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svfs031\010本庁\040企画財政部\040財政課\999非暗号化フォルダ\統一的な基準による公会計\06 R04（R3財務書類）\★県、他市町照会・通知等\20220906_【作業依頼：9／20〆】令和２年度財政状況資料集の作成について（2回目）\"/>
    </mc:Choice>
  </mc:AlternateContent>
  <xr:revisionPtr revIDLastSave="0" documentId="13_ncr:1_{77AC948A-0EF2-4442-8F10-3E9D4C9817B2}" xr6:coauthVersionLast="43" xr6:coauthVersionMax="43" xr10:uidLastSave="{00000000-0000-0000-0000-000000000000}"/>
  <bookViews>
    <workbookView xWindow="-120" yWindow="-120" windowWidth="20730" windowHeight="11160" tabRatio="83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AP23" i="12"/>
  <c r="V23" i="12"/>
  <c r="AA23" i="12"/>
  <c r="Q23" i="12"/>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O37" i="10"/>
  <c r="BE37" i="10"/>
  <c r="AM37" i="10"/>
  <c r="U37" i="10"/>
  <c r="CO36" i="10"/>
  <c r="BE36" i="10"/>
  <c r="CO35" i="10"/>
  <c r="BE35"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C38" i="10" l="1"/>
  <c r="U34" i="10"/>
  <c r="U35" i="10" s="1"/>
  <c r="U36" i="10" s="1"/>
  <c r="AM34" i="10" s="1"/>
  <c r="AM35" i="10" s="1"/>
  <c r="AM36" i="10" s="1"/>
  <c r="BW34" i="10" l="1"/>
  <c r="BW35" i="10" s="1"/>
  <c r="BW36" i="10" s="1"/>
  <c r="BW37" i="10" s="1"/>
  <c r="BW38" i="10" s="1"/>
  <c r="BW39" i="10" s="1"/>
  <c r="BW40" i="10" s="1"/>
  <c r="BW41" i="10" s="1"/>
  <c r="BW42" i="10" s="1"/>
  <c r="BE34" i="10"/>
  <c r="CO34" i="10" l="1"/>
</calcChain>
</file>

<file path=xl/sharedStrings.xml><?xml version="1.0" encoding="utf-8"?>
<sst xmlns="http://schemas.openxmlformats.org/spreadsheetml/2006/main" count="1125" uniqueCount="622">
  <si>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</si>
  <si>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</si>
  <si>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</si>
  <si>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</si>
  <si>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</si>
  <si>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</si>
  <si>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</si>
  <si>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</si>
  <si>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</si>
  <si>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</si>
  <si>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</si>
  <si>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</si>
  <si>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</si>
  <si>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</si>
  <si>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</si>
  <si>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</si>
  <si>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</si>
  <si>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</si>
  <si>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</si>
  <si>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</si>
  <si>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</si>
  <si>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</si>
  <si>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</si>
  <si>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</si>
  <si>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</si>
  <si>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</si>
  <si>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</si>
  <si>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</si>
  <si>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</si>
  <si>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</si>
  <si>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</si>
  <si>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</si>
  <si>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</si>
  <si>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</si>
  <si>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</si>
  <si>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</si>
  <si>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</si>
  <si>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</si>
  <si>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</si>
  <si>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</si>
  <si>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</si>
  <si>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</si>
  <si>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</si>
  <si>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</si>
  <si>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</si>
  <si>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</si>
  <si>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</si>
  <si>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</si>
  <si>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</si>
  <si>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</si>
  <si>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</si>
  <si>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</si>
  <si>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</si>
  <si>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</si>
  <si>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</si>
  <si>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</si>
  <si>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</si>
  <si>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</si>
  <si>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</si>
  <si>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</si>
  <si>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</si>
  <si>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</si>
  <si>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</si>
  <si>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</si>
  <si>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</si>
  <si>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</si>
  <si>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</si>
  <si>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</si>
  <si>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</si>
  <si>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</si>
  <si>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</si>
  <si>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</si>
  <si>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</si>
  <si>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</si>
  <si>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</si>
  <si>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</si>
  <si>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</si>
  <si>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</si>
  <si>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</si>
  <si>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</si>
  <si>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</si>
  <si>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</si>
  <si>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</si>
  <si>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</si>
  <si>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</si>
  <si>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</si>
  <si>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</si>
  <si>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</si>
  <si>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</si>
  <si>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</si>
  <si>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</si>
  <si>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</si>
  <si>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</si>
  <si>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</si>
  <si>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</si>
  <si>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</si>
  <si>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</si>
  <si>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</si>
  <si>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たつの市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</si>
  <si>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</si>
  <si>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</si>
  <si>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</si>
  <si>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</si>
  <si>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</si>
  <si>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</si>
  <si>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</si>
  <si>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</si>
  <si>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</si>
  <si>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</si>
  <si>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</si>
  <si>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</si>
  <si>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</si>
  <si>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</si>
  <si>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</si>
  <si>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</si>
  <si>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</si>
  <si>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</si>
  <si>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</si>
  <si>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</si>
  <si>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</si>
  <si>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</si>
  <si>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</si>
  <si>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</si>
  <si>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</si>
  <si>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</si>
  <si>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</si>
  <si>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</si>
  <si>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</si>
  <si>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</si>
  <si>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</si>
  <si>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</si>
  <si>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</si>
  <si>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</si>
  <si>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</si>
  <si>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</si>
  <si>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</si>
  <si>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</si>
  <si>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</si>
  <si>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</si>
  <si>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</si>
  <si>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</si>
  <si>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</si>
  <si>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</si>
  <si>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</si>
  <si>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</si>
  <si>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</si>
  <si>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</si>
  <si>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</si>
  <si>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</si>
  <si>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</si>
  <si>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</si>
  <si>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</si>
  <si>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</si>
  <si>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</si>
  <si>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</si>
  <si>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</si>
  <si>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</si>
  <si>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</si>
  <si>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</si>
  <si>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</si>
  <si>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</si>
  <si>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</si>
  <si>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</si>
  <si>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</si>
  <si>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</si>
  <si>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</si>
  <si>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</si>
  <si>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</si>
  <si>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</si>
  <si>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</si>
  <si>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</si>
  <si>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</si>
  <si>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</si>
  <si>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</si>
  <si>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</si>
  <si>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</si>
  <si>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</si>
  <si>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</si>
  <si>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</si>
  <si>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</si>
  <si>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</si>
  <si>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</si>
  <si>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</si>
  <si>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</si>
  <si>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</si>
  <si>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</si>
  <si>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</si>
  <si>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</si>
  <si>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</si>
  <si>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</si>
  <si>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</si>
  <si>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</si>
  <si>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</si>
  <si>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</si>
  <si>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</si>
  <si>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</si>
  <si>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</si>
  <si>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</si>
  <si>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</si>
  <si>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</si>
  <si>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</si>
  <si>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</si>
  <si>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</si>
  <si>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</si>
  <si>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</si>
  <si>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</si>
  <si>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</si>
  <si>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</si>
  <si>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</si>
  <si>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</si>
  <si>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</si>
  <si>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</si>
  <si>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</si>
  <si>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兵庫県たつの市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</si>
  <si>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</si>
  <si>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</si>
  <si>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</si>
  <si>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</si>
  <si>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</si>
  <si>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</si>
  <si>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</si>
  <si>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</si>
  <si>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</si>
  <si>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</si>
  <si>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</si>
  <si>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</si>
  <si>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</si>
  <si>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</si>
  <si>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</si>
  <si>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</si>
  <si>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</si>
  <si>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</si>
  <si>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</si>
  <si>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</si>
  <si>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</si>
  <si>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</si>
  <si>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</si>
  <si>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</si>
  <si>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</si>
  <si>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</si>
  <si>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</si>
  <si>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</si>
  <si>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</si>
  <si>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</si>
  <si>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</si>
  <si>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</si>
  <si>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</si>
  <si>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</si>
  <si>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</si>
  <si>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</si>
  <si>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</si>
  <si>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</si>
  <si>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</si>
  <si>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</si>
  <si>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</si>
  <si>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</si>
  <si>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</si>
  <si>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</si>
  <si>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</si>
  <si>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</si>
  <si>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</si>
  <si>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</si>
  <si>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</si>
  <si>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</si>
  <si>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</si>
  <si>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</si>
  <si>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</si>
  <si>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</si>
  <si>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</si>
  <si>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</si>
  <si>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</si>
  <si>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</si>
  <si>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</si>
  <si>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</si>
  <si>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</si>
  <si>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</si>
  <si>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</si>
  <si>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</si>
  <si>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</si>
  <si>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</si>
  <si>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</si>
  <si>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</si>
  <si>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</si>
  <si>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</si>
  <si>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</si>
  <si>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</si>
  <si>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</si>
  <si>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</si>
  <si>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</si>
  <si>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</si>
  <si>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</si>
  <si>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</si>
  <si>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</si>
  <si>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</si>
  <si>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</si>
  <si>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</si>
  <si>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</si>
  <si>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</si>
  <si>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</si>
  <si>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</si>
  <si>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</si>
  <si>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</si>
  <si>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</si>
  <si>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</si>
  <si>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</si>
  <si>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</si>
  <si>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</si>
  <si>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</si>
  <si>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</si>
  <si>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</si>
  <si>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</si>
  <si>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</si>
  <si>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</si>
  <si>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</si>
  <si>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</si>
  <si>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</si>
  <si>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</si>
  <si>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</si>
  <si>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</si>
  <si>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</si>
  <si>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</si>
  <si>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</si>
  <si>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</si>
  <si>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</si>
  <si>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</si>
  <si>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</si>
  <si>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</si>
  <si>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</si>
  <si>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</si>
  <si>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</si>
  <si>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</si>
  <si>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</si>
  <si>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</si>
  <si>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</si>
  <si>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その他</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</si>
  <si>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</si>
  <si>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</si>
  <si>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</si>
  <si>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</si>
  <si>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</si>
  <si>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</si>
  <si>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</si>
  <si>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</si>
  <si>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</si>
  <si>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</si>
  <si>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</si>
  <si>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</si>
  <si>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</si>
  <si>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</si>
  <si>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</si>
  <si>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</si>
  <si>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</si>
  <si>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</si>
  <si>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</si>
  <si>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</si>
  <si>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</si>
  <si>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</si>
  <si>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</si>
  <si>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</si>
  <si>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</si>
  <si>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</si>
  <si>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</si>
  <si>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</si>
  <si>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</si>
  <si>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</si>
  <si>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</si>
  <si>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</si>
  <si>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兵庫県たつの市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</si>
  <si>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</si>
  <si>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</si>
  <si>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</si>
  <si>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</si>
  <si>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</si>
  <si>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</si>
  <si>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</si>
  <si>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</si>
  <si>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</si>
  <si>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</si>
  <si>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</si>
  <si>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</si>
  <si>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</si>
  <si>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</si>
  <si>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</si>
  <si>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</si>
  <si>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</si>
  <si>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</si>
  <si>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</si>
  <si>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</si>
  <si>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学校給食センター事業特別会計</t>
    <phoneticPr fontId="5"/>
  </si>
  <si>
    <t>土地取得造成事業特別会計</t>
    <phoneticPr fontId="5"/>
  </si>
  <si>
    <t>-</t>
    <phoneticPr fontId="5"/>
  </si>
  <si>
    <t>揖龍公平委員会事業特別会計</t>
    <phoneticPr fontId="5"/>
  </si>
  <si>
    <t>病院事業債管理事業特別会計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</si>
  <si>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</si>
  <si>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</si>
  <si>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</si>
  <si>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</si>
  <si>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</si>
  <si>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</si>
  <si>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</si>
  <si>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</si>
  <si>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</si>
  <si>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</si>
  <si>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</si>
  <si>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</si>
  <si>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</si>
  <si>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</si>
  <si>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</si>
  <si>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</si>
  <si>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</si>
  <si>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水道事業会計</t>
    <phoneticPr fontId="5"/>
  </si>
  <si>
    <t>法適用企業</t>
    <phoneticPr fontId="5"/>
  </si>
  <si>
    <t>下水道事業会計</t>
    <phoneticPr fontId="5"/>
  </si>
  <si>
    <t>国民宿舎事業会計</t>
    <phoneticPr fontId="5"/>
  </si>
  <si>
    <t>法適用企業</t>
    <phoneticPr fontId="5"/>
  </si>
  <si>
    <t>と畜場事業特別会計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</si>
  <si>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</si>
  <si>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</si>
  <si>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</si>
  <si>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</si>
  <si>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</si>
  <si>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</si>
  <si>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</si>
  <si>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</si>
  <si>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</si>
  <si>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</si>
  <si>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</si>
  <si>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</si>
  <si>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</si>
  <si>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</si>
  <si>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</si>
  <si>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</si>
  <si>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</si>
  <si>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</si>
  <si>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</si>
  <si>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</si>
  <si>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</si>
  <si>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</si>
  <si>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</si>
  <si>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</si>
  <si>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</si>
  <si>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</si>
  <si>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</si>
  <si>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</si>
  <si>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</si>
  <si>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</si>
  <si>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</si>
  <si>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</si>
  <si>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</si>
  <si>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</si>
  <si>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</si>
  <si>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</si>
  <si>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</si>
  <si>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</si>
  <si>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</si>
  <si>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</si>
  <si>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</si>
  <si>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</si>
  <si>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</si>
  <si>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</si>
  <si>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</si>
  <si>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</si>
  <si>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</si>
  <si>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</si>
  <si>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</si>
  <si>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</si>
  <si>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</si>
  <si>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</si>
  <si>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</si>
  <si>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</si>
  <si>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</si>
  <si>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</si>
  <si>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</si>
  <si>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</si>
  <si>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</si>
  <si>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</si>
  <si>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</si>
  <si>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</si>
  <si>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</si>
  <si>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</si>
  <si>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</si>
  <si>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</si>
  <si>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</si>
  <si>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</si>
  <si>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</si>
  <si>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</si>
  <si>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</si>
  <si>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と畜場事業特別会計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</si>
  <si>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</si>
  <si>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</si>
  <si>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</si>
  <si>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</si>
  <si>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</si>
  <si>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</si>
  <si>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</si>
  <si>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</si>
  <si>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</si>
  <si>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</si>
  <si>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</si>
  <si>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</si>
  <si>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</si>
  <si>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</si>
  <si>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</si>
  <si>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</si>
  <si>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</si>
  <si>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</si>
  <si>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</si>
  <si>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</si>
  <si>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</si>
  <si>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</si>
  <si>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</si>
  <si>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</si>
  <si>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</si>
  <si>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</si>
  <si>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</si>
  <si>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</si>
  <si>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</si>
  <si>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</si>
  <si>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</si>
  <si>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</si>
  <si>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</si>
  <si>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</si>
  <si>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</si>
  <si>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</si>
  <si>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</si>
  <si>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</si>
  <si>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</si>
  <si>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</si>
  <si>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</si>
  <si>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</si>
  <si>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</si>
  <si>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</si>
  <si>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</si>
  <si>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</si>
  <si>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</si>
  <si>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</si>
  <si>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</si>
  <si>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</si>
  <si>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</si>
  <si>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</si>
  <si>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</si>
  <si>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</si>
  <si>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</si>
  <si>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</si>
  <si>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</si>
  <si>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</si>
  <si>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</si>
  <si>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</si>
  <si>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</si>
  <si>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</si>
  <si>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</si>
  <si>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</si>
  <si>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</si>
  <si>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</si>
  <si>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</si>
  <si>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</si>
  <si>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</si>
  <si>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</si>
  <si>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</si>
  <si>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</si>
  <si>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</si>
  <si>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</si>
  <si>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</si>
  <si>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</si>
  <si>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</si>
  <si>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</si>
  <si>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</si>
  <si>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</si>
  <si>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</si>
  <si>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</si>
  <si>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</si>
  <si>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</si>
  <si>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</si>
  <si>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0.31</t>
  </si>
  <si>
    <t>▲ 5.37</t>
  </si>
  <si>
    <t>▲ 3.98</t>
  </si>
  <si>
    <t>水道事業会計</t>
  </si>
  <si>
    <t>一般会計</t>
  </si>
  <si>
    <t>下水道事業会計</t>
  </si>
  <si>
    <t>介護保険事業特別会計</t>
  </si>
  <si>
    <t>国民健康保険事業特別会計</t>
  </si>
  <si>
    <t>国民宿舎事業会計</t>
  </si>
  <si>
    <t>学校給食センター事業特別会計</t>
  </si>
  <si>
    <t>後期高齢者医療事業特別会計</t>
  </si>
  <si>
    <t>その他会計（赤字）</t>
  </si>
  <si>
    <t>▲ 0.53</t>
  </si>
  <si>
    <t>▲ 0.32</t>
  </si>
  <si>
    <t>その他会計（黒字）</t>
  </si>
  <si>
    <t>（百万円）</t>
    <phoneticPr fontId="5"/>
  </si>
  <si>
    <t>H27末</t>
    <phoneticPr fontId="5"/>
  </si>
  <si>
    <t>H28末</t>
    <phoneticPr fontId="5"/>
  </si>
  <si>
    <t>H29末</t>
    <phoneticPr fontId="5"/>
  </si>
  <si>
    <t>H30末</t>
    <phoneticPr fontId="5"/>
  </si>
  <si>
    <t>R01末</t>
    <phoneticPr fontId="5"/>
  </si>
  <si>
    <t>-</t>
    <phoneticPr fontId="2"/>
  </si>
  <si>
    <t>播磨高原広域事務組合</t>
    <rPh sb="0" eb="10">
      <t>ハリコウ</t>
    </rPh>
    <phoneticPr fontId="2"/>
  </si>
  <si>
    <t>揖龍保健衛生施設事務組合</t>
    <rPh sb="0" eb="12">
      <t>イリュウエイセイ</t>
    </rPh>
    <phoneticPr fontId="2"/>
  </si>
  <si>
    <t>にしはりま環境事務組合</t>
    <rPh sb="5" eb="11">
      <t>カンキョウ</t>
    </rPh>
    <phoneticPr fontId="2"/>
  </si>
  <si>
    <t>西播磨水道企業団</t>
    <rPh sb="0" eb="8">
      <t>ニシスイ</t>
    </rPh>
    <phoneticPr fontId="2"/>
  </si>
  <si>
    <t>西はりま消防組合</t>
    <rPh sb="0" eb="1">
      <t>ニシ</t>
    </rPh>
    <rPh sb="4" eb="8">
      <t>ショウボウ</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</si>
  <si>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</si>
  <si>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</si>
  <si>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</si>
  <si>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</si>
  <si>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</si>
  <si>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公共施設整備基金</t>
    <rPh sb="0" eb="2">
      <t>コウキョウ</t>
    </rPh>
    <rPh sb="2" eb="4">
      <t>シセツ</t>
    </rPh>
    <rPh sb="4" eb="6">
      <t>セイビ</t>
    </rPh>
    <rPh sb="6" eb="8">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</si>
  <si>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</si>
  <si>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</si>
  <si>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ふるさと応援基金</t>
    <rPh sb="4" eb="6">
      <t>オウエン</t>
    </rPh>
    <rPh sb="6" eb="8">
      <t>キキン</t>
    </rPh>
    <phoneticPr fontId="5"/>
  </si>
  <si>
    <t>奨学基金</t>
    <rPh sb="0" eb="2">
      <t>ショウガク</t>
    </rPh>
    <rPh sb="2" eb="4">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</si>
  <si>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</si>
  <si>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</si>
  <si>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</si>
  <si>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に比べ大きく改善しているものの、有形固定資産減価償却率は悪化傾向が継続している。公共施設の更新や除却に着手し、必要な投資を行っていることから、今後は有形固定資産減価償却率の改善を見込んでいる。引き続き、公共施設の更新や除却等を進めていく必要がある。</t>
    <rPh sb="0" eb="2">
      <t>ショウライ</t>
    </rPh>
    <rPh sb="2" eb="4">
      <t>フタン</t>
    </rPh>
    <rPh sb="4" eb="6">
      <t>ヒリツ</t>
    </rPh>
    <rPh sb="8" eb="10">
      <t>ルイジ</t>
    </rPh>
    <rPh sb="10" eb="12">
      <t>ダンタイ</t>
    </rPh>
    <rPh sb="13" eb="14">
      <t>クラ</t>
    </rPh>
    <rPh sb="15" eb="16">
      <t>オオ</t>
    </rPh>
    <rPh sb="18" eb="20">
      <t>カイゼン</t>
    </rPh>
    <rPh sb="28" eb="30">
      <t>ユウケイ</t>
    </rPh>
    <rPh sb="30" eb="32">
      <t>コテイ</t>
    </rPh>
    <rPh sb="32" eb="34">
      <t>シサン</t>
    </rPh>
    <rPh sb="34" eb="36">
      <t>ゲンカ</t>
    </rPh>
    <rPh sb="36" eb="38">
      <t>ショウキャク</t>
    </rPh>
    <rPh sb="38" eb="39">
      <t>リツ</t>
    </rPh>
    <rPh sb="40" eb="42">
      <t>アッカ</t>
    </rPh>
    <rPh sb="42" eb="44">
      <t>ケイコウ</t>
    </rPh>
    <rPh sb="45" eb="47">
      <t>ケイゾク</t>
    </rPh>
    <rPh sb="52" eb="54">
      <t>コウキョウ</t>
    </rPh>
    <rPh sb="54" eb="56">
      <t>シセツ</t>
    </rPh>
    <rPh sb="57" eb="59">
      <t>コウシン</t>
    </rPh>
    <rPh sb="60" eb="62">
      <t>ジョキャク</t>
    </rPh>
    <rPh sb="63" eb="65">
      <t>チャクシュ</t>
    </rPh>
    <rPh sb="67" eb="69">
      <t>ヒツヨウ</t>
    </rPh>
    <rPh sb="70" eb="72">
      <t>トウシ</t>
    </rPh>
    <rPh sb="73" eb="74">
      <t>オコナ</t>
    </rPh>
    <rPh sb="83" eb="85">
      <t>コンゴ</t>
    </rPh>
    <rPh sb="98" eb="100">
      <t>カイゼン</t>
    </rPh>
    <rPh sb="101" eb="103">
      <t>ミコ</t>
    </rPh>
    <rPh sb="108" eb="109">
      <t>ヒ</t>
    </rPh>
    <rPh sb="110" eb="111">
      <t>ツヅ</t>
    </rPh>
    <rPh sb="113" eb="115">
      <t>コウキョウ</t>
    </rPh>
    <rPh sb="115" eb="117">
      <t>シセツ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</si>
  <si>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</si>
  <si>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</si>
  <si>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</si>
  <si>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</si>
  <si>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</si>
  <si>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</si>
  <si>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改善傾向にあるものの、類似団体内では依然として悪い値となっている。今後、令和７年度までは普通会計において合併特例債の発行が増加するが、今年度の比率以下を維持できるよう計画的に事業を実施していく。
将来負担比率については、類似他団体よりも良い値となっている。普通会計においては先のとおり合併特例債の発行額が増加し、地方債の借入残高は増加するが、下水道事業等の企業会計の地方債残高は減少傾向であることから、市全体では今後も改善していく見込みである。</t>
    <rPh sb="5" eb="7">
      <t>ヒリツ</t>
    </rPh>
    <rPh sb="79" eb="82">
      <t>コンネンド</t>
    </rPh>
    <rPh sb="85" eb="87">
      <t>イカ</t>
    </rPh>
    <rPh sb="168" eb="170">
      <t>チホウ</t>
    </rPh>
    <rPh sb="203" eb="205">
      <t>ケイコウ</t>
    </rPh>
    <rPh sb="213" eb="214">
      <t>シ</t>
    </rPh>
    <rPh sb="214" eb="216">
      <t>ゼンタイ</t>
    </rPh>
    <rPh sb="218" eb="220">
      <t>コンゴ</t>
    </rPh>
    <rPh sb="221" eb="223">
      <t>カイゼン</t>
    </rPh>
    <rPh sb="227" eb="229">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</si>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</sst>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8B7BBA8-B2F5-4848-AB4F-9C7D566039F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4B06-4396-8127-FE66092397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61644</c:v>
                </c:pt>
                <c:pt idx="1">
                  <c:v>40818</c:v>
                </c:pt>
                <c:pt idx="2">
                  <c:v>42882</c:v>
                </c:pt>
                <c:pt idx="3">
                  <c:v>55901</c:v>
                </c:pt>
                <c:pt idx="4">
                  <c:v>99825</c:v>
                </c:pt>
              </c:numCache>
            </c:numRef>
          </c:val>
          <c:smooth val="0"/>
          <c:extLst>
            <c:ext xmlns:c16="http://schemas.microsoft.com/office/drawing/2014/chart" uri="{C3380CC4-5D6E-409C-BE32-E72D297353CC}">
              <c16:uniqueId val="{00000001-4B06-4396-8127-FE660923970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3.57</c:v>
                </c:pt>
                <c:pt idx="1">
                  <c:v>3.07</c:v>
                </c:pt>
                <c:pt idx="2">
                  <c:v>3.21</c:v>
                </c:pt>
                <c:pt idx="3">
                  <c:v>3.45</c:v>
                </c:pt>
                <c:pt idx="4">
                  <c:v>5.58</c:v>
                </c:pt>
              </c:numCache>
            </c:numRef>
          </c:val>
          <c:extLst>
            <c:ext xmlns:c16="http://schemas.microsoft.com/office/drawing/2014/chart" uri="{C3380CC4-5D6E-409C-BE32-E72D297353CC}">
              <c16:uniqueId val="{00000000-F6CA-492F-8EB9-DA27A51A74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37.56</c:v>
                </c:pt>
                <c:pt idx="1">
                  <c:v>39.75</c:v>
                </c:pt>
                <c:pt idx="2">
                  <c:v>33.18</c:v>
                </c:pt>
                <c:pt idx="3">
                  <c:v>29.28</c:v>
                </c:pt>
                <c:pt idx="4">
                  <c:v>26.97</c:v>
                </c:pt>
              </c:numCache>
            </c:numRef>
          </c:val>
          <c:extLst>
            <c:ext xmlns:c16="http://schemas.microsoft.com/office/drawing/2014/chart" uri="{C3380CC4-5D6E-409C-BE32-E72D297353CC}">
              <c16:uniqueId val="{00000001-F6CA-492F-8EB9-DA27A51A745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-0.31</c:v>
                </c:pt>
                <c:pt idx="1">
                  <c:v>1.46</c:v>
                </c:pt>
                <c:pt idx="2">
                  <c:v>-5.37</c:v>
                </c:pt>
                <c:pt idx="3">
                  <c:v>-3.98</c:v>
                </c:pt>
                <c:pt idx="4">
                  <c:v>2.94</c:v>
                </c:pt>
              </c:numCache>
            </c:numRef>
          </c:val>
          <c:smooth val="0"/>
          <c:extLst>
            <c:ext xmlns:c16="http://schemas.microsoft.com/office/drawing/2014/chart" uri="{C3380CC4-5D6E-409C-BE32-E72D297353CC}">
              <c16:uniqueId val="{00000002-F6CA-492F-8EB9-DA27A51A745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0.33</c:v>
                </c:pt>
                <c:pt idx="6">
                  <c:v>#N/A</c:v>
                </c:pt>
                <c:pt idx="7">
                  <c:v>5.14</c:v>
                </c:pt>
                <c:pt idx="8">
                  <c:v>#N/A</c:v>
                </c:pt>
                <c:pt idx="9">
                  <c:v>0</c:v>
                </c:pt>
              </c:numCache>
            </c:numRef>
          </c:val>
          <c:extLst>
            <c:ext xmlns:c16="http://schemas.microsoft.com/office/drawing/2014/chart" uri="{C3380CC4-5D6E-409C-BE32-E72D297353CC}">
              <c16:uniqueId val="{00000000-4003-45DC-9205-3538A11A84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0.53</c:v>
                </c:pt>
                <c:pt idx="1">
                  <c:v>#N/A</c:v>
                </c:pt>
                <c:pt idx="2">
                  <c:v>0.32</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4003-45DC-9205-3538A11A8480}"/>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0.11</c:v>
                </c:pt>
                <c:pt idx="2">
                  <c:v>#N/A</c:v>
                </c:pt>
                <c:pt idx="3">
                  <c:v>0.1</c:v>
                </c:pt>
                <c:pt idx="4">
                  <c:v>#N/A</c:v>
                </c:pt>
                <c:pt idx="5">
                  <c:v>0.11</c:v>
                </c:pt>
                <c:pt idx="6">
                  <c:v>#N/A</c:v>
                </c:pt>
                <c:pt idx="7">
                  <c:v>0.12</c:v>
                </c:pt>
                <c:pt idx="8">
                  <c:v>#N/A</c:v>
                </c:pt>
                <c:pt idx="9">
                  <c:v>0</c:v>
                </c:pt>
              </c:numCache>
            </c:numRef>
          </c:val>
          <c:extLst>
            <c:ext xmlns:c16="http://schemas.microsoft.com/office/drawing/2014/chart" uri="{C3380CC4-5D6E-409C-BE32-E72D297353CC}">
              <c16:uniqueId val="{00000002-4003-45DC-9205-3538A11A8480}"/>
            </c:ext>
          </c:extLst>
        </c:ser>
        <c:ser>
          <c:idx val="3"/>
          <c:order val="3"/>
          <c:tx>
            <c:strRef>
              <c:f>データシート!$A$30</c:f>
              <c:strCache>
                <c:ptCount val="1"/>
                <c:pt idx="0">
                  <c:v>学校給食センター事業特別会計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003-45DC-9205-3538A11A8480}"/>
            </c:ext>
          </c:extLst>
        </c:ser>
        <c:ser>
          <c:idx val="4"/>
          <c:order val="4"/>
          <c:tx>
            <c:strRef>
              <c:f>データシート!$A$31</c:f>
              <c:strCache>
                <c:ptCount val="1"/>
                <c:pt idx="0">
                  <c:v>国民宿舎事業会計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4-4003-45DC-9205-3538A11A848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0.41</c:v>
                </c:pt>
                <c:pt idx="2">
                  <c:v>#N/A</c:v>
                </c:pt>
                <c:pt idx="3">
                  <c:v>1.37</c:v>
                </c:pt>
                <c:pt idx="4">
                  <c:v>#N/A</c:v>
                </c:pt>
                <c:pt idx="5">
                  <c:v>0.66</c:v>
                </c:pt>
                <c:pt idx="6">
                  <c:v>#N/A</c:v>
                </c:pt>
                <c:pt idx="7">
                  <c:v>0.73</c:v>
                </c:pt>
                <c:pt idx="8">
                  <c:v>#N/A</c:v>
                </c:pt>
                <c:pt idx="9">
                  <c:v>0.41</c:v>
                </c:pt>
              </c:numCache>
            </c:numRef>
          </c:val>
          <c:extLst>
            <c:ext xmlns:c16="http://schemas.microsoft.com/office/drawing/2014/chart" uri="{C3380CC4-5D6E-409C-BE32-E72D297353CC}">
              <c16:uniqueId val="{00000005-4003-45DC-9205-3538A11A848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c:v>
                </c:pt>
                <c:pt idx="2">
                  <c:v>#N/A</c:v>
                </c:pt>
                <c:pt idx="3">
                  <c:v>1.0900000000000001</c:v>
                </c:pt>
                <c:pt idx="4">
                  <c:v>#N/A</c:v>
                </c:pt>
                <c:pt idx="5">
                  <c:v>1.02</c:v>
                </c:pt>
                <c:pt idx="6">
                  <c:v>#N/A</c:v>
                </c:pt>
                <c:pt idx="7">
                  <c:v>0.49</c:v>
                </c:pt>
                <c:pt idx="8">
                  <c:v>#N/A</c:v>
                </c:pt>
                <c:pt idx="9">
                  <c:v>0.89</c:v>
                </c:pt>
              </c:numCache>
            </c:numRef>
          </c:val>
          <c:extLst>
            <c:ext xmlns:c16="http://schemas.microsoft.com/office/drawing/2014/chart" uri="{C3380CC4-5D6E-409C-BE32-E72D297353CC}">
              <c16:uniqueId val="{00000006-4003-45DC-9205-3538A11A848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1.64</c:v>
                </c:pt>
              </c:numCache>
            </c:numRef>
          </c:val>
          <c:extLst>
            <c:ext xmlns:c16="http://schemas.microsoft.com/office/drawing/2014/chart" uri="{C3380CC4-5D6E-409C-BE32-E72D297353CC}">
              <c16:uniqueId val="{00000007-4003-45DC-9205-3538A11A848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3.56</c:v>
                </c:pt>
                <c:pt idx="2">
                  <c:v>#N/A</c:v>
                </c:pt>
                <c:pt idx="3">
                  <c:v>3.06</c:v>
                </c:pt>
                <c:pt idx="4">
                  <c:v>#N/A</c:v>
                </c:pt>
                <c:pt idx="5">
                  <c:v>3.2</c:v>
                </c:pt>
                <c:pt idx="6">
                  <c:v>#N/A</c:v>
                </c:pt>
                <c:pt idx="7">
                  <c:v>3.44</c:v>
                </c:pt>
                <c:pt idx="8">
                  <c:v>#N/A</c:v>
                </c:pt>
                <c:pt idx="9">
                  <c:v>5.57</c:v>
                </c:pt>
              </c:numCache>
            </c:numRef>
          </c:val>
          <c:extLst>
            <c:ext xmlns:c16="http://schemas.microsoft.com/office/drawing/2014/chart" uri="{C3380CC4-5D6E-409C-BE32-E72D297353CC}">
              <c16:uniqueId val="{00000008-4003-45DC-9205-3538A11A848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4.2</c:v>
                </c:pt>
                <c:pt idx="2">
                  <c:v>#N/A</c:v>
                </c:pt>
                <c:pt idx="3">
                  <c:v>3.52</c:v>
                </c:pt>
                <c:pt idx="4">
                  <c:v>#N/A</c:v>
                </c:pt>
                <c:pt idx="5">
                  <c:v>4.3099999999999996</c:v>
                </c:pt>
                <c:pt idx="6">
                  <c:v>#N/A</c:v>
                </c:pt>
                <c:pt idx="7">
                  <c:v>5.28</c:v>
                </c:pt>
                <c:pt idx="8">
                  <c:v>#N/A</c:v>
                </c:pt>
                <c:pt idx="9">
                  <c:v>6.62</c:v>
                </c:pt>
              </c:numCache>
            </c:numRef>
          </c:val>
          <c:extLst>
            <c:ext xmlns:c16="http://schemas.microsoft.com/office/drawing/2014/chart" uri="{C3380CC4-5D6E-409C-BE32-E72D297353CC}">
              <c16:uniqueId val="{00000009-4003-45DC-9205-3538A11A848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5141</c:v>
                </c:pt>
                <c:pt idx="5">
                  <c:v>5125</c:v>
                </c:pt>
                <c:pt idx="8">
                  <c:v>4977</c:v>
                </c:pt>
                <c:pt idx="11">
                  <c:v>4896</c:v>
                </c:pt>
                <c:pt idx="14">
                  <c:v>4844</c:v>
                </c:pt>
              </c:numCache>
            </c:numRef>
          </c:val>
          <c:extLst>
            <c:ext xmlns:c16="http://schemas.microsoft.com/office/drawing/2014/chart" uri="{C3380CC4-5D6E-409C-BE32-E72D297353CC}">
              <c16:uniqueId val="{00000000-EF9E-4F69-8B60-FA4442A46C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EF9E-4F69-8B60-FA4442A46C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F9E-4F69-8B60-FA4442A46C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346</c:v>
                </c:pt>
                <c:pt idx="3">
                  <c:v>345</c:v>
                </c:pt>
                <c:pt idx="6">
                  <c:v>262</c:v>
                </c:pt>
                <c:pt idx="9">
                  <c:v>239</c:v>
                </c:pt>
                <c:pt idx="12">
                  <c:v>216</c:v>
                </c:pt>
              </c:numCache>
            </c:numRef>
          </c:val>
          <c:extLst>
            <c:ext xmlns:c16="http://schemas.microsoft.com/office/drawing/2014/chart" uri="{C3380CC4-5D6E-409C-BE32-E72D297353CC}">
              <c16:uniqueId val="{00000003-EF9E-4F69-8B60-FA4442A46C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3295</c:v>
                </c:pt>
                <c:pt idx="3">
                  <c:v>3093</c:v>
                </c:pt>
                <c:pt idx="6">
                  <c:v>3171</c:v>
                </c:pt>
                <c:pt idx="9">
                  <c:v>3067</c:v>
                </c:pt>
                <c:pt idx="12">
                  <c:v>2685</c:v>
                </c:pt>
              </c:numCache>
            </c:numRef>
          </c:val>
          <c:extLst>
            <c:ext xmlns:c16="http://schemas.microsoft.com/office/drawing/2014/chart" uri="{C3380CC4-5D6E-409C-BE32-E72D297353CC}">
              <c16:uniqueId val="{00000004-EF9E-4F69-8B60-FA4442A46C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33</c:v>
                </c:pt>
                <c:pt idx="3">
                  <c:v>33</c:v>
                </c:pt>
                <c:pt idx="6">
                  <c:v>33</c:v>
                </c:pt>
                <c:pt idx="9">
                  <c:v>33</c:v>
                </c:pt>
                <c:pt idx="12">
                  <c:v>33</c:v>
                </c:pt>
              </c:numCache>
            </c:numRef>
          </c:val>
          <c:extLst>
            <c:ext xmlns:c16="http://schemas.microsoft.com/office/drawing/2014/chart" uri="{C3380CC4-5D6E-409C-BE32-E72D297353CC}">
              <c16:uniqueId val="{00000005-EF9E-4F69-8B60-FA4442A46C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9E-4F69-8B60-FA4442A46C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3589</c:v>
                </c:pt>
                <c:pt idx="3">
                  <c:v>3550</c:v>
                </c:pt>
                <c:pt idx="6">
                  <c:v>3414</c:v>
                </c:pt>
                <c:pt idx="9">
                  <c:v>3273</c:v>
                </c:pt>
                <c:pt idx="12">
                  <c:v>3452</c:v>
                </c:pt>
              </c:numCache>
            </c:numRef>
          </c:val>
          <c:extLst>
            <c:ext xmlns:c16="http://schemas.microsoft.com/office/drawing/2014/chart" uri="{C3380CC4-5D6E-409C-BE32-E72D297353CC}">
              <c16:uniqueId val="{00000007-EF9E-4F69-8B60-FA4442A46CA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2122</c:v>
                </c:pt>
                <c:pt idx="2">
                  <c:v>#N/A</c:v>
                </c:pt>
                <c:pt idx="3">
                  <c:v>#N/A</c:v>
                </c:pt>
                <c:pt idx="4">
                  <c:v>1896</c:v>
                </c:pt>
                <c:pt idx="5">
                  <c:v>#N/A</c:v>
                </c:pt>
                <c:pt idx="6">
                  <c:v>#N/A</c:v>
                </c:pt>
                <c:pt idx="7">
                  <c:v>1903</c:v>
                </c:pt>
                <c:pt idx="8">
                  <c:v>#N/A</c:v>
                </c:pt>
                <c:pt idx="9">
                  <c:v>#N/A</c:v>
                </c:pt>
                <c:pt idx="10">
                  <c:v>1716</c:v>
                </c:pt>
                <c:pt idx="11">
                  <c:v>#N/A</c:v>
                </c:pt>
                <c:pt idx="12">
                  <c:v>#N/A</c:v>
                </c:pt>
                <c:pt idx="13">
                  <c:v>1543</c:v>
                </c:pt>
                <c:pt idx="14">
                  <c:v>#N/A</c:v>
                </c:pt>
              </c:numCache>
            </c:numRef>
          </c:val>
          <c:smooth val="0"/>
          <c:extLst>
            <c:ext xmlns:c16="http://schemas.microsoft.com/office/drawing/2014/chart" uri="{C3380CC4-5D6E-409C-BE32-E72D297353CC}">
              <c16:uniqueId val="{00000008-EF9E-4F69-8B60-FA4442A46CA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48817</c:v>
                </c:pt>
                <c:pt idx="5">
                  <c:v>47600</c:v>
                </c:pt>
                <c:pt idx="8">
                  <c:v>46343</c:v>
                </c:pt>
                <c:pt idx="11">
                  <c:v>45737</c:v>
                </c:pt>
                <c:pt idx="14">
                  <c:v>46678</c:v>
                </c:pt>
              </c:numCache>
            </c:numRef>
          </c:val>
          <c:extLst>
            <c:ext xmlns:c16="http://schemas.microsoft.com/office/drawing/2014/chart" uri="{C3380CC4-5D6E-409C-BE32-E72D297353CC}">
              <c16:uniqueId val="{00000000-0F94-4B90-A1DC-9C2BF53341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4607</c:v>
                </c:pt>
                <c:pt idx="5">
                  <c:v>4358</c:v>
                </c:pt>
                <c:pt idx="8">
                  <c:v>4179</c:v>
                </c:pt>
                <c:pt idx="11">
                  <c:v>3910</c:v>
                </c:pt>
                <c:pt idx="14">
                  <c:v>3827</c:v>
                </c:pt>
              </c:numCache>
            </c:numRef>
          </c:val>
          <c:extLst>
            <c:ext xmlns:c16="http://schemas.microsoft.com/office/drawing/2014/chart" uri="{C3380CC4-5D6E-409C-BE32-E72D297353CC}">
              <c16:uniqueId val="{00000001-0F94-4B90-A1DC-9C2BF53341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16168</c:v>
                </c:pt>
                <c:pt idx="5">
                  <c:v>17256</c:v>
                </c:pt>
                <c:pt idx="8">
                  <c:v>18249</c:v>
                </c:pt>
                <c:pt idx="11">
                  <c:v>18058</c:v>
                </c:pt>
                <c:pt idx="14">
                  <c:v>17632</c:v>
                </c:pt>
              </c:numCache>
            </c:numRef>
          </c:val>
          <c:extLst>
            <c:ext xmlns:c16="http://schemas.microsoft.com/office/drawing/2014/chart" uri="{C3380CC4-5D6E-409C-BE32-E72D297353CC}">
              <c16:uniqueId val="{00000002-0F94-4B90-A1DC-9C2BF53341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94-4B90-A1DC-9C2BF53341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94-4B90-A1DC-9C2BF53341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94-4B90-A1DC-9C2BF53341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3468</c:v>
                </c:pt>
                <c:pt idx="3">
                  <c:v>3559</c:v>
                </c:pt>
                <c:pt idx="6">
                  <c:v>3708</c:v>
                </c:pt>
                <c:pt idx="9">
                  <c:v>4061</c:v>
                </c:pt>
                <c:pt idx="12">
                  <c:v>4004</c:v>
                </c:pt>
              </c:numCache>
            </c:numRef>
          </c:val>
          <c:extLst>
            <c:ext xmlns:c16="http://schemas.microsoft.com/office/drawing/2014/chart" uri="{C3380CC4-5D6E-409C-BE32-E72D297353CC}">
              <c16:uniqueId val="{00000006-0F94-4B90-A1DC-9C2BF53341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2388</c:v>
                </c:pt>
                <c:pt idx="3">
                  <c:v>2025</c:v>
                </c:pt>
                <c:pt idx="6">
                  <c:v>1759</c:v>
                </c:pt>
                <c:pt idx="9">
                  <c:v>1539</c:v>
                </c:pt>
                <c:pt idx="12">
                  <c:v>1361</c:v>
                </c:pt>
              </c:numCache>
            </c:numRef>
          </c:val>
          <c:extLst>
            <c:ext xmlns:c16="http://schemas.microsoft.com/office/drawing/2014/chart" uri="{C3380CC4-5D6E-409C-BE32-E72D297353CC}">
              <c16:uniqueId val="{00000007-0F94-4B90-A1DC-9C2BF53341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31340</c:v>
                </c:pt>
                <c:pt idx="3">
                  <c:v>29092</c:v>
                </c:pt>
                <c:pt idx="6">
                  <c:v>27369</c:v>
                </c:pt>
                <c:pt idx="9">
                  <c:v>25565</c:v>
                </c:pt>
                <c:pt idx="12">
                  <c:v>22632</c:v>
                </c:pt>
              </c:numCache>
            </c:numRef>
          </c:val>
          <c:extLst>
            <c:ext xmlns:c16="http://schemas.microsoft.com/office/drawing/2014/chart" uri="{C3380CC4-5D6E-409C-BE32-E72D297353CC}">
              <c16:uniqueId val="{00000008-0F94-4B90-A1DC-9C2BF53341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F94-4B90-A1DC-9C2BF53341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38778</c:v>
                </c:pt>
                <c:pt idx="3">
                  <c:v>38604</c:v>
                </c:pt>
                <c:pt idx="6">
                  <c:v>38500</c:v>
                </c:pt>
                <c:pt idx="9">
                  <c:v>39319</c:v>
                </c:pt>
                <c:pt idx="12">
                  <c:v>42202</c:v>
                </c:pt>
              </c:numCache>
            </c:numRef>
          </c:val>
          <c:extLst>
            <c:ext xmlns:c16="http://schemas.microsoft.com/office/drawing/2014/chart" uri="{C3380CC4-5D6E-409C-BE32-E72D297353CC}">
              <c16:uniqueId val="{0000000A-0F94-4B90-A1DC-9C2BF533412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6382</c:v>
                </c:pt>
                <c:pt idx="2">
                  <c:v>#N/A</c:v>
                </c:pt>
                <c:pt idx="3">
                  <c:v>#N/A</c:v>
                </c:pt>
                <c:pt idx="4">
                  <c:v>4066</c:v>
                </c:pt>
                <c:pt idx="5">
                  <c:v>#N/A</c:v>
                </c:pt>
                <c:pt idx="6">
                  <c:v>#N/A</c:v>
                </c:pt>
                <c:pt idx="7">
                  <c:v>2564</c:v>
                </c:pt>
                <c:pt idx="8">
                  <c:v>#N/A</c:v>
                </c:pt>
                <c:pt idx="9">
                  <c:v>#N/A</c:v>
                </c:pt>
                <c:pt idx="10">
                  <c:v>2779</c:v>
                </c:pt>
                <c:pt idx="11">
                  <c:v>#N/A</c:v>
                </c:pt>
                <c:pt idx="12">
                  <c:v>#N/A</c:v>
                </c:pt>
                <c:pt idx="13">
                  <c:v>2063</c:v>
                </c:pt>
                <c:pt idx="14">
                  <c:v>#N/A</c:v>
                </c:pt>
              </c:numCache>
            </c:numRef>
          </c:val>
          <c:smooth val="0"/>
          <c:extLst>
            <c:ext xmlns:c16="http://schemas.microsoft.com/office/drawing/2014/chart" uri="{C3380CC4-5D6E-409C-BE32-E72D297353CC}">
              <c16:uniqueId val="{0000000B-0F94-4B90-A1DC-9C2BF533412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6975</c:v>
                </c:pt>
                <c:pt idx="1">
                  <c:v>6101</c:v>
                </c:pt>
                <c:pt idx="2">
                  <c:v>5809</c:v>
                </c:pt>
              </c:numCache>
            </c:numRef>
          </c:val>
          <c:extLst>
            <c:ext xmlns:c16="http://schemas.microsoft.com/office/drawing/2014/chart" uri="{C3380CC4-5D6E-409C-BE32-E72D297353CC}">
              <c16:uniqueId val="{00000000-65EB-48A5-8FDA-C7D54F809F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3047</c:v>
                </c:pt>
                <c:pt idx="1">
                  <c:v>3067</c:v>
                </c:pt>
                <c:pt idx="2">
                  <c:v>2640</c:v>
                </c:pt>
              </c:numCache>
            </c:numRef>
          </c:val>
          <c:extLst>
            <c:ext xmlns:c16="http://schemas.microsoft.com/office/drawing/2014/chart" uri="{C3380CC4-5D6E-409C-BE32-E72D297353CC}">
              <c16:uniqueId val="{00000001-65EB-48A5-8FDA-C7D54F809F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9814</c:v>
                </c:pt>
                <c:pt idx="1">
                  <c:v>10176</c:v>
                </c:pt>
                <c:pt idx="2">
                  <c:v>10298</c:v>
                </c:pt>
              </c:numCache>
            </c:numRef>
          </c:val>
          <c:extLst>
            <c:ext xmlns:c16="http://schemas.microsoft.com/office/drawing/2014/chart" uri="{C3380CC4-5D6E-409C-BE32-E72D297353CC}">
              <c16:uniqueId val="{00000002-65EB-48A5-8FDA-C7D54F809F1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{C7260782-E6F4-4140-ADDC-1B78C183E05F}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DFB-42C6-9B9E-486B66D1FD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{07F7EEDA-31CD-40FF-8AF2-A9D3038D4AA0}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FB-42C6-9B9E-486B66D1FD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{5129BDF4-A8A5-4659-9A2B-93110333AFD9}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FB-42C6-9B9E-486B66D1FD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{8FC056B4-72EB-4337-850E-5EB837D24D49}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FB-42C6-9B9E-486B66D1FD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{8D0A7AA2-8A6C-4D11-B26C-F1CBFE5A8D77}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FB-42C6-9B9E-486B66D1FDF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{BEAF11EB-00AA-4E36-9787-AF72249FBE2C}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DFB-42C6-9B9E-486B66D1FDF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{62340414-5B81-4DB8-8951-4DEB4DE19099}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DFB-42C6-9B9E-486B66D1FDF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{DBE1CB47-0DC1-4BA5-A958-A14067D12936}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DFB-42C6-9B9E-486B66D1FDF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{5E610182-DF50-4017-B70D-1FECC6C82542}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DFB-42C6-9B9E-486B66D1FD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61.7</c:v>
                </c:pt>
                <c:pt idx="8">
                  <c:v>62.9</c:v>
                </c:pt>
                <c:pt idx="16">
                  <c:v>64.099999999999994</c:v>
                </c:pt>
                <c:pt idx="24">
                  <c:v>65.2</c:v>
                </c:pt>
                <c:pt idx="32">
                  <c:v>66.400000000000006</c:v>
                </c:pt>
              </c:numCache>
            </c:numRef>
          </c:xVal>
          <c:yVal>
            <c:numRef>
              <c:f>公会計指標分析・財政指標組合せ分析表!$BP$51:$DC$51</c:f>
              <c:numCache>
                <c:formatCode>#,##0.0;"▲ "#,##0.0</c:formatCode>
                <c:ptCount val="40"/>
                <c:pt idx="0">
                  <c:v>38</c:v>
                </c:pt>
                <c:pt idx="8">
                  <c:v>24.3</c:v>
                </c:pt>
                <c:pt idx="16">
                  <c:v>15.4</c:v>
                </c:pt>
                <c:pt idx="24">
                  <c:v>16.8</c:v>
                </c:pt>
                <c:pt idx="32">
                  <c:v>11.9</c:v>
                </c:pt>
              </c:numCache>
            </c:numRef>
          </c:yVal>
          <c:smooth val="0"/>
          <c:extLst>
            <c:ext xmlns:c16="http://schemas.microsoft.com/office/drawing/2014/chart" uri="{C3380CC4-5D6E-409C-BE32-E72D297353CC}">
              <c16:uniqueId val="{00000009-ADFB-42C6-9B9E-486B66D1FD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{4E0BD179-FBCF-4272-BE32-BCB7B781749F}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DFB-42C6-9B9E-486B66D1FDF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{C1A2E7A6-1D5A-4915-B7FD-F31219A0C919}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FB-42C6-9B9E-486B66D1FD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{E10D91C4-3F0F-4CC7-87F2-F17EAC1F9DB6}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FB-42C6-9B9E-486B66D1FD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{A8C250FB-7A26-425B-9425-90F48CDEBACD}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FB-42C6-9B9E-486B66D1FD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{BE2A7307-B90C-471C-B2C8-6A586EA15D37}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FB-42C6-9B9E-486B66D1FDF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{AA5C3444-56DC-4C93-AEF5-8C688B604DB1}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DFB-42C6-9B9E-486B66D1FDF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{373E8974-1477-412B-9BCF-09321014C231}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DFB-42C6-9B9E-486B66D1FDF8}"/>
                </c:ext>
              </c:extLst>
            </c:dLbl>
            <c:dLbl>
              <c:idx val="24"/>
              <c:layout>
                <c:manualLayout>
                  <c:x val="-4.16397404247178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{5A9E9A6A-78AE-499C-B7D6-D7C18A0DCF1F}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DFB-42C6-9B9E-486B66D1FDF8}"/>
                </c:ext>
              </c:extLst>
            </c:dLbl>
            <c:dLbl>
              <c:idx val="32"/>
              <c:layout>
                <c:manualLayout>
                  <c:x val="-2.2391760875750597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{8301CABE-8879-4803-89F9-8FB7C4D2E912}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DFB-42C6-9B9E-486B66D1FD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ADFB-42C6-9B9E-486B66D1FDF8}"/>
            </c:ext>
          </c:extLst>
        </c:ser>
        <c:dLbls>
          <c:showLegendKey val="0"/>
          <c:showVal val="1"/>
          <c:showCatName val="0"/>
          <c:showSerName val="0"/>
          <c:showPercent val="0"/>
          <c:showBubbleSize val="0"/>
        </c:dLbls>
        <c:axId val="46179840"/>
        <c:axId val="46181760"/>
      </c:scatterChart>
      <c:valAx>
        <c:axId val="46179840"/>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{434EAEDD-E35C-42D1-B275-8B78760B9231}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1AF-4247-A0ED-5D54F6D2B2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{1BA4EDF6-7EF4-4085-A14F-2AF3A6C72D6B}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AF-4247-A0ED-5D54F6D2B2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{AE937AE1-3F71-4F96-BC06-14093A674416}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AF-4247-A0ED-5D54F6D2B2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{8DD78116-EB7D-4BA7-8FC8-CFB95B315A1C}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AF-4247-A0ED-5D54F6D2B2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{F879554F-A5FA-4C93-AFBF-2C964737218C}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AF-4247-A0ED-5D54F6D2B29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{7F2D5EFF-A0D2-42EE-A9BA-E22B8786908D}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1AF-4247-A0ED-5D54F6D2B29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{2FE0F006-C165-4C8B-ADE5-7AE9CCA08A8C}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1AF-4247-A0ED-5D54F6D2B29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{1C81BB07-F648-47CC-ACB7-1F912E2C69F7}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1AF-4247-A0ED-5D54F6D2B29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{EB72C26C-73E2-4CCC-ABC9-C825D9453226}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1AF-4247-A0ED-5D54F6D2B2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12.4</c:v>
                </c:pt>
                <c:pt idx="16">
                  <c:v>11.8</c:v>
                </c:pt>
                <c:pt idx="24">
                  <c:v>11</c:v>
                </c:pt>
                <c:pt idx="32">
                  <c:v>10.199999999999999</c:v>
                </c:pt>
              </c:numCache>
            </c:numRef>
          </c:xVal>
          <c:yVal>
            <c:numRef>
              <c:f>公会計指標分析・財政指標組合せ分析表!$BP$73:$DC$73</c:f>
              <c:numCache>
                <c:formatCode>#,##0.0;"▲ "#,##0.0</c:formatCode>
                <c:ptCount val="40"/>
                <c:pt idx="0">
                  <c:v>38</c:v>
                </c:pt>
                <c:pt idx="8">
                  <c:v>24.3</c:v>
                </c:pt>
                <c:pt idx="16">
                  <c:v>15.4</c:v>
                </c:pt>
                <c:pt idx="24">
                  <c:v>16.8</c:v>
                </c:pt>
                <c:pt idx="32">
                  <c:v>11.9</c:v>
                </c:pt>
              </c:numCache>
            </c:numRef>
          </c:yVal>
          <c:smooth val="0"/>
          <c:extLst>
            <c:ext xmlns:c16="http://schemas.microsoft.com/office/drawing/2014/chart" uri="{C3380CC4-5D6E-409C-BE32-E72D297353CC}">
              <c16:uniqueId val="{00000009-71AF-4247-A0ED-5D54F6D2B29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{AA8D3C00-4E85-4647-9713-7CB0C03AC5CA}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1AF-4247-A0ED-5D54F6D2B29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{2365F355-FA58-4C66-9B6B-6C019E47BE61}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AF-4247-A0ED-5D54F6D2B2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{B581F468-B404-4A96-AD03-B099C40C5268}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AF-4247-A0ED-5D54F6D2B2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{74DB35D4-EF47-46DC-8B00-7F345F4EDFCB}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AF-4247-A0ED-5D54F6D2B2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{3ACC180A-85E0-4512-B57F-29E372BB7DDF}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AF-4247-A0ED-5D54F6D2B29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{089CEB8F-0D70-4627-954A-111C280199F0}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1AF-4247-A0ED-5D54F6D2B29E}"/>
                </c:ext>
              </c:extLst>
            </c:dLbl>
            <c:dLbl>
              <c:idx val="16"/>
              <c:layout>
                <c:manualLayout>
                  <c:x val="-3.292975319107876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{E150C0E7-EA6B-42F9-8350-DC78CD018459}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1AF-4247-A0ED-5D54F6D2B29E}"/>
                </c:ext>
              </c:extLst>
            </c:dLbl>
            <c:dLbl>
              <c:idx val="24"/>
              <c:layout>
                <c:manualLayout>
                  <c:x val="-3.425621042740698E-2"/>
                  <c:y val="-4.661238695341552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{A15E1E77-1FB9-4DF2-9DA1-281A4D3E8CC3}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1AF-4247-A0ED-5D54F6D2B29E}"/>
                </c:ext>
              </c:extLst>
            </c:dLbl>
            <c:dLbl>
              <c:idx val="32"/>
              <c:layout>
                <c:manualLayout>
                  <c:x val="-2.7652713450776058E-2"/>
                  <c:y val="-7.822090722217241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{3B830E6B-D864-4268-B5E4-7C7B85B2F850}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1AF-4247-A0ED-5D54F6D2B2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71AF-4247-A0ED-5D54F6D2B29E}"/>
            </c:ext>
          </c:extLst>
        </c:ser>
        <c:dLbls>
          <c:showLegendKey val="0"/>
          <c:showVal val="1"/>
          <c:showCatName val="0"/>
          <c:showSerName val="0"/>
          <c:showPercent val="0"/>
          <c:showBubbleSize val="0"/>
        </c:dLbls>
        <c:axId val="84219776"/>
        <c:axId val="84234240"/>
      </c:scatterChart>
      <c:valAx>
        <c:axId val="84219776"/>
        <c:scaling>
          <c:orientation val="maxMin"/>
          <c:max val="14"/>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兵庫県たつの市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普通会計の元利償還金については、近年取り組んでいる大型投資事業に係る起債の元金償還が開始したほか、過去の借入に係る繰上償還を実施したことにより増加した。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令和２年度の実質公債費比率は前年度から</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ポイント改善の</a:t>
          </a:r>
          <a:r>
            <a:rPr kumimoji="1" lang="en-US" altLang="ja-JP" sz="1400">
              <a:latin typeface="ＭＳ ゴシック" pitchFamily="49" charset="-128"/>
              <a:ea typeface="ＭＳ ゴシック" pitchFamily="49" charset="-128"/>
            </a:rPr>
            <a:t>10.2</a:t>
          </a:r>
          <a:r>
            <a:rPr kumimoji="1" lang="ja-JP" altLang="en-US" sz="1400">
              <a:latin typeface="ＭＳ ゴシック" pitchFamily="49" charset="-128"/>
              <a:ea typeface="ＭＳ ゴシック" pitchFamily="49" charset="-128"/>
            </a:rPr>
            <a:t>％となっており、今後も比率改善を堅持するため、起債の借入を伴う整備事業の実施にあたっては、事業の内容を精査し、発行額を抑制するほか、年次計画の見直しにより発行額の平準化を行う必要がある。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満期一括償還地方債の償還の財源として積み立てた減債基金はない。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兵庫県たつの市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一般会計等の地方債現在高については、近年大型投資事業を実施しており、既発債の償還額よりも新発債の借入額が上回っていることから増加している。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公営企業債等繰入見込額については、下水道事業において償還額が借入額を上回っていることに加え、市民病院が独立行政法人に移行したことなどにより起債の現在高が減少したため、減少している。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これらにより、将来負担費率は前年度比で</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11.9</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公営企業及び組合の現在高はしばらく減少傾向が続くと見込まれるが、一般会計等においては現在高の増加傾向は続く見込みであり、指数改善の停滞や悪化が懸念される。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兵庫県たつの市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各基金について有効活用を図っており、令和２年度にあっては、新型コロナウイルス感染症対策のほか、繰上償還の財源などとして活用を図った。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今後、人口減少によって税収や普通交付税が減収することが見込まれており、将来不足する財源を補てんするべく、決算余剰金や利子などを随時積み立てしていく。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基金使途を明確化するとともに、基金ごとの残高目安を設定し、必要に応じて適切な基金活用を図る。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公共施設の整備並びに公共事業の円滑かつ効率的な執行を図るための基金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市民の連帯の強化及び均衡ある地域振興を図るための基金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高齢者保健福祉の増進を図り、在宅福祉の向上、健康づくり及びボランティア活動の活性化を目的とする事業を推進す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本市のまちづくりに対する寄付金を広く募り、その寄附金を財源として、活力と魅力あるふるさとづくりを推進するた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　　　　　たつの市立揖保川中学校及び半田小学校の卒業生への奨学の一助とするための基金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公共施設整備基金について、利子積立や前年度繰越金の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百万円を積立てたが、本庁舎整備事業等のために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ふるさと応援基金については、寄附金の増により、前年度比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老朽化している公共施設の整備に係る費用の財源として活用を行い、ふるさと応援基金については、寄付者の意向に合う事業の財源として活用する予定である。その他の基金については、基金のあり方を検討しつつ活用を図り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令和２年度は、利子積立が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百万円であったのに対し、新型コロナウイルス感染症対策に要する財源として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を残高の目安とし、基金の活用を図っていく。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令和２年度は、利子積立が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百万円であったのに対し、繰上償還の財源として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百万円の取崩しをおこなったため、前年度比▲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を残高の目安とし、適宜繰上償還の財源として基金の活用を図っていく。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C6C053C-F16F-42FC-976B-58C55760B3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FE5F7F6-570E-44CF-A759-C9B15774CA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FEA2A03-E6B4-4C1D-9E39-D8AE6C0053A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0BB9717-87FB-4CA8-9784-EA09D8262A1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C08B38A-6E0B-474F-B630-FE69B07C10A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6CB164F-98F6-4C31-8018-24522751809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兵庫県たつの市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7EACC2A-A800-40BB-AB84-56704FEC4D2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596A397-F0F6-4286-B3B0-1C330F5479D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42FE136-160C-494A-81FD-4FD677D0645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4BF611D-0D5D-4722-B666-BA926489849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78F05F4-B9F6-4992-A68C-3C3BAC5C664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D198860-4E5C-4925-9533-2BA20DA1010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75,554
74,868
210.87
49,115,181
47,489,639
1,202,622
21,538,725
41,686,444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6782C50-FBA2-4009-B68A-C1EC885B947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C24E679-7CF2-4B03-978C-7D23B71749E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6531016-89B2-4E09-9D5D-D02C41A23E6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25EBCA9-4A9D-4564-AFC9-660C50B82C0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0558054-3263-4490-8FA0-BF5BAAADDAC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7D8A5EC-1DCE-4C7E-A842-B1E15D59801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43C06E8-A7ED-4487-96FC-FDFCAB43D1D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66C3245-0B91-4369-BB02-507C54B9A79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C16A036-9F4A-487C-A71E-4A6BF5DD4ED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0BDDBC2-377F-4812-B9A4-60963E98EE6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6F9079D-A137-4AF2-B0A8-80098BA2687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21B6670-8599-4188-B5BC-A293A1AF458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33D94B4-58B1-439C-8B0B-E9E734E869F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96AFFFB-E07D-45FC-943A-B3025B68365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FA7EFB6-3558-4917-94C7-C68E9EE448D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74C03DB-8917-4E5F-A052-89BE9D2A547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254F85E-2EC5-4221-8736-5290570B8C9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780857B-FA59-4AFC-ACBE-123B57C7E4C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8E60F0E-ADFE-4F98-80F7-75E31C8EFBE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A88ABDC6-7A18-4FEB-9247-4A3D55CEFBB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E502983-0667-48BA-951F-8E824C541B7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65E31E2-22DA-4234-BBB0-5DA76BD23D6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E077BA5-D997-493F-B1B9-A87BD9C846A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5D623FA-8366-4259-A9CC-8E67E58CC7F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5D606AFE-3E92-4FA2-A098-72C7F4F3AB3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F4B6B2B-226D-4F8A-AF4A-3594C1CBCD4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F8AF535-E8B7-473D-AA71-4A3A56A5C22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3A0D99D-0BC4-49CD-A25E-D1D21BA03CA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A898CE4-42C5-40C8-8B77-A0B373077E1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04E7284-8ADB-4D2B-990A-37079F2ECC6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C067812-6433-4F4D-A04C-EF78F8CB1A6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2FB1EE6-C6DA-4EB6-91EE-6CDAE9485F1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6414683-B742-4761-9A66-C2BD7776645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D425363-FE1A-4834-BC56-C165E420AD9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2A464F9-BD49-4DCF-A80D-DFBF77B5F02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兵庫県平均と同水準であるものの、年々公共施設の老朽化が進行している状況である。数値上は来年度以降の反映となるが、令和元年度から公共施設の更新、複合化に着手し、それに伴う除却も実施しているため、今後は現状より改善していくと見込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しかしながら、合併により多くの公共施設を抱える本市においては、引き続き、公共施設等総合管理計画に基づき、統廃合、除却等を進めていく必要がある。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01CB135-5899-43D6-A4BC-F8C5CB9A577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F0E31D0-0FD6-49CE-BAC1-1295EDC45BB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9DB8886B-7119-41AC-8748-E016E265DF9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4A268DD6-8C66-466F-9581-9FF93A80D06D}"/>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D41BB290-05A2-4612-8316-CA7DD6E2ED84}"/>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65F56B7A-B2D2-4854-9368-3F075209EF7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C15560D8-E6C5-4F25-B592-805AB3E269D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CC938EB6-EFE1-489F-A08B-15191CCABE9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D6FC5CFF-613E-4008-929A-ACD791EB7D1B}"/>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BF76479C-A3B3-40FB-9C3C-9058A4B5D304}"/>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53389052-8ADB-4826-9265-E5363FCA1C0D}"/>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1EC3E926-5F30-4093-A19F-85B2A6FE37E7}"/>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653B0E1F-08F8-432A-B621-903080D3CDE9}"/>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A2AB6F08-935E-4ECB-B70D-BB189249D2C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8B57FDA-CC52-4528-B716-EBA7CA330D0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A374F17F-BA88-4DAF-B195-3FEE7664C44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a:extLst>
            <a:ext uri="{FF2B5EF4-FFF2-40B4-BE49-F238E27FC236}">
              <a16:creationId xmlns:a16="http://schemas.microsoft.com/office/drawing/2014/main" id="{13ADAA69-18A5-4DAD-87CF-BEA01F60EC22}"/>
            </a:ext>
          </a:extLst>
        </xdr:cNvPr>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a:extLst>
            <a:ext uri="{FF2B5EF4-FFF2-40B4-BE49-F238E27FC236}">
              <a16:creationId xmlns:a16="http://schemas.microsoft.com/office/drawing/2014/main" id="{ADEE2CCC-BD8D-4EE9-ABD5-3037DEE022DA}"/>
            </a:ext>
          </a:extLst>
        </xdr:cNvPr>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a:extLst>
            <a:ext uri="{FF2B5EF4-FFF2-40B4-BE49-F238E27FC236}">
              <a16:creationId xmlns:a16="http://schemas.microsoft.com/office/drawing/2014/main" id="{C57E349C-C53C-4E48-AD57-774757D578B7}"/>
            </a:ext>
          </a:extLst>
        </xdr:cNvPr>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a:extLst>
            <a:ext uri="{FF2B5EF4-FFF2-40B4-BE49-F238E27FC236}">
              <a16:creationId xmlns:a16="http://schemas.microsoft.com/office/drawing/2014/main" id="{BFEC47F7-A07B-4543-A238-DF33E9D84AA0}"/>
            </a:ext>
          </a:extLst>
        </xdr:cNvPr>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a:extLst>
            <a:ext uri="{FF2B5EF4-FFF2-40B4-BE49-F238E27FC236}">
              <a16:creationId xmlns:a16="http://schemas.microsoft.com/office/drawing/2014/main" id="{4EB83164-D3D1-4F74-8B62-68C5A836F1C2}"/>
            </a:ext>
          </a:extLst>
        </xdr:cNvPr>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a:extLst>
            <a:ext uri="{FF2B5EF4-FFF2-40B4-BE49-F238E27FC236}">
              <a16:creationId xmlns:a16="http://schemas.microsoft.com/office/drawing/2014/main" id="{BA65C0CC-D9EB-4F5D-B59D-8F3971892AC8}"/>
            </a:ext>
          </a:extLst>
        </xdr:cNvPr>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a16="http://schemas.microsoft.com/office/drawing/2014/main" id="{1C27FAB3-3390-474C-9D8D-87A3B83E16A7}"/>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32036CC4-FF4E-4D2A-BF86-66A61E3C1BE5}"/>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a:extLst>
            <a:ext uri="{FF2B5EF4-FFF2-40B4-BE49-F238E27FC236}">
              <a16:creationId xmlns:a16="http://schemas.microsoft.com/office/drawing/2014/main" id="{7C7CD7A1-A7B9-45B7-8A8B-6D14760473EB}"/>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a:extLst>
            <a:ext uri="{FF2B5EF4-FFF2-40B4-BE49-F238E27FC236}">
              <a16:creationId xmlns:a16="http://schemas.microsoft.com/office/drawing/2014/main" id="{AFFDD05F-E117-4783-A1BC-4F8E5E920C4A}"/>
            </a:ext>
          </a:extLst>
        </xdr:cNvPr>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a:extLst>
            <a:ext uri="{FF2B5EF4-FFF2-40B4-BE49-F238E27FC236}">
              <a16:creationId xmlns:a16="http://schemas.microsoft.com/office/drawing/2014/main" id="{486339D0-5EAE-40F0-B04C-91650BEA307A}"/>
            </a:ext>
          </a:extLst>
        </xdr:cNvPr>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E855F7C-F248-40B7-B2FD-3D594D87701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ADE4F81-B0AA-4628-8C6A-5DCBCCFE219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FBF2F80-F793-4502-8D87-F643D5A5DF4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BCD9279-6406-4D93-B564-B4202F9D9C6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DA7F27A-721E-45F8-9D60-CCCAFF1F602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125518</xdr:rowOff>
    </xdr:from>
    <xdr:to>
      <xdr:col>23</xdr:col>
      <xdr:colOff>136525</xdr:colOff>
      <xdr:row>32</xdr:row>
      <xdr:rowOff>55668</xdr:rowOff>
    </xdr:to>
    <xdr:sp macro="" textlink="">
      <xdr:nvSpPr>
        <xdr:cNvPr id="81" name="楕円 80">
          <a:extLst>
            <a:ext uri="{FF2B5EF4-FFF2-40B4-BE49-F238E27FC236}">
              <a16:creationId xmlns:a16="http://schemas.microsoft.com/office/drawing/2014/main" id="{17A4CDE6-D8B6-4A20-AC1C-2EF346F67D98}"/>
            </a:ext>
          </a:extLst>
        </xdr:cNvPr>
        <xdr:cNvSpPr/>
      </xdr:nvSpPr>
      <xdr:spPr>
        <a:xfrm>
          <a:off x="4711700" y="621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103945</xdr:rowOff>
    </xdr:from>
    <xdr:ext cx="405111" cy="259045"/>
    <xdr:sp macro="" textlink="">
      <xdr:nvSpPr>
        <xdr:cNvPr id="82" name="有形固定資産減価償却率該当値テキスト">
          <a:extLst>
            <a:ext uri="{FF2B5EF4-FFF2-40B4-BE49-F238E27FC236}">
              <a16:creationId xmlns:a16="http://schemas.microsoft.com/office/drawing/2014/main" id="{1D09D41D-5B90-4E0F-8BA7-E282A75A66C0}"/>
            </a:ext>
          </a:extLst>
        </xdr:cNvPr>
        <xdr:cNvSpPr txBox="1"/>
      </xdr:nvSpPr>
      <xdr:spPr>
        <a:xfrm>
          <a:off x="4813300" y="6190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82338</xdr:rowOff>
    </xdr:from>
    <xdr:to>
      <xdr:col>19</xdr:col>
      <xdr:colOff>187325</xdr:colOff>
      <xdr:row>32</xdr:row>
      <xdr:rowOff>12488</xdr:rowOff>
    </xdr:to>
    <xdr:sp macro="" textlink="">
      <xdr:nvSpPr>
        <xdr:cNvPr id="83" name="楕円 82">
          <a:extLst>
            <a:ext uri="{FF2B5EF4-FFF2-40B4-BE49-F238E27FC236}">
              <a16:creationId xmlns:a16="http://schemas.microsoft.com/office/drawing/2014/main" id="{504D8E97-3C1D-4E1F-86FA-E4FBA4866D5F}"/>
            </a:ext>
          </a:extLst>
        </xdr:cNvPr>
        <xdr:cNvSpPr/>
      </xdr:nvSpPr>
      <xdr:spPr>
        <a:xfrm>
          <a:off x="4000500" y="61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133138</xdr:rowOff>
    </xdr:from>
    <xdr:to>
      <xdr:col>23</xdr:col>
      <xdr:colOff>85725</xdr:colOff>
      <xdr:row>32</xdr:row>
      <xdr:rowOff>4868</xdr:rowOff>
    </xdr:to>
    <xdr:cxnSp macro="">
      <xdr:nvCxnSpPr>
        <xdr:cNvPr id="84" name="直線コネクタ 83">
          <a:extLst>
            <a:ext uri="{FF2B5EF4-FFF2-40B4-BE49-F238E27FC236}">
              <a16:creationId xmlns:a16="http://schemas.microsoft.com/office/drawing/2014/main" id="{80DFADC5-812F-4A44-8C7D-D43F701869ED}"/>
            </a:ext>
          </a:extLst>
        </xdr:cNvPr>
        <xdr:cNvCxnSpPr/>
      </xdr:nvCxnSpPr>
      <xdr:spPr>
        <a:xfrm>
          <a:off x="4051300" y="621961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42757</xdr:rowOff>
    </xdr:from>
    <xdr:to>
      <xdr:col>15</xdr:col>
      <xdr:colOff>187325</xdr:colOff>
      <xdr:row>31</xdr:row>
      <xdr:rowOff>144357</xdr:rowOff>
    </xdr:to>
    <xdr:sp macro="" textlink="">
      <xdr:nvSpPr>
        <xdr:cNvPr id="85" name="楕円 84">
          <a:extLst>
            <a:ext uri="{FF2B5EF4-FFF2-40B4-BE49-F238E27FC236}">
              <a16:creationId xmlns:a16="http://schemas.microsoft.com/office/drawing/2014/main" id="{4807B890-1ED6-43DD-80DD-4A2D43CD24B9}"/>
            </a:ext>
          </a:extLst>
        </xdr:cNvPr>
        <xdr:cNvSpPr/>
      </xdr:nvSpPr>
      <xdr:spPr>
        <a:xfrm>
          <a:off x="3238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93557</xdr:rowOff>
    </xdr:from>
    <xdr:to>
      <xdr:col>19</xdr:col>
      <xdr:colOff>136525</xdr:colOff>
      <xdr:row>31</xdr:row>
      <xdr:rowOff>133138</xdr:rowOff>
    </xdr:to>
    <xdr:cxnSp macro="">
      <xdr:nvCxnSpPr>
        <xdr:cNvPr id="86" name="直線コネクタ 85">
          <a:extLst>
            <a:ext uri="{FF2B5EF4-FFF2-40B4-BE49-F238E27FC236}">
              <a16:creationId xmlns:a16="http://schemas.microsoft.com/office/drawing/2014/main" id="{246ABF0B-55B1-4C44-A0D5-B12F5D53F349}"/>
            </a:ext>
          </a:extLst>
        </xdr:cNvPr>
        <xdr:cNvCxnSpPr/>
      </xdr:nvCxnSpPr>
      <xdr:spPr>
        <a:xfrm>
          <a:off x="3289300" y="6180032"/>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87" name="楕円 86">
          <a:extLst>
            <a:ext uri="{FF2B5EF4-FFF2-40B4-BE49-F238E27FC236}">
              <a16:creationId xmlns:a16="http://schemas.microsoft.com/office/drawing/2014/main" id="{F0CD8966-CB28-4535-BC05-D83A5AB5552F}"/>
            </a:ext>
          </a:extLst>
        </xdr:cNvPr>
        <xdr:cNvSpPr/>
      </xdr:nvSpPr>
      <xdr:spPr>
        <a:xfrm>
          <a:off x="24765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50377</xdr:rowOff>
    </xdr:from>
    <xdr:to>
      <xdr:col>15</xdr:col>
      <xdr:colOff>136525</xdr:colOff>
      <xdr:row>31</xdr:row>
      <xdr:rowOff>93557</xdr:rowOff>
    </xdr:to>
    <xdr:cxnSp macro="">
      <xdr:nvCxnSpPr>
        <xdr:cNvPr id="88" name="直線コネクタ 87">
          <a:extLst>
            <a:ext uri="{FF2B5EF4-FFF2-40B4-BE49-F238E27FC236}">
              <a16:creationId xmlns:a16="http://schemas.microsoft.com/office/drawing/2014/main" id="{0F28BC15-90A5-4256-B66C-754B46DF0BB4}"/>
            </a:ext>
          </a:extLst>
        </xdr:cNvPr>
        <xdr:cNvCxnSpPr/>
      </xdr:nvCxnSpPr>
      <xdr:spPr>
        <a:xfrm>
          <a:off x="2527300" y="613685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127847</xdr:rowOff>
    </xdr:from>
    <xdr:to>
      <xdr:col>7</xdr:col>
      <xdr:colOff>187325</xdr:colOff>
      <xdr:row>31</xdr:row>
      <xdr:rowOff>57997</xdr:rowOff>
    </xdr:to>
    <xdr:sp macro="" textlink="">
      <xdr:nvSpPr>
        <xdr:cNvPr id="89" name="楕円 88">
          <a:extLst>
            <a:ext uri="{FF2B5EF4-FFF2-40B4-BE49-F238E27FC236}">
              <a16:creationId xmlns:a16="http://schemas.microsoft.com/office/drawing/2014/main" id="{CF453267-340E-4C6D-9BB0-7293B7BF49AB}"/>
            </a:ext>
          </a:extLst>
        </xdr:cNvPr>
        <xdr:cNvSpPr/>
      </xdr:nvSpPr>
      <xdr:spPr>
        <a:xfrm>
          <a:off x="1714500" y="6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7197</xdr:rowOff>
    </xdr:from>
    <xdr:to>
      <xdr:col>11</xdr:col>
      <xdr:colOff>136525</xdr:colOff>
      <xdr:row>31</xdr:row>
      <xdr:rowOff>50377</xdr:rowOff>
    </xdr:to>
    <xdr:cxnSp macro="">
      <xdr:nvCxnSpPr>
        <xdr:cNvPr id="90" name="直線コネクタ 89">
          <a:extLst>
            <a:ext uri="{FF2B5EF4-FFF2-40B4-BE49-F238E27FC236}">
              <a16:creationId xmlns:a16="http://schemas.microsoft.com/office/drawing/2014/main" id="{6F3F581F-B9B4-45BC-9E07-FF43A82EE7E2}"/>
            </a:ext>
          </a:extLst>
        </xdr:cNvPr>
        <xdr:cNvCxnSpPr/>
      </xdr:nvCxnSpPr>
      <xdr:spPr>
        <a:xfrm>
          <a:off x="1765300" y="609367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a:extLst>
            <a:ext uri="{FF2B5EF4-FFF2-40B4-BE49-F238E27FC236}">
              <a16:creationId xmlns:a16="http://schemas.microsoft.com/office/drawing/2014/main" id="{A70F4421-D6AA-4AB7-99B8-D4E370035589}"/>
            </a:ext>
          </a:extLst>
        </xdr:cNvPr>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a:extLst>
            <a:ext uri="{FF2B5EF4-FFF2-40B4-BE49-F238E27FC236}">
              <a16:creationId xmlns:a16="http://schemas.microsoft.com/office/drawing/2014/main" id="{000F79E0-8181-4805-AD7C-2E874819F7A7}"/>
            </a:ext>
          </a:extLst>
        </xdr:cNvPr>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a:extLst>
            <a:ext uri="{FF2B5EF4-FFF2-40B4-BE49-F238E27FC236}">
              <a16:creationId xmlns:a16="http://schemas.microsoft.com/office/drawing/2014/main" id="{D02277B7-287D-4BB2-853A-A96CE405EFC2}"/>
            </a:ext>
          </a:extLst>
        </xdr:cNvPr>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a:extLst>
            <a:ext uri="{FF2B5EF4-FFF2-40B4-BE49-F238E27FC236}">
              <a16:creationId xmlns:a16="http://schemas.microsoft.com/office/drawing/2014/main" id="{930E7E37-125B-4021-83FF-6A594578EC12}"/>
            </a:ext>
          </a:extLst>
        </xdr:cNvPr>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3615</xdr:rowOff>
    </xdr:from>
    <xdr:ext cx="405111" cy="259045"/>
    <xdr:sp macro="" textlink="">
      <xdr:nvSpPr>
        <xdr:cNvPr id="95" name="n_1mainValue有形固定資産減価償却率">
          <a:extLst>
            <a:ext uri="{FF2B5EF4-FFF2-40B4-BE49-F238E27FC236}">
              <a16:creationId xmlns:a16="http://schemas.microsoft.com/office/drawing/2014/main" id="{6B125E76-564A-461C-9839-43225C969A7C}"/>
            </a:ext>
          </a:extLst>
        </xdr:cNvPr>
        <xdr:cNvSpPr txBox="1"/>
      </xdr:nvSpPr>
      <xdr:spPr>
        <a:xfrm>
          <a:off x="3836044" y="626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135484</xdr:rowOff>
    </xdr:from>
    <xdr:ext cx="405111" cy="259045"/>
    <xdr:sp macro="" textlink="">
      <xdr:nvSpPr>
        <xdr:cNvPr id="96" name="n_2mainValue有形固定資産減価償却率">
          <a:extLst>
            <a:ext uri="{FF2B5EF4-FFF2-40B4-BE49-F238E27FC236}">
              <a16:creationId xmlns:a16="http://schemas.microsoft.com/office/drawing/2014/main" id="{17DEBA59-8096-4A83-9C4D-BF591765A61A}"/>
            </a:ext>
          </a:extLst>
        </xdr:cNvPr>
        <xdr:cNvSpPr txBox="1"/>
      </xdr:nvSpPr>
      <xdr:spPr>
        <a:xfrm>
          <a:off x="30867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92304</xdr:rowOff>
    </xdr:from>
    <xdr:ext cx="405111" cy="259045"/>
    <xdr:sp macro="" textlink="">
      <xdr:nvSpPr>
        <xdr:cNvPr id="97" name="n_3mainValue有形固定資産減価償却率">
          <a:extLst>
            <a:ext uri="{FF2B5EF4-FFF2-40B4-BE49-F238E27FC236}">
              <a16:creationId xmlns:a16="http://schemas.microsoft.com/office/drawing/2014/main" id="{1DD18B73-1934-42DD-A98F-83967EBFB9F8}"/>
            </a:ext>
          </a:extLst>
        </xdr:cNvPr>
        <xdr:cNvSpPr txBox="1"/>
      </xdr:nvSpPr>
      <xdr:spPr>
        <a:xfrm>
          <a:off x="2324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49124</xdr:rowOff>
    </xdr:from>
    <xdr:ext cx="405111" cy="259045"/>
    <xdr:sp macro="" textlink="">
      <xdr:nvSpPr>
        <xdr:cNvPr id="98" name="n_4mainValue有形固定資産減価償却率">
          <a:extLst>
            <a:ext uri="{FF2B5EF4-FFF2-40B4-BE49-F238E27FC236}">
              <a16:creationId xmlns:a16="http://schemas.microsoft.com/office/drawing/2014/main" id="{BAFF06A7-F152-4E7A-9AED-C236C1C51DB6}"/>
            </a:ext>
          </a:extLst>
        </xdr:cNvPr>
        <xdr:cNvSpPr txBox="1"/>
      </xdr:nvSpPr>
      <xdr:spPr>
        <a:xfrm>
          <a:off x="15627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F032C1B2-4279-420A-84A3-674049BAA9D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87D99757-FE51-4615-BDDD-C905AAC4276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CDEFE965-F6D0-48A3-B6E6-7F4225261EE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509B4113-139B-4150-BEDE-8C7D79DE3B3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9F439A4A-B000-4CCD-8629-2A19246D8D3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F9947FAE-97C5-436C-A0F8-EAB893596C5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917B2856-4BA9-407F-A3D4-13D4A7AFE07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A8C3FD13-DCD0-4947-95B9-7DE6B57EA62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AEFCEA6C-F1CD-44F4-93F6-E6129485B09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71DE311D-0A94-49A7-B8E8-6DA3037E21D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A8A92790-4695-49BF-AF30-EABBDB74F27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4C9433B3-37EB-41A7-83E3-2692D626B6B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A5E8E23C-E69F-4F7A-AEFE-F276E760D52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全国平均、兵庫県平均と比較しても良い数値となっている。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しかしながら、２年連続して悪化している状況である。これは、公共施設の更新による地方債借入の増加や会計年度任用職員制度の創設に伴う人件費の増加による経常経費充当財源等の増加などの要因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今後、地方債借入額が増加し、義務的経費も逓増することが見込めれることから、経常一般財源の確保や充当可能基金の積立て等により、比率の現状維持及び改善を図る必要がある。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4BA4C1C0-B173-4AE7-9912-E9F80441524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C931D35F-B483-4040-9F85-E57FE32D7E8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1E5DFE7E-5383-414B-BEA6-9EBB9945C4C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FD0EEABE-B9F3-4069-8C70-2BEC501CA94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724A45F3-AC65-4FAF-A3D1-91249836B59E}"/>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4179AAB8-8782-4B23-83FD-80937B88B8D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185150E1-1F60-443F-96AA-90D3070E896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918DDB10-5AD4-4348-B0EE-89054E67884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C2E0F6CB-9FB2-4C40-A94D-418195E2613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D09718E9-3773-4F00-B68C-636C1E3F103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4E436549-C784-4B6B-8E29-DDE834C3029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C44C1D7-41DF-4E23-8D64-BB9F29099CD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968B4B10-8C19-4707-B35B-6C2136B03E99}"/>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205E2F09-6AED-4C2C-ADA6-03CEC2C12ED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7E97E01A-C655-46E7-BCB2-FCD98F65801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a:extLst>
            <a:ext uri="{FF2B5EF4-FFF2-40B4-BE49-F238E27FC236}">
              <a16:creationId xmlns:a16="http://schemas.microsoft.com/office/drawing/2014/main" id="{49E74548-162B-45F1-A58F-FF27AB2638B6}"/>
            </a:ext>
          </a:extLst>
        </xdr:cNvPr>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a:extLst>
            <a:ext uri="{FF2B5EF4-FFF2-40B4-BE49-F238E27FC236}">
              <a16:creationId xmlns:a16="http://schemas.microsoft.com/office/drawing/2014/main" id="{E2E2E9AC-0087-4CD2-A25C-BDD54200E546}"/>
            </a:ext>
          </a:extLst>
        </xdr:cNvPr>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a:extLst>
            <a:ext uri="{FF2B5EF4-FFF2-40B4-BE49-F238E27FC236}">
              <a16:creationId xmlns:a16="http://schemas.microsoft.com/office/drawing/2014/main" id="{6C469DA4-C83E-44AB-AA27-3BB7D66CA499}"/>
            </a:ext>
          </a:extLst>
        </xdr:cNvPr>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4804FC67-91F0-40D3-A5CB-D03A8ACCF7FE}"/>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85107CC5-70B4-4222-9768-7612B3D69F83}"/>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32" name="債務償還比率平均値テキスト">
          <a:extLst>
            <a:ext uri="{FF2B5EF4-FFF2-40B4-BE49-F238E27FC236}">
              <a16:creationId xmlns:a16="http://schemas.microsoft.com/office/drawing/2014/main" id="{0CC0A6ED-5800-4840-A1CB-24696739B419}"/>
            </a:ext>
          </a:extLst>
        </xdr:cNvPr>
        <xdr:cNvSpPr txBox="1"/>
      </xdr:nvSpPr>
      <xdr:spPr>
        <a:xfrm>
          <a:off x="14846300" y="600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a:extLst>
            <a:ext uri="{FF2B5EF4-FFF2-40B4-BE49-F238E27FC236}">
              <a16:creationId xmlns:a16="http://schemas.microsoft.com/office/drawing/2014/main" id="{F837D4B5-91D1-4591-8E7A-C4DAB112817E}"/>
            </a:ext>
          </a:extLst>
        </xdr:cNvPr>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a:extLst>
            <a:ext uri="{FF2B5EF4-FFF2-40B4-BE49-F238E27FC236}">
              <a16:creationId xmlns:a16="http://schemas.microsoft.com/office/drawing/2014/main" id="{3BC82BC3-28C6-4C08-928C-6C4FD292699A}"/>
            </a:ext>
          </a:extLst>
        </xdr:cNvPr>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a:extLst>
            <a:ext uri="{FF2B5EF4-FFF2-40B4-BE49-F238E27FC236}">
              <a16:creationId xmlns:a16="http://schemas.microsoft.com/office/drawing/2014/main" id="{889652B4-7416-42D9-8D61-7B0875B5CE19}"/>
            </a:ext>
          </a:extLst>
        </xdr:cNvPr>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a:extLst>
            <a:ext uri="{FF2B5EF4-FFF2-40B4-BE49-F238E27FC236}">
              <a16:creationId xmlns:a16="http://schemas.microsoft.com/office/drawing/2014/main" id="{C13916F9-A0BE-40A4-B8B1-E8140FB6E7AA}"/>
            </a:ext>
          </a:extLst>
        </xdr:cNvPr>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a:extLst>
            <a:ext uri="{FF2B5EF4-FFF2-40B4-BE49-F238E27FC236}">
              <a16:creationId xmlns:a16="http://schemas.microsoft.com/office/drawing/2014/main" id="{4F77EFEE-FCBB-4DB0-947F-771002AF17C2}"/>
            </a:ext>
          </a:extLst>
        </xdr:cNvPr>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B7D4BF66-C667-45A1-8CD4-854F3DFE3A9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8D3106F5-10C8-4E43-AB31-A6592F7DE76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84E6F2E-A40C-4428-A9CA-9AFD142265F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CF97A2B5-A3A6-43D8-9321-1B06285EF7B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AF3F426-A636-4114-93ED-B3335B668BE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23375</xdr:rowOff>
    </xdr:from>
    <xdr:to>
      <xdr:col>76</xdr:col>
      <xdr:colOff>73025</xdr:colOff>
      <xdr:row>30</xdr:row>
      <xdr:rowOff>124975</xdr:rowOff>
    </xdr:to>
    <xdr:sp macro="" textlink="">
      <xdr:nvSpPr>
        <xdr:cNvPr id="143" name="楕円 142">
          <a:extLst>
            <a:ext uri="{FF2B5EF4-FFF2-40B4-BE49-F238E27FC236}">
              <a16:creationId xmlns:a16="http://schemas.microsoft.com/office/drawing/2014/main" id="{CBA20A3C-9D90-48D7-961E-A37921D7B6D5}"/>
            </a:ext>
          </a:extLst>
        </xdr:cNvPr>
        <xdr:cNvSpPr/>
      </xdr:nvSpPr>
      <xdr:spPr>
        <a:xfrm>
          <a:off x="14744700" y="59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46252</xdr:rowOff>
    </xdr:from>
    <xdr:ext cx="469744" cy="259045"/>
    <xdr:sp macro="" textlink="">
      <xdr:nvSpPr>
        <xdr:cNvPr id="144" name="債務償還比率該当値テキスト">
          <a:extLst>
            <a:ext uri="{FF2B5EF4-FFF2-40B4-BE49-F238E27FC236}">
              <a16:creationId xmlns:a16="http://schemas.microsoft.com/office/drawing/2014/main" id="{BAB2F8F2-D786-464F-A538-3060D7536124}"/>
            </a:ext>
          </a:extLst>
        </xdr:cNvPr>
        <xdr:cNvSpPr txBox="1"/>
      </xdr:nvSpPr>
      <xdr:spPr>
        <a:xfrm>
          <a:off x="14846300" y="578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7303</xdr:rowOff>
    </xdr:from>
    <xdr:to>
      <xdr:col>72</xdr:col>
      <xdr:colOff>123825</xdr:colOff>
      <xdr:row>30</xdr:row>
      <xdr:rowOff>108903</xdr:rowOff>
    </xdr:to>
    <xdr:sp macro="" textlink="">
      <xdr:nvSpPr>
        <xdr:cNvPr id="145" name="楕円 144">
          <a:extLst>
            <a:ext uri="{FF2B5EF4-FFF2-40B4-BE49-F238E27FC236}">
              <a16:creationId xmlns:a16="http://schemas.microsoft.com/office/drawing/2014/main" id="{C0798D20-90DF-4D78-A5D9-A322070C19BE}"/>
            </a:ext>
          </a:extLst>
        </xdr:cNvPr>
        <xdr:cNvSpPr/>
      </xdr:nvSpPr>
      <xdr:spPr>
        <a:xfrm>
          <a:off x="14033500" y="5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58103</xdr:rowOff>
    </xdr:from>
    <xdr:to>
      <xdr:col>76</xdr:col>
      <xdr:colOff>22225</xdr:colOff>
      <xdr:row>30</xdr:row>
      <xdr:rowOff>74175</xdr:rowOff>
    </xdr:to>
    <xdr:cxnSp macro="">
      <xdr:nvCxnSpPr>
        <xdr:cNvPr id="146" name="直線コネクタ 145">
          <a:extLst>
            <a:ext uri="{FF2B5EF4-FFF2-40B4-BE49-F238E27FC236}">
              <a16:creationId xmlns:a16="http://schemas.microsoft.com/office/drawing/2014/main" id="{C721A8E6-7D3A-42EE-ADFB-FA920A63FC42}"/>
            </a:ext>
          </a:extLst>
        </xdr:cNvPr>
        <xdr:cNvCxnSpPr/>
      </xdr:nvCxnSpPr>
      <xdr:spPr>
        <a:xfrm>
          <a:off x="14084300" y="5973128"/>
          <a:ext cx="711200" cy="1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160281</xdr:rowOff>
    </xdr:from>
    <xdr:to>
      <xdr:col>68</xdr:col>
      <xdr:colOff>123825</xdr:colOff>
      <xdr:row>30</xdr:row>
      <xdr:rowOff>90431</xdr:rowOff>
    </xdr:to>
    <xdr:sp macro="" textlink="">
      <xdr:nvSpPr>
        <xdr:cNvPr id="147" name="楕円 146">
          <a:extLst>
            <a:ext uri="{FF2B5EF4-FFF2-40B4-BE49-F238E27FC236}">
              <a16:creationId xmlns:a16="http://schemas.microsoft.com/office/drawing/2014/main" id="{1C611CCF-1096-47BB-8E25-A91EBF95618C}"/>
            </a:ext>
          </a:extLst>
        </xdr:cNvPr>
        <xdr:cNvSpPr/>
      </xdr:nvSpPr>
      <xdr:spPr>
        <a:xfrm>
          <a:off x="13271500" y="59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39631</xdr:rowOff>
    </xdr:from>
    <xdr:to>
      <xdr:col>72</xdr:col>
      <xdr:colOff>73025</xdr:colOff>
      <xdr:row>30</xdr:row>
      <xdr:rowOff>58103</xdr:rowOff>
    </xdr:to>
    <xdr:cxnSp macro="">
      <xdr:nvCxnSpPr>
        <xdr:cNvPr id="148" name="直線コネクタ 147">
          <a:extLst>
            <a:ext uri="{FF2B5EF4-FFF2-40B4-BE49-F238E27FC236}">
              <a16:creationId xmlns:a16="http://schemas.microsoft.com/office/drawing/2014/main" id="{F30BD628-D438-4DB4-8AB1-1250FBCDC047}"/>
            </a:ext>
          </a:extLst>
        </xdr:cNvPr>
        <xdr:cNvCxnSpPr/>
      </xdr:nvCxnSpPr>
      <xdr:spPr>
        <a:xfrm>
          <a:off x="13322300" y="5954656"/>
          <a:ext cx="762000" cy="1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4784</xdr:rowOff>
    </xdr:from>
    <xdr:to>
      <xdr:col>64</xdr:col>
      <xdr:colOff>123825</xdr:colOff>
      <xdr:row>30</xdr:row>
      <xdr:rowOff>106384</xdr:rowOff>
    </xdr:to>
    <xdr:sp macro="" textlink="">
      <xdr:nvSpPr>
        <xdr:cNvPr id="149" name="楕円 148">
          <a:extLst>
            <a:ext uri="{FF2B5EF4-FFF2-40B4-BE49-F238E27FC236}">
              <a16:creationId xmlns:a16="http://schemas.microsoft.com/office/drawing/2014/main" id="{0B772B8B-C0B9-4F97-9D09-640D94579A27}"/>
            </a:ext>
          </a:extLst>
        </xdr:cNvPr>
        <xdr:cNvSpPr/>
      </xdr:nvSpPr>
      <xdr:spPr>
        <a:xfrm>
          <a:off x="12509500" y="59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39631</xdr:rowOff>
    </xdr:from>
    <xdr:to>
      <xdr:col>68</xdr:col>
      <xdr:colOff>73025</xdr:colOff>
      <xdr:row>30</xdr:row>
      <xdr:rowOff>55584</xdr:rowOff>
    </xdr:to>
    <xdr:cxnSp macro="">
      <xdr:nvCxnSpPr>
        <xdr:cNvPr id="150" name="直線コネクタ 149">
          <a:extLst>
            <a:ext uri="{FF2B5EF4-FFF2-40B4-BE49-F238E27FC236}">
              <a16:creationId xmlns:a16="http://schemas.microsoft.com/office/drawing/2014/main" id="{48C83513-674B-45CA-A77A-B95BFAC8F65F}"/>
            </a:ext>
          </a:extLst>
        </xdr:cNvPr>
        <xdr:cNvCxnSpPr/>
      </xdr:nvCxnSpPr>
      <xdr:spPr>
        <a:xfrm flipV="1">
          <a:off x="12560300" y="5954656"/>
          <a:ext cx="762000" cy="1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51322</xdr:rowOff>
    </xdr:from>
    <xdr:to>
      <xdr:col>60</xdr:col>
      <xdr:colOff>123825</xdr:colOff>
      <xdr:row>30</xdr:row>
      <xdr:rowOff>152922</xdr:rowOff>
    </xdr:to>
    <xdr:sp macro="" textlink="">
      <xdr:nvSpPr>
        <xdr:cNvPr id="151" name="楕円 150">
          <a:extLst>
            <a:ext uri="{FF2B5EF4-FFF2-40B4-BE49-F238E27FC236}">
              <a16:creationId xmlns:a16="http://schemas.microsoft.com/office/drawing/2014/main" id="{EDC74124-40D4-44F4-9818-9B7494CED146}"/>
            </a:ext>
          </a:extLst>
        </xdr:cNvPr>
        <xdr:cNvSpPr/>
      </xdr:nvSpPr>
      <xdr:spPr>
        <a:xfrm>
          <a:off x="11747500" y="596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55584</xdr:rowOff>
    </xdr:from>
    <xdr:to>
      <xdr:col>64</xdr:col>
      <xdr:colOff>73025</xdr:colOff>
      <xdr:row>30</xdr:row>
      <xdr:rowOff>102122</xdr:rowOff>
    </xdr:to>
    <xdr:cxnSp macro="">
      <xdr:nvCxnSpPr>
        <xdr:cNvPr id="152" name="直線コネクタ 151">
          <a:extLst>
            <a:ext uri="{FF2B5EF4-FFF2-40B4-BE49-F238E27FC236}">
              <a16:creationId xmlns:a16="http://schemas.microsoft.com/office/drawing/2014/main" id="{2CB1014D-9BAA-45F3-BEBF-FF46DF773252}"/>
            </a:ext>
          </a:extLst>
        </xdr:cNvPr>
        <xdr:cNvCxnSpPr/>
      </xdr:nvCxnSpPr>
      <xdr:spPr>
        <a:xfrm flipV="1">
          <a:off x="11798300" y="5970609"/>
          <a:ext cx="762000" cy="4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53" name="n_1aveValue債務償還比率">
          <a:extLst>
            <a:ext uri="{FF2B5EF4-FFF2-40B4-BE49-F238E27FC236}">
              <a16:creationId xmlns:a16="http://schemas.microsoft.com/office/drawing/2014/main" id="{0E2A6CB8-B907-4053-8634-350C08F148EA}"/>
            </a:ext>
          </a:extLst>
        </xdr:cNvPr>
        <xdr:cNvSpPr txBox="1"/>
      </xdr:nvSpPr>
      <xdr:spPr>
        <a:xfrm>
          <a:off x="13836727" y="61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54" name="n_2aveValue債務償還比率">
          <a:extLst>
            <a:ext uri="{FF2B5EF4-FFF2-40B4-BE49-F238E27FC236}">
              <a16:creationId xmlns:a16="http://schemas.microsoft.com/office/drawing/2014/main" id="{A8F4EBF9-8A88-482B-8DA8-1FE279D2B7B2}"/>
            </a:ext>
          </a:extLst>
        </xdr:cNvPr>
        <xdr:cNvSpPr txBox="1"/>
      </xdr:nvSpPr>
      <xdr:spPr>
        <a:xfrm>
          <a:off x="13087427" y="60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55" name="n_3aveValue債務償還比率">
          <a:extLst>
            <a:ext uri="{FF2B5EF4-FFF2-40B4-BE49-F238E27FC236}">
              <a16:creationId xmlns:a16="http://schemas.microsoft.com/office/drawing/2014/main" id="{B20128D8-2619-4A96-9E43-376392A793BD}"/>
            </a:ext>
          </a:extLst>
        </xdr:cNvPr>
        <xdr:cNvSpPr txBox="1"/>
      </xdr:nvSpPr>
      <xdr:spPr>
        <a:xfrm>
          <a:off x="12325427" y="612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56" name="n_4aveValue債務償還比率">
          <a:extLst>
            <a:ext uri="{FF2B5EF4-FFF2-40B4-BE49-F238E27FC236}">
              <a16:creationId xmlns:a16="http://schemas.microsoft.com/office/drawing/2014/main" id="{69B6CB6C-F455-46EC-94BD-E1569D194796}"/>
            </a:ext>
          </a:extLst>
        </xdr:cNvPr>
        <xdr:cNvSpPr txBox="1"/>
      </xdr:nvSpPr>
      <xdr:spPr>
        <a:xfrm>
          <a:off x="11563427" y="61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125430</xdr:rowOff>
    </xdr:from>
    <xdr:ext cx="469744" cy="259045"/>
    <xdr:sp macro="" textlink="">
      <xdr:nvSpPr>
        <xdr:cNvPr id="157" name="n_1mainValue債務償還比率">
          <a:extLst>
            <a:ext uri="{FF2B5EF4-FFF2-40B4-BE49-F238E27FC236}">
              <a16:creationId xmlns:a16="http://schemas.microsoft.com/office/drawing/2014/main" id="{066CC3E0-BE38-4685-864C-63A885238F4A}"/>
            </a:ext>
          </a:extLst>
        </xdr:cNvPr>
        <xdr:cNvSpPr txBox="1"/>
      </xdr:nvSpPr>
      <xdr:spPr>
        <a:xfrm>
          <a:off x="13836727" y="569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106958</xdr:rowOff>
    </xdr:from>
    <xdr:ext cx="469744" cy="259045"/>
    <xdr:sp macro="" textlink="">
      <xdr:nvSpPr>
        <xdr:cNvPr id="158" name="n_2mainValue債務償還比率">
          <a:extLst>
            <a:ext uri="{FF2B5EF4-FFF2-40B4-BE49-F238E27FC236}">
              <a16:creationId xmlns:a16="http://schemas.microsoft.com/office/drawing/2014/main" id="{C279696B-81E8-4AE9-9994-77A3AB47A1C2}"/>
            </a:ext>
          </a:extLst>
        </xdr:cNvPr>
        <xdr:cNvSpPr txBox="1"/>
      </xdr:nvSpPr>
      <xdr:spPr>
        <a:xfrm>
          <a:off x="13087427" y="567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122911</xdr:rowOff>
    </xdr:from>
    <xdr:ext cx="469744" cy="259045"/>
    <xdr:sp macro="" textlink="">
      <xdr:nvSpPr>
        <xdr:cNvPr id="159" name="n_3mainValue債務償還比率">
          <a:extLst>
            <a:ext uri="{FF2B5EF4-FFF2-40B4-BE49-F238E27FC236}">
              <a16:creationId xmlns:a16="http://schemas.microsoft.com/office/drawing/2014/main" id="{57853F1C-FB39-4481-9D4D-D601A36C79C6}"/>
            </a:ext>
          </a:extLst>
        </xdr:cNvPr>
        <xdr:cNvSpPr txBox="1"/>
      </xdr:nvSpPr>
      <xdr:spPr>
        <a:xfrm>
          <a:off x="12325427" y="569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169449</xdr:rowOff>
    </xdr:from>
    <xdr:ext cx="469744" cy="259045"/>
    <xdr:sp macro="" textlink="">
      <xdr:nvSpPr>
        <xdr:cNvPr id="160" name="n_4mainValue債務償還比率">
          <a:extLst>
            <a:ext uri="{FF2B5EF4-FFF2-40B4-BE49-F238E27FC236}">
              <a16:creationId xmlns:a16="http://schemas.microsoft.com/office/drawing/2014/main" id="{0CE71E50-78BF-47B3-A171-D8F8D9FC64CA}"/>
            </a:ext>
          </a:extLst>
        </xdr:cNvPr>
        <xdr:cNvSpPr txBox="1"/>
      </xdr:nvSpPr>
      <xdr:spPr>
        <a:xfrm>
          <a:off x="11563427" y="574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3BE3460-648A-4CDD-B39B-FA0ED141D0E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7FBF30BB-690A-4292-AF44-0EEE91FCB15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870E7249-6EE3-47DF-84F3-B4C26810C93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D2B1819D-B8AC-47D2-8539-663BB279C26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ED978E5F-FF57-4826-BEF4-1EA4D878218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58F5DD7D-05F3-4B93-BD2F-1BA5F306A2D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C896D9A-C0F4-4A98-9D85-3444E90AB9F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35703CC-69A1-4EF7-8761-8BDA1D50E6B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30AD095-16F8-40FB-881A-81ED8C06DE1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66F00C6-9450-4C08-870B-DA3E5D7C87E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兵庫県たつの市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1A9481C-6EBF-4CED-AE44-BF63CF77A2D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DF926C2-047F-4FD3-A986-123639216AF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C00F3D1-C3DC-4813-A2FA-4AF35543A75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6737FDE-9C0C-4F31-9EF8-BDE61C9CFA1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6E05D5C-324B-46E1-AB99-55245C8D045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B9C452C-C862-4DE9-9D5A-9DF9AE4CF31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75,554
74,868
210.87
49,115,181
47,489,639
1,202,622
21,538,725
41,686,444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91687A1-856C-4B5E-B0B4-3B52ECB3FD7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2DEE7E0-4DE6-46BD-AA1F-0CC28F0A0CA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F073EA2-93EF-4E8C-AC3D-1D4C6E153FE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062784D-3F13-43F9-88CE-0DD08B7A6D0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937555E-99BF-4E1E-9823-310046F7C63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C3DFBF5-578D-4C49-B0BE-DE823917A46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A19E46E-5093-4A22-B03B-A3AFB8439E5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3010C89-4CAA-4D7F-814D-C4D03D152F5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051A897-98C1-4E81-B909-ABC641DC7A9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B4757F9-141D-495C-81E2-F4E7003A518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F947CF6-9015-411E-BA89-52DE795FED0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4A62FB0-22AC-4439-A7AF-B5B7D19877E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21ECD11-26F3-45E0-8088-ADEF6FF84AC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40A7ECF-B0C1-45C6-845F-17156F07C2C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3ABF0AB-C87E-474C-8E07-3925F9B2CD2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B21FFF4-116C-4E53-A18D-0C203D566BE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9323F3A-0346-427D-8586-3ADE70AA918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7C79B9E-C3DF-4ECD-84EE-FD1070BE378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20DBC5F-6986-402D-863D-5CC81F747CA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C15E501-68EE-414B-93CA-8FEDC573E66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077B05D-EB8B-4AFC-839A-820F52FB62B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F767B3E-3FD7-40B4-B01B-5DF16F01AD2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15F6BEC-CB39-40AA-A02A-398BE2B4029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CB8CCE9-8827-4453-A00C-FB1BC77552F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1BF2AA3-0DC2-4AE0-BFB6-C48C97E0994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3DA5117-C4DC-408A-A427-BCB8BF18777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61EF9B0-A02E-4A17-83A6-F5E0E12D56B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E20EB56-ECA7-4141-BF54-B90518F0FCD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3F19245-CEC4-4AB1-BA6C-C3080E44102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9F5F093-2B77-4F05-840F-158802AD85F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2A793A9-8D9A-488D-8281-A0EF7268977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FBEFFA6-14D6-43BD-A375-888210D53D9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D7BF481-308C-4F04-9E60-0C40C65B6E7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45C9F4B-02F8-4096-9312-393802B83A2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017EBF3-3C04-4E90-AB84-35CF4DD508D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88E877E-E794-4415-AF7A-B879B24CBDC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6DD964C-5A7B-4FE5-BA7C-AD88EC313C6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D3EC7F3-5F61-46EE-B6DB-2ABB3BDF888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208FF91-418F-43B4-AEF5-568F2CE129F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DBFB8A7-4276-480E-8D3D-D3EAE661552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3102BD9-B89B-4D62-AE0A-A36F0924C52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CB213CA-5A71-47C3-A919-FCEDA8B9090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124DB59-2067-4F97-8874-E889D492296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95BA07D-5493-4054-8804-9A0E3DBF440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E37409F-0D47-45F7-8C13-AD42942E828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a16="http://schemas.microsoft.com/office/drawing/2014/main" id="{88CF42DC-25E4-4596-B7B7-90E23F5F8449}"/>
            </a:ext>
          </a:extLst>
        </xdr:cNvPr>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a:extLst>
            <a:ext uri="{FF2B5EF4-FFF2-40B4-BE49-F238E27FC236}">
              <a16:creationId xmlns:a16="http://schemas.microsoft.com/office/drawing/2014/main" id="{1950A114-BE87-4AE4-9537-9762DAFCAD79}"/>
            </a:ext>
          </a:extLst>
        </xdr:cNvPr>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a16="http://schemas.microsoft.com/office/drawing/2014/main" id="{87927E90-9EB0-476C-8412-D283F7670301}"/>
            </a:ext>
          </a:extLst>
        </xdr:cNvPr>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a:extLst>
            <a:ext uri="{FF2B5EF4-FFF2-40B4-BE49-F238E27FC236}">
              <a16:creationId xmlns:a16="http://schemas.microsoft.com/office/drawing/2014/main" id="{DFDB0F7F-5BF4-44CC-B5D1-5228181E0B73}"/>
            </a:ext>
          </a:extLst>
        </xdr:cNvPr>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a16="http://schemas.microsoft.com/office/drawing/2014/main" id="{DE93AAFA-464E-42DD-99B9-CD9DAAC0DE5D}"/>
            </a:ext>
          </a:extLst>
        </xdr:cNvPr>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a:extLst>
            <a:ext uri="{FF2B5EF4-FFF2-40B4-BE49-F238E27FC236}">
              <a16:creationId xmlns:a16="http://schemas.microsoft.com/office/drawing/2014/main" id="{35B1576D-8167-4A6E-A591-DC6249D8AF7D}"/>
            </a:ext>
          </a:extLst>
        </xdr:cNvPr>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a16="http://schemas.microsoft.com/office/drawing/2014/main" id="{2774E6C1-E87E-4CD4-A1FD-DCC16238DDE1}"/>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ECCED1B3-27E7-4196-A2B4-F0B28A168915}"/>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F498A24D-4977-49CA-9E92-147B0ECA822C}"/>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3B5A802D-0445-4EF3-BCF7-57BBFAA50820}"/>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F3EB8E5B-96BF-42A9-9F73-1F7BE9D2EA51}"/>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B7270EC-9DD4-4AE2-8374-64770AD5F63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9F05203-BF6F-4003-8628-C91CDCC7E30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2E16A35-97E1-4316-93D9-212BF75CD5C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A3544D7-BD43-4E13-BD0E-8D510B73E80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E7D5D57-9871-46BA-BC8E-0678FECA420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73" name="楕円 72">
          <a:extLst>
            <a:ext uri="{FF2B5EF4-FFF2-40B4-BE49-F238E27FC236}">
              <a16:creationId xmlns:a16="http://schemas.microsoft.com/office/drawing/2014/main" id="{38A112DD-BF7D-49CE-B8F8-F6C5E5F8AE8D}"/>
            </a:ext>
          </a:extLst>
        </xdr:cNvPr>
        <xdr:cNvSpPr/>
      </xdr:nvSpPr>
      <xdr:spPr>
        <a:xfrm>
          <a:off x="45847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5732</xdr:rowOff>
    </xdr:from>
    <xdr:ext cx="405111" cy="259045"/>
    <xdr:sp macro="" textlink="">
      <xdr:nvSpPr>
        <xdr:cNvPr id="74" name="【道路】&#10;有形固定資産減価償却率該当値テキスト">
          <a:extLst>
            <a:ext uri="{FF2B5EF4-FFF2-40B4-BE49-F238E27FC236}">
              <a16:creationId xmlns:a16="http://schemas.microsoft.com/office/drawing/2014/main" id="{E5607381-5131-4DCB-8249-11882317EE70}"/>
            </a:ext>
          </a:extLst>
        </xdr:cNvPr>
        <xdr:cNvSpPr txBox="1"/>
      </xdr:nvSpPr>
      <xdr:spPr>
        <a:xfrm>
          <a:off x="4673600"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164465</xdr:rowOff>
    </xdr:from>
    <xdr:to>
      <xdr:col>20</xdr:col>
      <xdr:colOff>38100</xdr:colOff>
      <xdr:row>38</xdr:row>
      <xdr:rowOff>94615</xdr:rowOff>
    </xdr:to>
    <xdr:sp macro="" textlink="">
      <xdr:nvSpPr>
        <xdr:cNvPr id="75" name="楕円 74">
          <a:extLst>
            <a:ext uri="{FF2B5EF4-FFF2-40B4-BE49-F238E27FC236}">
              <a16:creationId xmlns:a16="http://schemas.microsoft.com/office/drawing/2014/main" id="{7AB86EF7-0EA2-4052-842B-456B26332081}"/>
            </a:ext>
          </a:extLst>
        </xdr:cNvPr>
        <xdr:cNvSpPr/>
      </xdr:nvSpPr>
      <xdr:spPr>
        <a:xfrm>
          <a:off x="3746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43815</xdr:rowOff>
    </xdr:from>
    <xdr:to>
      <xdr:col>24</xdr:col>
      <xdr:colOff>63500</xdr:colOff>
      <xdr:row>38</xdr:row>
      <xdr:rowOff>78105</xdr:rowOff>
    </xdr:to>
    <xdr:cxnSp macro="">
      <xdr:nvCxnSpPr>
        <xdr:cNvPr id="76" name="直線コネクタ 75">
          <a:extLst>
            <a:ext uri="{FF2B5EF4-FFF2-40B4-BE49-F238E27FC236}">
              <a16:creationId xmlns:a16="http://schemas.microsoft.com/office/drawing/2014/main" id="{F563E7D8-A1C5-4D46-8441-EFC1D2168E34}"/>
            </a:ext>
          </a:extLst>
        </xdr:cNvPr>
        <xdr:cNvCxnSpPr/>
      </xdr:nvCxnSpPr>
      <xdr:spPr>
        <a:xfrm>
          <a:off x="3797300" y="655891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135890</xdr:rowOff>
    </xdr:from>
    <xdr:to>
      <xdr:col>15</xdr:col>
      <xdr:colOff>101600</xdr:colOff>
      <xdr:row>38</xdr:row>
      <xdr:rowOff>66040</xdr:rowOff>
    </xdr:to>
    <xdr:sp macro="" textlink="">
      <xdr:nvSpPr>
        <xdr:cNvPr id="77" name="楕円 76">
          <a:extLst>
            <a:ext uri="{FF2B5EF4-FFF2-40B4-BE49-F238E27FC236}">
              <a16:creationId xmlns:a16="http://schemas.microsoft.com/office/drawing/2014/main" id="{ABE98AE7-271F-4FCB-868D-99F6D6D45AE5}"/>
            </a:ext>
          </a:extLst>
        </xdr:cNvPr>
        <xdr:cNvSpPr/>
      </xdr:nvSpPr>
      <xdr:spPr>
        <a:xfrm>
          <a:off x="2857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15240</xdr:rowOff>
    </xdr:from>
    <xdr:to>
      <xdr:col>19</xdr:col>
      <xdr:colOff>177800</xdr:colOff>
      <xdr:row>38</xdr:row>
      <xdr:rowOff>43815</xdr:rowOff>
    </xdr:to>
    <xdr:cxnSp macro="">
      <xdr:nvCxnSpPr>
        <xdr:cNvPr id="78" name="直線コネクタ 77">
          <a:extLst>
            <a:ext uri="{FF2B5EF4-FFF2-40B4-BE49-F238E27FC236}">
              <a16:creationId xmlns:a16="http://schemas.microsoft.com/office/drawing/2014/main" id="{16446030-7E51-4706-8711-3B61C052EBB6}"/>
            </a:ext>
          </a:extLst>
        </xdr:cNvPr>
        <xdr:cNvCxnSpPr/>
      </xdr:nvCxnSpPr>
      <xdr:spPr>
        <a:xfrm>
          <a:off x="2908300" y="65303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107315</xdr:rowOff>
    </xdr:from>
    <xdr:to>
      <xdr:col>10</xdr:col>
      <xdr:colOff>165100</xdr:colOff>
      <xdr:row>38</xdr:row>
      <xdr:rowOff>37465</xdr:rowOff>
    </xdr:to>
    <xdr:sp macro="" textlink="">
      <xdr:nvSpPr>
        <xdr:cNvPr id="79" name="楕円 78">
          <a:extLst>
            <a:ext uri="{FF2B5EF4-FFF2-40B4-BE49-F238E27FC236}">
              <a16:creationId xmlns:a16="http://schemas.microsoft.com/office/drawing/2014/main" id="{9F02B087-553F-4880-8B63-941E082EBC1B}"/>
            </a:ext>
          </a:extLst>
        </xdr:cNvPr>
        <xdr:cNvSpPr/>
      </xdr:nvSpPr>
      <xdr:spPr>
        <a:xfrm>
          <a:off x="1968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158115</xdr:rowOff>
    </xdr:from>
    <xdr:to>
      <xdr:col>15</xdr:col>
      <xdr:colOff>50800</xdr:colOff>
      <xdr:row>38</xdr:row>
      <xdr:rowOff>15240</xdr:rowOff>
    </xdr:to>
    <xdr:cxnSp macro="">
      <xdr:nvCxnSpPr>
        <xdr:cNvPr id="80" name="直線コネクタ 79">
          <a:extLst>
            <a:ext uri="{FF2B5EF4-FFF2-40B4-BE49-F238E27FC236}">
              <a16:creationId xmlns:a16="http://schemas.microsoft.com/office/drawing/2014/main" id="{C6C39B52-B72C-446A-9216-A3ADAFA80795}"/>
            </a:ext>
          </a:extLst>
        </xdr:cNvPr>
        <xdr:cNvCxnSpPr/>
      </xdr:nvCxnSpPr>
      <xdr:spPr>
        <a:xfrm>
          <a:off x="2019300" y="65017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76835</xdr:rowOff>
    </xdr:from>
    <xdr:to>
      <xdr:col>6</xdr:col>
      <xdr:colOff>38100</xdr:colOff>
      <xdr:row>38</xdr:row>
      <xdr:rowOff>6985</xdr:rowOff>
    </xdr:to>
    <xdr:sp macro="" textlink="">
      <xdr:nvSpPr>
        <xdr:cNvPr id="81" name="楕円 80">
          <a:extLst>
            <a:ext uri="{FF2B5EF4-FFF2-40B4-BE49-F238E27FC236}">
              <a16:creationId xmlns:a16="http://schemas.microsoft.com/office/drawing/2014/main" id="{121F2E80-68BD-4B3C-93A8-EA2D01412CB8}"/>
            </a:ext>
          </a:extLst>
        </xdr:cNvPr>
        <xdr:cNvSpPr/>
      </xdr:nvSpPr>
      <xdr:spPr>
        <a:xfrm>
          <a:off x="1079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127635</xdr:rowOff>
    </xdr:from>
    <xdr:to>
      <xdr:col>10</xdr:col>
      <xdr:colOff>114300</xdr:colOff>
      <xdr:row>37</xdr:row>
      <xdr:rowOff>158115</xdr:rowOff>
    </xdr:to>
    <xdr:cxnSp macro="">
      <xdr:nvCxnSpPr>
        <xdr:cNvPr id="82" name="直線コネクタ 81">
          <a:extLst>
            <a:ext uri="{FF2B5EF4-FFF2-40B4-BE49-F238E27FC236}">
              <a16:creationId xmlns:a16="http://schemas.microsoft.com/office/drawing/2014/main" id="{DC649F0C-74E2-47BD-B95C-99484DD700DD}"/>
            </a:ext>
          </a:extLst>
        </xdr:cNvPr>
        <xdr:cNvCxnSpPr/>
      </xdr:nvCxnSpPr>
      <xdr:spPr>
        <a:xfrm>
          <a:off x="1130300" y="64712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a:extLst>
            <a:ext uri="{FF2B5EF4-FFF2-40B4-BE49-F238E27FC236}">
              <a16:creationId xmlns:a16="http://schemas.microsoft.com/office/drawing/2014/main" id="{9E9B139A-09B6-43E2-974D-E56F58F0770E}"/>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a:extLst>
            <a:ext uri="{FF2B5EF4-FFF2-40B4-BE49-F238E27FC236}">
              <a16:creationId xmlns:a16="http://schemas.microsoft.com/office/drawing/2014/main" id="{F0B005A4-2F83-42E0-BF88-C489FC73636A}"/>
            </a:ext>
          </a:extLst>
        </xdr:cNvPr>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a:extLst>
            <a:ext uri="{FF2B5EF4-FFF2-40B4-BE49-F238E27FC236}">
              <a16:creationId xmlns:a16="http://schemas.microsoft.com/office/drawing/2014/main" id="{D06B2357-04AC-4424-AE33-AC2D30FEDDFA}"/>
            </a:ext>
          </a:extLst>
        </xdr:cNvPr>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18A15185-5725-4B9E-BB48-C5039B973DD1}"/>
            </a:ext>
          </a:extLst>
        </xdr:cNvPr>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85742</xdr:rowOff>
    </xdr:from>
    <xdr:ext cx="405111" cy="259045"/>
    <xdr:sp macro="" textlink="">
      <xdr:nvSpPr>
        <xdr:cNvPr id="87" name="n_1mainValue【道路】&#10;有形固定資産減価償却率">
          <a:extLst>
            <a:ext uri="{FF2B5EF4-FFF2-40B4-BE49-F238E27FC236}">
              <a16:creationId xmlns:a16="http://schemas.microsoft.com/office/drawing/2014/main" id="{303EB132-8883-41B3-BA5B-91F924FB0972}"/>
            </a:ext>
          </a:extLst>
        </xdr:cNvPr>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57167</xdr:rowOff>
    </xdr:from>
    <xdr:ext cx="405111" cy="259045"/>
    <xdr:sp macro="" textlink="">
      <xdr:nvSpPr>
        <xdr:cNvPr id="88" name="n_2mainValue【道路】&#10;有形固定資産減価償却率">
          <a:extLst>
            <a:ext uri="{FF2B5EF4-FFF2-40B4-BE49-F238E27FC236}">
              <a16:creationId xmlns:a16="http://schemas.microsoft.com/office/drawing/2014/main" id="{79E5CB42-5046-4CBE-9646-6099AEBC2C09}"/>
            </a:ext>
          </a:extLst>
        </xdr:cNvPr>
        <xdr:cNvSpPr txBox="1"/>
      </xdr:nvSpPr>
      <xdr:spPr>
        <a:xfrm>
          <a:off x="2705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9" name="n_3mainValue【道路】&#10;有形固定資産減価償却率">
          <a:extLst>
            <a:ext uri="{FF2B5EF4-FFF2-40B4-BE49-F238E27FC236}">
              <a16:creationId xmlns:a16="http://schemas.microsoft.com/office/drawing/2014/main" id="{471A5821-F128-4FA9-84BD-525C29BA7A99}"/>
            </a:ext>
          </a:extLst>
        </xdr:cNvPr>
        <xdr:cNvSpPr txBox="1"/>
      </xdr:nvSpPr>
      <xdr:spPr>
        <a:xfrm>
          <a:off x="1816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169562</xdr:rowOff>
    </xdr:from>
    <xdr:ext cx="405111" cy="259045"/>
    <xdr:sp macro="" textlink="">
      <xdr:nvSpPr>
        <xdr:cNvPr id="90" name="n_4mainValue【道路】&#10;有形固定資産減価償却率">
          <a:extLst>
            <a:ext uri="{FF2B5EF4-FFF2-40B4-BE49-F238E27FC236}">
              <a16:creationId xmlns:a16="http://schemas.microsoft.com/office/drawing/2014/main" id="{9D3502C0-E5F3-4A73-AC5C-4E881E7272B9}"/>
            </a:ext>
          </a:extLst>
        </xdr:cNvPr>
        <xdr:cNvSpPr txBox="1"/>
      </xdr:nvSpPr>
      <xdr:spPr>
        <a:xfrm>
          <a:off x="927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3116BA8-0B44-4E6A-A49A-944FF3F7263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A723329-A92F-4C15-92B1-66229206CF7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ED86370-38D4-4F26-8566-C84D53E4396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A823673-D430-4AA5-9BE8-05F55332B51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C373DA2E-83E8-427F-B5A9-51801D81DE1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3E4340C-5EC6-41B7-89EE-C8DD8E8E0EC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A0C7503-76CB-40C3-84F5-7BAA0A17F1D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3A3AEEE-291F-4C68-AE99-7A36A45E37E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5928C37-6264-4BAE-A92E-3C47399CFF6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7DF4417-D374-49AC-89B7-80C87A40584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4D0B486B-6C27-41E8-99DF-A706C48EB0F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A5A2D805-FB61-4503-B62D-F4AA627C3A1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9A7A1303-3843-473A-972D-C238695AF96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D842741D-DF94-476E-AB5D-77924FF85FE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28302509-CC45-454C-BA28-97B89CCF171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36718FE3-4E85-432F-B4F2-878EA7A5CF8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D5EB137-B47F-4B85-A00E-A4BA5640D35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2388422E-4CE1-48D7-8FBC-15A5785F571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99F8DC30-69CB-4374-9178-A7D6FDB76B7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328363B1-2579-48BD-9C08-E3AA2A0612F6}"/>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A2BB434-BBB2-4963-9C4A-C839BC7DBD8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2350C140-21C2-40D5-A169-9539B709316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6185A51E-9342-4A00-B7E5-7903C5BD764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a:extLst>
            <a:ext uri="{FF2B5EF4-FFF2-40B4-BE49-F238E27FC236}">
              <a16:creationId xmlns:a16="http://schemas.microsoft.com/office/drawing/2014/main" id="{4EF99664-12DE-4CAE-9245-59D08614898A}"/>
            </a:ext>
          </a:extLst>
        </xdr:cNvPr>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a:extLst>
            <a:ext uri="{FF2B5EF4-FFF2-40B4-BE49-F238E27FC236}">
              <a16:creationId xmlns:a16="http://schemas.microsoft.com/office/drawing/2014/main" id="{BDDCB607-57EF-406B-918B-4302D257AC52}"/>
            </a:ext>
          </a:extLst>
        </xdr:cNvPr>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a:extLst>
            <a:ext uri="{FF2B5EF4-FFF2-40B4-BE49-F238E27FC236}">
              <a16:creationId xmlns:a16="http://schemas.microsoft.com/office/drawing/2014/main" id="{961FC578-DE24-4B21-997A-0706B110A02D}"/>
            </a:ext>
          </a:extLst>
        </xdr:cNvPr>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a:extLst>
            <a:ext uri="{FF2B5EF4-FFF2-40B4-BE49-F238E27FC236}">
              <a16:creationId xmlns:a16="http://schemas.microsoft.com/office/drawing/2014/main" id="{ACB4DCA3-072C-4ADC-9FDA-F05BCDB19B1C}"/>
            </a:ext>
          </a:extLst>
        </xdr:cNvPr>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a:extLst>
            <a:ext uri="{FF2B5EF4-FFF2-40B4-BE49-F238E27FC236}">
              <a16:creationId xmlns:a16="http://schemas.microsoft.com/office/drawing/2014/main" id="{7BAE9AF3-6EE7-4E33-8D86-64B016B7CF2A}"/>
            </a:ext>
          </a:extLst>
        </xdr:cNvPr>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a:extLst>
            <a:ext uri="{FF2B5EF4-FFF2-40B4-BE49-F238E27FC236}">
              <a16:creationId xmlns:a16="http://schemas.microsoft.com/office/drawing/2014/main" id="{6B951504-8778-4658-9717-CFE78668D5E3}"/>
            </a:ext>
          </a:extLst>
        </xdr:cNvPr>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a:extLst>
            <a:ext uri="{FF2B5EF4-FFF2-40B4-BE49-F238E27FC236}">
              <a16:creationId xmlns:a16="http://schemas.microsoft.com/office/drawing/2014/main" id="{80C867AC-E1F0-434F-A08A-14D87BD926B1}"/>
            </a:ext>
          </a:extLst>
        </xdr:cNvPr>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a:extLst>
            <a:ext uri="{FF2B5EF4-FFF2-40B4-BE49-F238E27FC236}">
              <a16:creationId xmlns:a16="http://schemas.microsoft.com/office/drawing/2014/main" id="{A01B9A18-93D2-43B5-A0C2-1BFC3B16B295}"/>
            </a:ext>
          </a:extLst>
        </xdr:cNvPr>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a:extLst>
            <a:ext uri="{FF2B5EF4-FFF2-40B4-BE49-F238E27FC236}">
              <a16:creationId xmlns:a16="http://schemas.microsoft.com/office/drawing/2014/main" id="{6147FB64-FB1F-4CF1-B915-43FDA6C8A951}"/>
            </a:ext>
          </a:extLst>
        </xdr:cNvPr>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a:extLst>
            <a:ext uri="{FF2B5EF4-FFF2-40B4-BE49-F238E27FC236}">
              <a16:creationId xmlns:a16="http://schemas.microsoft.com/office/drawing/2014/main" id="{3FC84E5F-4B91-4ED5-80F5-07408C38CD5D}"/>
            </a:ext>
          </a:extLst>
        </xdr:cNvPr>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a:extLst>
            <a:ext uri="{FF2B5EF4-FFF2-40B4-BE49-F238E27FC236}">
              <a16:creationId xmlns:a16="http://schemas.microsoft.com/office/drawing/2014/main" id="{83C1FFF4-EFD3-42F1-8152-A2E7319730A9}"/>
            </a:ext>
          </a:extLst>
        </xdr:cNvPr>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106AD1D-EAA8-49B4-B88F-F1CDCB39E0E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23C71AA-A3E4-45C8-B22C-3B372CF5468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5696C52-ED73-40BD-8BEF-21ADA5415B8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60165FF-466C-4194-B4A3-E02B01C2F66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A5809AC-4ABD-4202-B634-805A5642DFC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110344</xdr:rowOff>
    </xdr:from>
    <xdr:to>
      <xdr:col>55</xdr:col>
      <xdr:colOff>50800</xdr:colOff>
      <xdr:row>41</xdr:row>
      <xdr:rowOff>40494</xdr:rowOff>
    </xdr:to>
    <xdr:sp macro="" textlink="">
      <xdr:nvSpPr>
        <xdr:cNvPr id="130" name="楕円 129">
          <a:extLst>
            <a:ext uri="{FF2B5EF4-FFF2-40B4-BE49-F238E27FC236}">
              <a16:creationId xmlns:a16="http://schemas.microsoft.com/office/drawing/2014/main" id="{CAED4647-7F43-4355-A635-FE6E46EADB4B}"/>
            </a:ext>
          </a:extLst>
        </xdr:cNvPr>
        <xdr:cNvSpPr/>
      </xdr:nvSpPr>
      <xdr:spPr>
        <a:xfrm>
          <a:off x="10426700" y="696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88771</xdr:rowOff>
    </xdr:from>
    <xdr:ext cx="534377" cy="259045"/>
    <xdr:sp macro="" textlink="">
      <xdr:nvSpPr>
        <xdr:cNvPr id="131" name="【道路】&#10;一人当たり延長該当値テキスト">
          <a:extLst>
            <a:ext uri="{FF2B5EF4-FFF2-40B4-BE49-F238E27FC236}">
              <a16:creationId xmlns:a16="http://schemas.microsoft.com/office/drawing/2014/main" id="{8348F4C3-B43B-479A-ABF3-3BBB33015DA2}"/>
            </a:ext>
          </a:extLst>
        </xdr:cNvPr>
        <xdr:cNvSpPr txBox="1"/>
      </xdr:nvSpPr>
      <xdr:spPr>
        <a:xfrm>
          <a:off x="10515600" y="69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112420</xdr:rowOff>
    </xdr:from>
    <xdr:to>
      <xdr:col>50</xdr:col>
      <xdr:colOff>165100</xdr:colOff>
      <xdr:row>41</xdr:row>
      <xdr:rowOff>42570</xdr:rowOff>
    </xdr:to>
    <xdr:sp macro="" textlink="">
      <xdr:nvSpPr>
        <xdr:cNvPr id="132" name="楕円 131">
          <a:extLst>
            <a:ext uri="{FF2B5EF4-FFF2-40B4-BE49-F238E27FC236}">
              <a16:creationId xmlns:a16="http://schemas.microsoft.com/office/drawing/2014/main" id="{52E793D0-FBBF-4E32-BB77-6C365DDC21FE}"/>
            </a:ext>
          </a:extLst>
        </xdr:cNvPr>
        <xdr:cNvSpPr/>
      </xdr:nvSpPr>
      <xdr:spPr>
        <a:xfrm>
          <a:off x="9588500" y="69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161144</xdr:rowOff>
    </xdr:from>
    <xdr:to>
      <xdr:col>55</xdr:col>
      <xdr:colOff>0</xdr:colOff>
      <xdr:row>40</xdr:row>
      <xdr:rowOff>163220</xdr:rowOff>
    </xdr:to>
    <xdr:cxnSp macro="">
      <xdr:nvCxnSpPr>
        <xdr:cNvPr id="133" name="直線コネクタ 132">
          <a:extLst>
            <a:ext uri="{FF2B5EF4-FFF2-40B4-BE49-F238E27FC236}">
              <a16:creationId xmlns:a16="http://schemas.microsoft.com/office/drawing/2014/main" id="{02875A84-9B80-4207-BB10-00BC3362630E}"/>
            </a:ext>
          </a:extLst>
        </xdr:cNvPr>
        <xdr:cNvCxnSpPr/>
      </xdr:nvCxnSpPr>
      <xdr:spPr>
        <a:xfrm flipV="1">
          <a:off x="9639300" y="7019144"/>
          <a:ext cx="8382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114459</xdr:rowOff>
    </xdr:from>
    <xdr:to>
      <xdr:col>46</xdr:col>
      <xdr:colOff>38100</xdr:colOff>
      <xdr:row>41</xdr:row>
      <xdr:rowOff>44609</xdr:rowOff>
    </xdr:to>
    <xdr:sp macro="" textlink="">
      <xdr:nvSpPr>
        <xdr:cNvPr id="134" name="楕円 133">
          <a:extLst>
            <a:ext uri="{FF2B5EF4-FFF2-40B4-BE49-F238E27FC236}">
              <a16:creationId xmlns:a16="http://schemas.microsoft.com/office/drawing/2014/main" id="{16A072A9-9F20-41B5-BA1F-9CF16219D3D2}"/>
            </a:ext>
          </a:extLst>
        </xdr:cNvPr>
        <xdr:cNvSpPr/>
      </xdr:nvSpPr>
      <xdr:spPr>
        <a:xfrm>
          <a:off x="8699500" y="697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163220</xdr:rowOff>
    </xdr:from>
    <xdr:to>
      <xdr:col>50</xdr:col>
      <xdr:colOff>114300</xdr:colOff>
      <xdr:row>40</xdr:row>
      <xdr:rowOff>165259</xdr:rowOff>
    </xdr:to>
    <xdr:cxnSp macro="">
      <xdr:nvCxnSpPr>
        <xdr:cNvPr id="135" name="直線コネクタ 134">
          <a:extLst>
            <a:ext uri="{FF2B5EF4-FFF2-40B4-BE49-F238E27FC236}">
              <a16:creationId xmlns:a16="http://schemas.microsoft.com/office/drawing/2014/main" id="{5C2202B2-ED6D-439A-B64E-94BA378B9E3E}"/>
            </a:ext>
          </a:extLst>
        </xdr:cNvPr>
        <xdr:cNvCxnSpPr/>
      </xdr:nvCxnSpPr>
      <xdr:spPr>
        <a:xfrm flipV="1">
          <a:off x="8750300" y="7021220"/>
          <a:ext cx="889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116421</xdr:rowOff>
    </xdr:from>
    <xdr:to>
      <xdr:col>41</xdr:col>
      <xdr:colOff>101600</xdr:colOff>
      <xdr:row>41</xdr:row>
      <xdr:rowOff>46571</xdr:rowOff>
    </xdr:to>
    <xdr:sp macro="" textlink="">
      <xdr:nvSpPr>
        <xdr:cNvPr id="136" name="楕円 135">
          <a:extLst>
            <a:ext uri="{FF2B5EF4-FFF2-40B4-BE49-F238E27FC236}">
              <a16:creationId xmlns:a16="http://schemas.microsoft.com/office/drawing/2014/main" id="{68A13D08-6649-450B-A8E0-C93E05D5E295}"/>
            </a:ext>
          </a:extLst>
        </xdr:cNvPr>
        <xdr:cNvSpPr/>
      </xdr:nvSpPr>
      <xdr:spPr>
        <a:xfrm>
          <a:off x="7810500" y="69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165259</xdr:rowOff>
    </xdr:from>
    <xdr:to>
      <xdr:col>45</xdr:col>
      <xdr:colOff>177800</xdr:colOff>
      <xdr:row>40</xdr:row>
      <xdr:rowOff>167221</xdr:rowOff>
    </xdr:to>
    <xdr:cxnSp macro="">
      <xdr:nvCxnSpPr>
        <xdr:cNvPr id="137" name="直線コネクタ 136">
          <a:extLst>
            <a:ext uri="{FF2B5EF4-FFF2-40B4-BE49-F238E27FC236}">
              <a16:creationId xmlns:a16="http://schemas.microsoft.com/office/drawing/2014/main" id="{579DDFFF-BE42-4DF1-BE17-4A75EFF149AC}"/>
            </a:ext>
          </a:extLst>
        </xdr:cNvPr>
        <xdr:cNvCxnSpPr/>
      </xdr:nvCxnSpPr>
      <xdr:spPr>
        <a:xfrm flipV="1">
          <a:off x="7861300" y="7023259"/>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118935</xdr:rowOff>
    </xdr:from>
    <xdr:to>
      <xdr:col>36</xdr:col>
      <xdr:colOff>165100</xdr:colOff>
      <xdr:row>41</xdr:row>
      <xdr:rowOff>49085</xdr:rowOff>
    </xdr:to>
    <xdr:sp macro="" textlink="">
      <xdr:nvSpPr>
        <xdr:cNvPr id="138" name="楕円 137">
          <a:extLst>
            <a:ext uri="{FF2B5EF4-FFF2-40B4-BE49-F238E27FC236}">
              <a16:creationId xmlns:a16="http://schemas.microsoft.com/office/drawing/2014/main" id="{232B3878-EFFF-461D-8D7E-A582BA0F1065}"/>
            </a:ext>
          </a:extLst>
        </xdr:cNvPr>
        <xdr:cNvSpPr/>
      </xdr:nvSpPr>
      <xdr:spPr>
        <a:xfrm>
          <a:off x="6921500" y="69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167221</xdr:rowOff>
    </xdr:from>
    <xdr:to>
      <xdr:col>41</xdr:col>
      <xdr:colOff>50800</xdr:colOff>
      <xdr:row>40</xdr:row>
      <xdr:rowOff>169735</xdr:rowOff>
    </xdr:to>
    <xdr:cxnSp macro="">
      <xdr:nvCxnSpPr>
        <xdr:cNvPr id="139" name="直線コネクタ 138">
          <a:extLst>
            <a:ext uri="{FF2B5EF4-FFF2-40B4-BE49-F238E27FC236}">
              <a16:creationId xmlns:a16="http://schemas.microsoft.com/office/drawing/2014/main" id="{921F2E92-EE47-4546-B87D-77437B5B992B}"/>
            </a:ext>
          </a:extLst>
        </xdr:cNvPr>
        <xdr:cNvCxnSpPr/>
      </xdr:nvCxnSpPr>
      <xdr:spPr>
        <a:xfrm flipV="1">
          <a:off x="6972300" y="7025221"/>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a:extLst>
            <a:ext uri="{FF2B5EF4-FFF2-40B4-BE49-F238E27FC236}">
              <a16:creationId xmlns:a16="http://schemas.microsoft.com/office/drawing/2014/main" id="{BED5DDE2-4227-4FA4-A1BC-3C1F30EF6FA6}"/>
            </a:ext>
          </a:extLst>
        </xdr:cNvPr>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a:extLst>
            <a:ext uri="{FF2B5EF4-FFF2-40B4-BE49-F238E27FC236}">
              <a16:creationId xmlns:a16="http://schemas.microsoft.com/office/drawing/2014/main" id="{F4B48410-1C25-4AA4-865F-63BC8FADC5B5}"/>
            </a:ext>
          </a:extLst>
        </xdr:cNvPr>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a:extLst>
            <a:ext uri="{FF2B5EF4-FFF2-40B4-BE49-F238E27FC236}">
              <a16:creationId xmlns:a16="http://schemas.microsoft.com/office/drawing/2014/main" id="{E10328F2-45E1-4996-B113-7855455806EB}"/>
            </a:ext>
          </a:extLst>
        </xdr:cNvPr>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a:extLst>
            <a:ext uri="{FF2B5EF4-FFF2-40B4-BE49-F238E27FC236}">
              <a16:creationId xmlns:a16="http://schemas.microsoft.com/office/drawing/2014/main" id="{02A33A69-342D-4F10-B5B3-1DA10BD3D1CE}"/>
            </a:ext>
          </a:extLst>
        </xdr:cNvPr>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33697</xdr:rowOff>
    </xdr:from>
    <xdr:ext cx="534377" cy="259045"/>
    <xdr:sp macro="" textlink="">
      <xdr:nvSpPr>
        <xdr:cNvPr id="144" name="n_1mainValue【道路】&#10;一人当たり延長">
          <a:extLst>
            <a:ext uri="{FF2B5EF4-FFF2-40B4-BE49-F238E27FC236}">
              <a16:creationId xmlns:a16="http://schemas.microsoft.com/office/drawing/2014/main" id="{76ABED79-9349-45DD-82A7-EB68AAC1A5AF}"/>
            </a:ext>
          </a:extLst>
        </xdr:cNvPr>
        <xdr:cNvSpPr txBox="1"/>
      </xdr:nvSpPr>
      <xdr:spPr>
        <a:xfrm>
          <a:off x="9359411" y="706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35736</xdr:rowOff>
    </xdr:from>
    <xdr:ext cx="534377" cy="259045"/>
    <xdr:sp macro="" textlink="">
      <xdr:nvSpPr>
        <xdr:cNvPr id="145" name="n_2mainValue【道路】&#10;一人当たり延長">
          <a:extLst>
            <a:ext uri="{FF2B5EF4-FFF2-40B4-BE49-F238E27FC236}">
              <a16:creationId xmlns:a16="http://schemas.microsoft.com/office/drawing/2014/main" id="{E27C2C92-DBB1-4673-9E41-44BC0ADB393B}"/>
            </a:ext>
          </a:extLst>
        </xdr:cNvPr>
        <xdr:cNvSpPr txBox="1"/>
      </xdr:nvSpPr>
      <xdr:spPr>
        <a:xfrm>
          <a:off x="8483111" y="706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37698</xdr:rowOff>
    </xdr:from>
    <xdr:ext cx="534377" cy="259045"/>
    <xdr:sp macro="" textlink="">
      <xdr:nvSpPr>
        <xdr:cNvPr id="146" name="n_3mainValue【道路】&#10;一人当たり延長">
          <a:extLst>
            <a:ext uri="{FF2B5EF4-FFF2-40B4-BE49-F238E27FC236}">
              <a16:creationId xmlns:a16="http://schemas.microsoft.com/office/drawing/2014/main" id="{F1F07CB5-7F84-486B-803E-3A69EAEA6686}"/>
            </a:ext>
          </a:extLst>
        </xdr:cNvPr>
        <xdr:cNvSpPr txBox="1"/>
      </xdr:nvSpPr>
      <xdr:spPr>
        <a:xfrm>
          <a:off x="7594111" y="70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40212</xdr:rowOff>
    </xdr:from>
    <xdr:ext cx="534377" cy="259045"/>
    <xdr:sp macro="" textlink="">
      <xdr:nvSpPr>
        <xdr:cNvPr id="147" name="n_4mainValue【道路】&#10;一人当たり延長">
          <a:extLst>
            <a:ext uri="{FF2B5EF4-FFF2-40B4-BE49-F238E27FC236}">
              <a16:creationId xmlns:a16="http://schemas.microsoft.com/office/drawing/2014/main" id="{6D83B9DC-747A-4FCB-9DBC-87C3AA8435F4}"/>
            </a:ext>
          </a:extLst>
        </xdr:cNvPr>
        <xdr:cNvSpPr txBox="1"/>
      </xdr:nvSpPr>
      <xdr:spPr>
        <a:xfrm>
          <a:off x="6705111" y="706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7065C2C7-DB54-4A81-AC2F-0D0A500D06C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CA37AB4A-8EC2-47E5-BD30-A2A3A47E9E0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2AF3916E-F638-4EE3-99CA-3723207FA01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87CC6F96-5DD7-4D07-95AA-645B308E74B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57308A-376A-4E02-ADA1-E123F01286D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8B63C2D6-28F9-473E-A365-02455A6BC20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BAC88118-9098-48EC-AB38-BB55A996144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8DEFE8BE-386F-4534-8E22-D3CEC1CF39A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5149826D-561F-4254-99B8-9C493ADC114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E2E60103-EE08-45F6-ADF2-405AD479431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C2D159B3-5727-4869-BF62-B939F340565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493C7E25-EE18-43FE-AA5B-6A2C4096EEB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4B7FB4A3-8708-42C3-94A6-AE6DA4285607}"/>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1DB3BDA1-6F7D-4948-ACD0-5FB64655AF6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23CDA5B5-D18D-43E4-A370-D3408758748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7EEBD391-7583-42BB-91E6-E3AAEFC74DC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19D68D58-4854-4C58-A322-16396304BC9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B491D2E1-8033-4DE8-BEC9-D4D9A824E12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E10FD7BC-4679-4645-A075-10538609266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1BD75C37-A07B-4D71-A549-A864A0EF347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58DAFB7C-52EA-4E2C-B45F-CF7DA4DFC80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917FE315-BC7A-4881-8E25-D8EB4E6BDDF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D4D40636-1C6C-4EAD-B1B9-676E5E061CB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F88A1BDD-E84D-41C1-AFE2-511A8EB22A2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a:extLst>
            <a:ext uri="{FF2B5EF4-FFF2-40B4-BE49-F238E27FC236}">
              <a16:creationId xmlns:a16="http://schemas.microsoft.com/office/drawing/2014/main" id="{8699DC64-DA86-4CEF-AF30-6A61F146854F}"/>
            </a:ext>
          </a:extLst>
        </xdr:cNvPr>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A196047C-0C11-48DE-858A-7F66B6CE47EC}"/>
            </a:ext>
          </a:extLst>
        </xdr:cNvPr>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a:extLst>
            <a:ext uri="{FF2B5EF4-FFF2-40B4-BE49-F238E27FC236}">
              <a16:creationId xmlns:a16="http://schemas.microsoft.com/office/drawing/2014/main" id="{BF10E3AC-53EC-4782-8977-D3DD2A7EBC36}"/>
            </a:ext>
          </a:extLst>
        </xdr:cNvPr>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3F679700-A3D9-44C5-BE39-275425F8B4A7}"/>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a:extLst>
            <a:ext uri="{FF2B5EF4-FFF2-40B4-BE49-F238E27FC236}">
              <a16:creationId xmlns:a16="http://schemas.microsoft.com/office/drawing/2014/main" id="{946562B4-33AB-4228-8059-2C531D11E36B}"/>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F84F8BE1-74EB-4A6B-8ACA-02F1707E9487}"/>
            </a:ext>
          </a:extLst>
        </xdr:cNvPr>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a:extLst>
            <a:ext uri="{FF2B5EF4-FFF2-40B4-BE49-F238E27FC236}">
              <a16:creationId xmlns:a16="http://schemas.microsoft.com/office/drawing/2014/main" id="{BC24F5F0-C2BB-45DB-A195-C7AD182D5B15}"/>
            </a:ext>
          </a:extLst>
        </xdr:cNvPr>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a:extLst>
            <a:ext uri="{FF2B5EF4-FFF2-40B4-BE49-F238E27FC236}">
              <a16:creationId xmlns:a16="http://schemas.microsoft.com/office/drawing/2014/main" id="{375126C0-1A56-4915-BDD6-E8196F43D005}"/>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a:extLst>
            <a:ext uri="{FF2B5EF4-FFF2-40B4-BE49-F238E27FC236}">
              <a16:creationId xmlns:a16="http://schemas.microsoft.com/office/drawing/2014/main" id="{6633A18C-DEB5-4888-9AEB-2562F868B4A8}"/>
            </a:ext>
          </a:extLst>
        </xdr:cNvPr>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a:extLst>
            <a:ext uri="{FF2B5EF4-FFF2-40B4-BE49-F238E27FC236}">
              <a16:creationId xmlns:a16="http://schemas.microsoft.com/office/drawing/2014/main" id="{07A9122E-77E2-41A8-9316-BFEA34BC8E69}"/>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a:extLst>
            <a:ext uri="{FF2B5EF4-FFF2-40B4-BE49-F238E27FC236}">
              <a16:creationId xmlns:a16="http://schemas.microsoft.com/office/drawing/2014/main" id="{69D5007B-7634-4C44-881D-C5F2F333D1F1}"/>
            </a:ext>
          </a:extLst>
        </xdr:cNvPr>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21C9330-385B-4C8C-8806-40AB7A37482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941A5BF-7DA0-452D-AF34-23F38D2B7B1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04D9F82-4539-42C8-B27A-16B57832B4A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C726B1C-EDA9-41BA-AB78-64B2843B1B3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CE40117-F6AE-467C-8931-4D66778A3FF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126365</xdr:rowOff>
    </xdr:from>
    <xdr:to>
      <xdr:col>24</xdr:col>
      <xdr:colOff>114300</xdr:colOff>
      <xdr:row>60</xdr:row>
      <xdr:rowOff>56515</xdr:rowOff>
    </xdr:to>
    <xdr:sp macro="" textlink="">
      <xdr:nvSpPr>
        <xdr:cNvPr id="188" name="楕円 187">
          <a:extLst>
            <a:ext uri="{FF2B5EF4-FFF2-40B4-BE49-F238E27FC236}">
              <a16:creationId xmlns:a16="http://schemas.microsoft.com/office/drawing/2014/main" id="{1749E049-7525-4632-A860-D05C496984AA}"/>
            </a:ext>
          </a:extLst>
        </xdr:cNvPr>
        <xdr:cNvSpPr/>
      </xdr:nvSpPr>
      <xdr:spPr>
        <a:xfrm>
          <a:off x="45847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104792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A52DA9F7-40F3-4C97-BA2A-EF1BF12ACC10}"/>
            </a:ext>
          </a:extLst>
        </xdr:cNvPr>
        <xdr:cNvSpPr txBox="1"/>
      </xdr:nvSpPr>
      <xdr:spPr>
        <a:xfrm>
          <a:off x="4673600"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113030</xdr:rowOff>
    </xdr:from>
    <xdr:to>
      <xdr:col>20</xdr:col>
      <xdr:colOff>38100</xdr:colOff>
      <xdr:row>60</xdr:row>
      <xdr:rowOff>43180</xdr:rowOff>
    </xdr:to>
    <xdr:sp macro="" textlink="">
      <xdr:nvSpPr>
        <xdr:cNvPr id="190" name="楕円 189">
          <a:extLst>
            <a:ext uri="{FF2B5EF4-FFF2-40B4-BE49-F238E27FC236}">
              <a16:creationId xmlns:a16="http://schemas.microsoft.com/office/drawing/2014/main" id="{DA03BEBC-BF6D-400B-87FC-C8ADB3D0819E}"/>
            </a:ext>
          </a:extLst>
        </xdr:cNvPr>
        <xdr:cNvSpPr/>
      </xdr:nvSpPr>
      <xdr:spPr>
        <a:xfrm>
          <a:off x="3746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163830</xdr:rowOff>
    </xdr:from>
    <xdr:to>
      <xdr:col>24</xdr:col>
      <xdr:colOff>63500</xdr:colOff>
      <xdr:row>60</xdr:row>
      <xdr:rowOff>5715</xdr:rowOff>
    </xdr:to>
    <xdr:cxnSp macro="">
      <xdr:nvCxnSpPr>
        <xdr:cNvPr id="191" name="直線コネクタ 190">
          <a:extLst>
            <a:ext uri="{FF2B5EF4-FFF2-40B4-BE49-F238E27FC236}">
              <a16:creationId xmlns:a16="http://schemas.microsoft.com/office/drawing/2014/main" id="{55E22EDA-4DC7-4E5B-AED1-8A07803A2578}"/>
            </a:ext>
          </a:extLst>
        </xdr:cNvPr>
        <xdr:cNvCxnSpPr/>
      </xdr:nvCxnSpPr>
      <xdr:spPr>
        <a:xfrm>
          <a:off x="3797300" y="1027938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101600</xdr:rowOff>
    </xdr:from>
    <xdr:to>
      <xdr:col>15</xdr:col>
      <xdr:colOff>101600</xdr:colOff>
      <xdr:row>60</xdr:row>
      <xdr:rowOff>31750</xdr:rowOff>
    </xdr:to>
    <xdr:sp macro="" textlink="">
      <xdr:nvSpPr>
        <xdr:cNvPr id="192" name="楕円 191">
          <a:extLst>
            <a:ext uri="{FF2B5EF4-FFF2-40B4-BE49-F238E27FC236}">
              <a16:creationId xmlns:a16="http://schemas.microsoft.com/office/drawing/2014/main" id="{7237DC0F-98B0-44D3-B5D0-F07B9F0220F2}"/>
            </a:ext>
          </a:extLst>
        </xdr:cNvPr>
        <xdr:cNvSpPr/>
      </xdr:nvSpPr>
      <xdr:spPr>
        <a:xfrm>
          <a:off x="2857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152400</xdr:rowOff>
    </xdr:from>
    <xdr:to>
      <xdr:col>19</xdr:col>
      <xdr:colOff>177800</xdr:colOff>
      <xdr:row>59</xdr:row>
      <xdr:rowOff>163830</xdr:rowOff>
    </xdr:to>
    <xdr:cxnSp macro="">
      <xdr:nvCxnSpPr>
        <xdr:cNvPr id="193" name="直線コネクタ 192">
          <a:extLst>
            <a:ext uri="{FF2B5EF4-FFF2-40B4-BE49-F238E27FC236}">
              <a16:creationId xmlns:a16="http://schemas.microsoft.com/office/drawing/2014/main" id="{EF93B7D3-DA46-40A7-8412-C150DC77712D}"/>
            </a:ext>
          </a:extLst>
        </xdr:cNvPr>
        <xdr:cNvCxnSpPr/>
      </xdr:nvCxnSpPr>
      <xdr:spPr>
        <a:xfrm>
          <a:off x="2908300" y="10267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74930</xdr:rowOff>
    </xdr:from>
    <xdr:to>
      <xdr:col>10</xdr:col>
      <xdr:colOff>165100</xdr:colOff>
      <xdr:row>60</xdr:row>
      <xdr:rowOff>5080</xdr:rowOff>
    </xdr:to>
    <xdr:sp macro="" textlink="">
      <xdr:nvSpPr>
        <xdr:cNvPr id="194" name="楕円 193">
          <a:extLst>
            <a:ext uri="{FF2B5EF4-FFF2-40B4-BE49-F238E27FC236}">
              <a16:creationId xmlns:a16="http://schemas.microsoft.com/office/drawing/2014/main" id="{27E61D42-7BFE-4091-8741-A7C6D36F559B}"/>
            </a:ext>
          </a:extLst>
        </xdr:cNvPr>
        <xdr:cNvSpPr/>
      </xdr:nvSpPr>
      <xdr:spPr>
        <a:xfrm>
          <a:off x="1968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125730</xdr:rowOff>
    </xdr:from>
    <xdr:to>
      <xdr:col>15</xdr:col>
      <xdr:colOff>50800</xdr:colOff>
      <xdr:row>59</xdr:row>
      <xdr:rowOff>152400</xdr:rowOff>
    </xdr:to>
    <xdr:cxnSp macro="">
      <xdr:nvCxnSpPr>
        <xdr:cNvPr id="195" name="直線コネクタ 194">
          <a:extLst>
            <a:ext uri="{FF2B5EF4-FFF2-40B4-BE49-F238E27FC236}">
              <a16:creationId xmlns:a16="http://schemas.microsoft.com/office/drawing/2014/main" id="{0F7AFAB1-39A9-4A1A-8199-29DCE9501430}"/>
            </a:ext>
          </a:extLst>
        </xdr:cNvPr>
        <xdr:cNvCxnSpPr/>
      </xdr:nvCxnSpPr>
      <xdr:spPr>
        <a:xfrm>
          <a:off x="2019300" y="102412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53975</xdr:rowOff>
    </xdr:from>
    <xdr:to>
      <xdr:col>6</xdr:col>
      <xdr:colOff>38100</xdr:colOff>
      <xdr:row>59</xdr:row>
      <xdr:rowOff>155575</xdr:rowOff>
    </xdr:to>
    <xdr:sp macro="" textlink="">
      <xdr:nvSpPr>
        <xdr:cNvPr id="196" name="楕円 195">
          <a:extLst>
            <a:ext uri="{FF2B5EF4-FFF2-40B4-BE49-F238E27FC236}">
              <a16:creationId xmlns:a16="http://schemas.microsoft.com/office/drawing/2014/main" id="{A5F1DF5A-6F4B-45ED-B626-065BA1595A70}"/>
            </a:ext>
          </a:extLst>
        </xdr:cNvPr>
        <xdr:cNvSpPr/>
      </xdr:nvSpPr>
      <xdr:spPr>
        <a:xfrm>
          <a:off x="1079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104775</xdr:rowOff>
    </xdr:from>
    <xdr:to>
      <xdr:col>10</xdr:col>
      <xdr:colOff>114300</xdr:colOff>
      <xdr:row>59</xdr:row>
      <xdr:rowOff>125730</xdr:rowOff>
    </xdr:to>
    <xdr:cxnSp macro="">
      <xdr:nvCxnSpPr>
        <xdr:cNvPr id="197" name="直線コネクタ 196">
          <a:extLst>
            <a:ext uri="{FF2B5EF4-FFF2-40B4-BE49-F238E27FC236}">
              <a16:creationId xmlns:a16="http://schemas.microsoft.com/office/drawing/2014/main" id="{85FDFAF6-6A5E-47D4-B8C9-8474F2E8F092}"/>
            </a:ext>
          </a:extLst>
        </xdr:cNvPr>
        <xdr:cNvCxnSpPr/>
      </xdr:nvCxnSpPr>
      <xdr:spPr>
        <a:xfrm>
          <a:off x="1130300" y="102203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D77599A1-03B0-48FA-8FF3-366653899CFA}"/>
            </a:ext>
          </a:extLst>
        </xdr:cNvPr>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B216FC2-D802-4FB2-9F5C-3060B109A86B}"/>
            </a:ext>
          </a:extLst>
        </xdr:cNvPr>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9624CD61-201B-489A-AF69-414D536F33D8}"/>
            </a:ext>
          </a:extLst>
        </xdr:cNvPr>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2419C959-961B-4BEE-BA27-C96CB1FD914D}"/>
            </a:ext>
          </a:extLst>
        </xdr:cNvPr>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59707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397DDCA0-15C3-4348-A18B-20E0EDA096B4}"/>
            </a:ext>
          </a:extLst>
        </xdr:cNvPr>
        <xdr:cNvSpPr txBox="1"/>
      </xdr:nvSpPr>
      <xdr:spPr>
        <a:xfrm>
          <a:off x="35820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48277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96865734-8DC6-4B3C-9E40-E4B6B656D212}"/>
            </a:ext>
          </a:extLst>
        </xdr:cNvPr>
        <xdr:cNvSpPr txBox="1"/>
      </xdr:nvSpPr>
      <xdr:spPr>
        <a:xfrm>
          <a:off x="2705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FEF0B8DE-D8BC-4C79-82F2-B3E45B2C2E77}"/>
            </a:ext>
          </a:extLst>
        </xdr:cNvPr>
        <xdr:cNvSpPr txBox="1"/>
      </xdr:nvSpPr>
      <xdr:spPr>
        <a:xfrm>
          <a:off x="1816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146702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6372F274-267C-49EB-9EBC-824970E1B7D6}"/>
            </a:ext>
          </a:extLst>
        </xdr:cNvPr>
        <xdr:cNvSpPr txBox="1"/>
      </xdr:nvSpPr>
      <xdr:spPr>
        <a:xfrm>
          <a:off x="927744"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F8E34D00-9A10-495F-8D0C-12B8CF5F564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2381164A-D788-4C36-817B-1D37AFAB735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734C7642-38B9-47E0-A3C6-1D4B5DD2FF0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54E7EC55-469C-4A43-86C7-1EA3243016F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C239C167-AB8E-4542-86D3-77C506438AF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C133F397-21F7-4FFA-B4A8-633A517E733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58D6B936-6DB1-45CA-A395-8375436ABD8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A4ECAFD6-9D63-4D11-8776-6BEA03642D2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A52A1BCC-1580-403B-A3FB-8973FFB63D1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DF025155-A9A2-45EE-8580-A190DC5FBBA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3C5BCDA7-0F69-4D05-920F-93652C03DE6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C76D1CC4-8E1A-4862-B736-2F48D2405B23}"/>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9259F757-F618-47DA-AD11-3C7FC5E8835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60876B9C-919D-4163-96DE-AE8FF804BB17}"/>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948642FE-E0F8-49C3-9C4C-EDDD1B1D286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CFD117D2-F6C1-4C64-AF66-ADBF20310A0C}"/>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54DDF7FB-0099-488F-9FA8-32467923DFF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BD7AFAF5-0C95-4568-AFCC-019020376FDC}"/>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3FE76491-A882-4D2E-AD1D-031A74A3882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6C3FD0CA-BA17-4A7E-9C4F-EB0F38AD8712}"/>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0F8B9FFE-076B-4E06-BF0D-93A12F72D33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a:extLst>
            <a:ext uri="{FF2B5EF4-FFF2-40B4-BE49-F238E27FC236}">
              <a16:creationId xmlns:a16="http://schemas.microsoft.com/office/drawing/2014/main" id="{44640188-98B7-4D9F-89B0-B751196ABAE3}"/>
            </a:ext>
          </a:extLst>
        </xdr:cNvPr>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B37EED0E-F8ED-4814-BCD3-DE713EE55F63}"/>
            </a:ext>
          </a:extLst>
        </xdr:cNvPr>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a:extLst>
            <a:ext uri="{FF2B5EF4-FFF2-40B4-BE49-F238E27FC236}">
              <a16:creationId xmlns:a16="http://schemas.microsoft.com/office/drawing/2014/main" id="{93CBB40D-8548-4185-8815-AA35D5396936}"/>
            </a:ext>
          </a:extLst>
        </xdr:cNvPr>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7B20E5BB-C3AF-4314-8960-067B3C9BC5A3}"/>
            </a:ext>
          </a:extLst>
        </xdr:cNvPr>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a:extLst>
            <a:ext uri="{FF2B5EF4-FFF2-40B4-BE49-F238E27FC236}">
              <a16:creationId xmlns:a16="http://schemas.microsoft.com/office/drawing/2014/main" id="{C1E31D6D-D2D4-4BFE-B5B3-30922F090BC5}"/>
            </a:ext>
          </a:extLst>
        </xdr:cNvPr>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CC8C0B10-FAE8-46FC-A874-91BB9FC60992}"/>
            </a:ext>
          </a:extLst>
        </xdr:cNvPr>
        <xdr:cNvSpPr txBox="1"/>
      </xdr:nvSpPr>
      <xdr:spPr>
        <a:xfrm>
          <a:off x="10515600" y="10438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a:extLst>
            <a:ext uri="{FF2B5EF4-FFF2-40B4-BE49-F238E27FC236}">
              <a16:creationId xmlns:a16="http://schemas.microsoft.com/office/drawing/2014/main" id="{9E58B939-6A16-4E44-8880-79F01BFCCD79}"/>
            </a:ext>
          </a:extLst>
        </xdr:cNvPr>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a:extLst>
            <a:ext uri="{FF2B5EF4-FFF2-40B4-BE49-F238E27FC236}">
              <a16:creationId xmlns:a16="http://schemas.microsoft.com/office/drawing/2014/main" id="{53FBC5F9-CBF2-4540-81BB-0D7AA095BA14}"/>
            </a:ext>
          </a:extLst>
        </xdr:cNvPr>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a:extLst>
            <a:ext uri="{FF2B5EF4-FFF2-40B4-BE49-F238E27FC236}">
              <a16:creationId xmlns:a16="http://schemas.microsoft.com/office/drawing/2014/main" id="{34406378-18C0-4D04-A548-1711CB93CCE1}"/>
            </a:ext>
          </a:extLst>
        </xdr:cNvPr>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a:extLst>
            <a:ext uri="{FF2B5EF4-FFF2-40B4-BE49-F238E27FC236}">
              <a16:creationId xmlns:a16="http://schemas.microsoft.com/office/drawing/2014/main" id="{FE0F4EA9-C1C2-4542-9F7E-8EB0BD5E73BD}"/>
            </a:ext>
          </a:extLst>
        </xdr:cNvPr>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a:extLst>
            <a:ext uri="{FF2B5EF4-FFF2-40B4-BE49-F238E27FC236}">
              <a16:creationId xmlns:a16="http://schemas.microsoft.com/office/drawing/2014/main" id="{FF799058-5833-41A6-860C-69E928328260}"/>
            </a:ext>
          </a:extLst>
        </xdr:cNvPr>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C1969137-C286-4009-818C-FAE39A62CBB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82D5449-814C-4456-AC16-D61D0BAFC82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3AB97A5-90B7-457B-BAB7-3783C345DE1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A2A64D7-FA59-453C-AA69-3C15E529547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DC37561-1B6A-4EEC-B5DC-102BDF2E622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126960</xdr:rowOff>
    </xdr:from>
    <xdr:to>
      <xdr:col>55</xdr:col>
      <xdr:colOff>50800</xdr:colOff>
      <xdr:row>61</xdr:row>
      <xdr:rowOff>57110</xdr:rowOff>
    </xdr:to>
    <xdr:sp macro="" textlink="">
      <xdr:nvSpPr>
        <xdr:cNvPr id="243" name="楕円 242">
          <a:extLst>
            <a:ext uri="{FF2B5EF4-FFF2-40B4-BE49-F238E27FC236}">
              <a16:creationId xmlns:a16="http://schemas.microsoft.com/office/drawing/2014/main" id="{5E3074F4-5457-4E04-995D-FC7EB88C592E}"/>
            </a:ext>
          </a:extLst>
        </xdr:cNvPr>
        <xdr:cNvSpPr/>
      </xdr:nvSpPr>
      <xdr:spPr>
        <a:xfrm>
          <a:off x="10426700" y="1041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149837</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343902DC-2255-4698-A710-BEB115C53457}"/>
            </a:ext>
          </a:extLst>
        </xdr:cNvPr>
        <xdr:cNvSpPr txBox="1"/>
      </xdr:nvSpPr>
      <xdr:spPr>
        <a:xfrm>
          <a:off x="10515600" y="10265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139610</xdr:rowOff>
    </xdr:from>
    <xdr:to>
      <xdr:col>50</xdr:col>
      <xdr:colOff>165100</xdr:colOff>
      <xdr:row>61</xdr:row>
      <xdr:rowOff>69760</xdr:rowOff>
    </xdr:to>
    <xdr:sp macro="" textlink="">
      <xdr:nvSpPr>
        <xdr:cNvPr id="245" name="楕円 244">
          <a:extLst>
            <a:ext uri="{FF2B5EF4-FFF2-40B4-BE49-F238E27FC236}">
              <a16:creationId xmlns:a16="http://schemas.microsoft.com/office/drawing/2014/main" id="{972604D7-374C-400F-BAD2-3DE023C7562E}"/>
            </a:ext>
          </a:extLst>
        </xdr:cNvPr>
        <xdr:cNvSpPr/>
      </xdr:nvSpPr>
      <xdr:spPr>
        <a:xfrm>
          <a:off x="9588500" y="1042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6310</xdr:rowOff>
    </xdr:from>
    <xdr:to>
      <xdr:col>55</xdr:col>
      <xdr:colOff>0</xdr:colOff>
      <xdr:row>61</xdr:row>
      <xdr:rowOff>18960</xdr:rowOff>
    </xdr:to>
    <xdr:cxnSp macro="">
      <xdr:nvCxnSpPr>
        <xdr:cNvPr id="246" name="直線コネクタ 245">
          <a:extLst>
            <a:ext uri="{FF2B5EF4-FFF2-40B4-BE49-F238E27FC236}">
              <a16:creationId xmlns:a16="http://schemas.microsoft.com/office/drawing/2014/main" id="{6AB162CC-CDCC-459C-9CFA-32527BB52684}"/>
            </a:ext>
          </a:extLst>
        </xdr:cNvPr>
        <xdr:cNvCxnSpPr/>
      </xdr:nvCxnSpPr>
      <xdr:spPr>
        <a:xfrm flipV="1">
          <a:off x="9639300" y="10464760"/>
          <a:ext cx="8382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152257</xdr:rowOff>
    </xdr:from>
    <xdr:to>
      <xdr:col>46</xdr:col>
      <xdr:colOff>38100</xdr:colOff>
      <xdr:row>61</xdr:row>
      <xdr:rowOff>82407</xdr:rowOff>
    </xdr:to>
    <xdr:sp macro="" textlink="">
      <xdr:nvSpPr>
        <xdr:cNvPr id="247" name="楕円 246">
          <a:extLst>
            <a:ext uri="{FF2B5EF4-FFF2-40B4-BE49-F238E27FC236}">
              <a16:creationId xmlns:a16="http://schemas.microsoft.com/office/drawing/2014/main" id="{D3384D69-B38C-4C85-8821-B834F7B5F989}"/>
            </a:ext>
          </a:extLst>
        </xdr:cNvPr>
        <xdr:cNvSpPr/>
      </xdr:nvSpPr>
      <xdr:spPr>
        <a:xfrm>
          <a:off x="8699500" y="1043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18960</xdr:rowOff>
    </xdr:from>
    <xdr:to>
      <xdr:col>50</xdr:col>
      <xdr:colOff>114300</xdr:colOff>
      <xdr:row>61</xdr:row>
      <xdr:rowOff>31607</xdr:rowOff>
    </xdr:to>
    <xdr:cxnSp macro="">
      <xdr:nvCxnSpPr>
        <xdr:cNvPr id="248" name="直線コネクタ 247">
          <a:extLst>
            <a:ext uri="{FF2B5EF4-FFF2-40B4-BE49-F238E27FC236}">
              <a16:creationId xmlns:a16="http://schemas.microsoft.com/office/drawing/2014/main" id="{1BF31409-B535-49D3-866A-413CE9078D45}"/>
            </a:ext>
          </a:extLst>
        </xdr:cNvPr>
        <xdr:cNvCxnSpPr/>
      </xdr:nvCxnSpPr>
      <xdr:spPr>
        <a:xfrm flipV="1">
          <a:off x="8750300" y="10477410"/>
          <a:ext cx="889000" cy="1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157576</xdr:rowOff>
    </xdr:from>
    <xdr:to>
      <xdr:col>41</xdr:col>
      <xdr:colOff>101600</xdr:colOff>
      <xdr:row>61</xdr:row>
      <xdr:rowOff>87726</xdr:rowOff>
    </xdr:to>
    <xdr:sp macro="" textlink="">
      <xdr:nvSpPr>
        <xdr:cNvPr id="249" name="楕円 248">
          <a:extLst>
            <a:ext uri="{FF2B5EF4-FFF2-40B4-BE49-F238E27FC236}">
              <a16:creationId xmlns:a16="http://schemas.microsoft.com/office/drawing/2014/main" id="{0011388A-BA3C-4C43-99F0-42D634FBBE7C}"/>
            </a:ext>
          </a:extLst>
        </xdr:cNvPr>
        <xdr:cNvSpPr/>
      </xdr:nvSpPr>
      <xdr:spPr>
        <a:xfrm>
          <a:off x="7810500" y="104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31607</xdr:rowOff>
    </xdr:from>
    <xdr:to>
      <xdr:col>45</xdr:col>
      <xdr:colOff>177800</xdr:colOff>
      <xdr:row>61</xdr:row>
      <xdr:rowOff>36926</xdr:rowOff>
    </xdr:to>
    <xdr:cxnSp macro="">
      <xdr:nvCxnSpPr>
        <xdr:cNvPr id="250" name="直線コネクタ 249">
          <a:extLst>
            <a:ext uri="{FF2B5EF4-FFF2-40B4-BE49-F238E27FC236}">
              <a16:creationId xmlns:a16="http://schemas.microsoft.com/office/drawing/2014/main" id="{CDA70688-B76D-48F1-8012-D11B9D6FF800}"/>
            </a:ext>
          </a:extLst>
        </xdr:cNvPr>
        <xdr:cNvCxnSpPr/>
      </xdr:nvCxnSpPr>
      <xdr:spPr>
        <a:xfrm flipV="1">
          <a:off x="7861300" y="10490057"/>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166637</xdr:rowOff>
    </xdr:from>
    <xdr:to>
      <xdr:col>36</xdr:col>
      <xdr:colOff>165100</xdr:colOff>
      <xdr:row>61</xdr:row>
      <xdr:rowOff>96787</xdr:rowOff>
    </xdr:to>
    <xdr:sp macro="" textlink="">
      <xdr:nvSpPr>
        <xdr:cNvPr id="251" name="楕円 250">
          <a:extLst>
            <a:ext uri="{FF2B5EF4-FFF2-40B4-BE49-F238E27FC236}">
              <a16:creationId xmlns:a16="http://schemas.microsoft.com/office/drawing/2014/main" id="{160D6D73-9631-4287-A15C-AA5E73F47045}"/>
            </a:ext>
          </a:extLst>
        </xdr:cNvPr>
        <xdr:cNvSpPr/>
      </xdr:nvSpPr>
      <xdr:spPr>
        <a:xfrm>
          <a:off x="6921500" y="1045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36926</xdr:rowOff>
    </xdr:from>
    <xdr:to>
      <xdr:col>41</xdr:col>
      <xdr:colOff>50800</xdr:colOff>
      <xdr:row>61</xdr:row>
      <xdr:rowOff>45987</xdr:rowOff>
    </xdr:to>
    <xdr:cxnSp macro="">
      <xdr:nvCxnSpPr>
        <xdr:cNvPr id="252" name="直線コネクタ 251">
          <a:extLst>
            <a:ext uri="{FF2B5EF4-FFF2-40B4-BE49-F238E27FC236}">
              <a16:creationId xmlns:a16="http://schemas.microsoft.com/office/drawing/2014/main" id="{878FFB7C-5CAD-4CBD-83F2-E9B785F60D11}"/>
            </a:ext>
          </a:extLst>
        </xdr:cNvPr>
        <xdr:cNvCxnSpPr/>
      </xdr:nvCxnSpPr>
      <xdr:spPr>
        <a:xfrm flipV="1">
          <a:off x="6972300" y="10495376"/>
          <a:ext cx="889000" cy="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96759</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6E519D3D-BD7F-42A5-BCD3-8F26BF3FA919}"/>
            </a:ext>
          </a:extLst>
        </xdr:cNvPr>
        <xdr:cNvSpPr txBox="1"/>
      </xdr:nvSpPr>
      <xdr:spPr>
        <a:xfrm>
          <a:off x="9327095" y="1055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5D435ABA-B51F-468D-A51C-D0849028C466}"/>
            </a:ext>
          </a:extLst>
        </xdr:cNvPr>
        <xdr:cNvSpPr txBox="1"/>
      </xdr:nvSpPr>
      <xdr:spPr>
        <a:xfrm>
          <a:off x="84507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CC67A0C0-7B97-40C0-9A7F-1C06E300217B}"/>
            </a:ext>
          </a:extLst>
        </xdr:cNvPr>
        <xdr:cNvSpPr txBox="1"/>
      </xdr:nvSpPr>
      <xdr:spPr>
        <a:xfrm>
          <a:off x="7561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129060</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A2663FF9-2C5E-49D6-BCC6-84910A4FAE25}"/>
            </a:ext>
          </a:extLst>
        </xdr:cNvPr>
        <xdr:cNvSpPr txBox="1"/>
      </xdr:nvSpPr>
      <xdr:spPr>
        <a:xfrm>
          <a:off x="6672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86287</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FABD735B-596B-4DF0-93D1-48DDDC234D1C}"/>
            </a:ext>
          </a:extLst>
        </xdr:cNvPr>
        <xdr:cNvSpPr txBox="1"/>
      </xdr:nvSpPr>
      <xdr:spPr>
        <a:xfrm>
          <a:off x="9327095" y="1020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98934</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133A2AFD-CD06-4E3F-B6E0-D210E7E1ECE3}"/>
            </a:ext>
          </a:extLst>
        </xdr:cNvPr>
        <xdr:cNvSpPr txBox="1"/>
      </xdr:nvSpPr>
      <xdr:spPr>
        <a:xfrm>
          <a:off x="8450795" y="1021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104253</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825C4A8A-320E-4D4E-B761-0326B77FE8A1}"/>
            </a:ext>
          </a:extLst>
        </xdr:cNvPr>
        <xdr:cNvSpPr txBox="1"/>
      </xdr:nvSpPr>
      <xdr:spPr>
        <a:xfrm>
          <a:off x="7561795" y="1021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113314</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A54A93B3-145A-4071-A353-E6454C473097}"/>
            </a:ext>
          </a:extLst>
        </xdr:cNvPr>
        <xdr:cNvSpPr txBox="1"/>
      </xdr:nvSpPr>
      <xdr:spPr>
        <a:xfrm>
          <a:off x="6672795" y="10228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387CFF6D-E38A-4A95-A147-C7C310FF825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7ABA874D-A9B5-4785-BDEE-3618294BD31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B05FF21A-CD49-4766-A92F-9CF49364294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510D4025-1EF4-4F65-B092-43B0C365EC5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59770D65-27EB-4D81-A501-D24CA9F1134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9627876F-476D-4EBE-9D71-52CF637D8B6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39E23F69-687B-4225-AC33-18402D730D7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2BEE7380-1D88-4E9E-8D68-220E48A590F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E1678FB2-53DE-4169-B888-F938E97A262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E55543F3-1A49-45BB-8473-3E42B071FC4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56E6D409-460D-420E-8901-34A538EFD97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36776811-2A61-41FE-9217-C536293AFB3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F74190EF-78B3-4445-8D59-3686C46A243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6660621F-1B90-4BA4-853A-06B21307693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629E879C-05A2-4E77-89CD-9CB5761B9D9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8CE32CB9-FE1B-4212-ADF5-0036D1F94EB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956CDCC1-35F8-4281-875A-DF8541A29BE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8A8F1025-6863-44E6-AB9B-2087C43285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3B0A1C15-2B15-4AFA-A96E-4323E1F42E1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E7C7AC99-C7BB-4392-89A7-873E3058C28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E11D55C4-D708-4648-8C8B-FEABF9BCC18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D68A9327-00DF-424F-90FD-53C9A42D842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533AF8B0-3872-43A2-AFB7-6ED50C92920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6B931ACE-16A2-4D37-93D1-3B8F5AAAEFC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B9D7BA44-692D-4E0C-AB46-5BBB231D285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E6B9931D-2429-4768-B605-AC81CBB31EA4}"/>
            </a:ext>
          </a:extLst>
        </xdr:cNvPr>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DA8ACA70-E68E-476D-97FA-250483715E8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03E80119-452B-4F38-AEE3-FE1826948A3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a:extLst>
            <a:ext uri="{FF2B5EF4-FFF2-40B4-BE49-F238E27FC236}">
              <a16:creationId xmlns:a16="http://schemas.microsoft.com/office/drawing/2014/main" id="{C2FE1284-D021-42B9-B0C5-EEC58ADA34AB}"/>
            </a:ext>
          </a:extLst>
        </xdr:cNvPr>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a:extLst>
            <a:ext uri="{FF2B5EF4-FFF2-40B4-BE49-F238E27FC236}">
              <a16:creationId xmlns:a16="http://schemas.microsoft.com/office/drawing/2014/main" id="{C7E94250-F1C2-4D35-AFCA-A1A9A957A011}"/>
            </a:ext>
          </a:extLst>
        </xdr:cNvPr>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1B2DECB1-6ECB-49B1-94D6-C4C38EB25BAC}"/>
            </a:ext>
          </a:extLst>
        </xdr:cNvPr>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a:extLst>
            <a:ext uri="{FF2B5EF4-FFF2-40B4-BE49-F238E27FC236}">
              <a16:creationId xmlns:a16="http://schemas.microsoft.com/office/drawing/2014/main" id="{54309A8D-5C98-4395-A175-391565B6B1F2}"/>
            </a:ext>
          </a:extLst>
        </xdr:cNvPr>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a:extLst>
            <a:ext uri="{FF2B5EF4-FFF2-40B4-BE49-F238E27FC236}">
              <a16:creationId xmlns:a16="http://schemas.microsoft.com/office/drawing/2014/main" id="{F06A33F8-DD7C-4BF6-89E9-1ECDB99E487C}"/>
            </a:ext>
          </a:extLst>
        </xdr:cNvPr>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a:extLst>
            <a:ext uri="{FF2B5EF4-FFF2-40B4-BE49-F238E27FC236}">
              <a16:creationId xmlns:a16="http://schemas.microsoft.com/office/drawing/2014/main" id="{17B6035C-13B1-4A66-B20F-5C5BF1B7B89C}"/>
            </a:ext>
          </a:extLst>
        </xdr:cNvPr>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a:extLst>
            <a:ext uri="{FF2B5EF4-FFF2-40B4-BE49-F238E27FC236}">
              <a16:creationId xmlns:a16="http://schemas.microsoft.com/office/drawing/2014/main" id="{D6EF9870-35A6-44DC-AD9D-1DD3BCA195E6}"/>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a:extLst>
            <a:ext uri="{FF2B5EF4-FFF2-40B4-BE49-F238E27FC236}">
              <a16:creationId xmlns:a16="http://schemas.microsoft.com/office/drawing/2014/main" id="{ABCF3132-1F65-45A6-B4B1-AF00D8602934}"/>
            </a:ext>
          </a:extLst>
        </xdr:cNvPr>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5AA4E79A-C7B2-4CCC-A28E-78505ECE040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1745525-8DC4-4407-BA89-F3E503F0A4B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B982712-77F3-435C-8427-4A4FD5188BF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B47B2DB-305A-4E9C-A0A6-E3CD0B6ABA9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F154D75-9A03-4258-B301-8405EA80D1F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1995</xdr:rowOff>
    </xdr:from>
    <xdr:to>
      <xdr:col>24</xdr:col>
      <xdr:colOff>114300</xdr:colOff>
      <xdr:row>84</xdr:row>
      <xdr:rowOff>103595</xdr:rowOff>
    </xdr:to>
    <xdr:sp macro="" textlink="">
      <xdr:nvSpPr>
        <xdr:cNvPr id="302" name="楕円 301">
          <a:extLst>
            <a:ext uri="{FF2B5EF4-FFF2-40B4-BE49-F238E27FC236}">
              <a16:creationId xmlns:a16="http://schemas.microsoft.com/office/drawing/2014/main" id="{64CEE4E3-EB49-4C82-A74C-932A559A79C7}"/>
            </a:ext>
          </a:extLst>
        </xdr:cNvPr>
        <xdr:cNvSpPr/>
      </xdr:nvSpPr>
      <xdr:spPr>
        <a:xfrm>
          <a:off x="45847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151872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E5C7FF5A-0B85-42A9-9F64-EE66A08B82FF}"/>
            </a:ext>
          </a:extLst>
        </xdr:cNvPr>
        <xdr:cNvSpPr txBox="1"/>
      </xdr:nvSpPr>
      <xdr:spPr>
        <a:xfrm>
          <a:off x="4673600"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155484</xdr:rowOff>
    </xdr:from>
    <xdr:to>
      <xdr:col>20</xdr:col>
      <xdr:colOff>38100</xdr:colOff>
      <xdr:row>84</xdr:row>
      <xdr:rowOff>85634</xdr:rowOff>
    </xdr:to>
    <xdr:sp macro="" textlink="">
      <xdr:nvSpPr>
        <xdr:cNvPr id="304" name="楕円 303">
          <a:extLst>
            <a:ext uri="{FF2B5EF4-FFF2-40B4-BE49-F238E27FC236}">
              <a16:creationId xmlns:a16="http://schemas.microsoft.com/office/drawing/2014/main" id="{0B5D3C50-47A4-472D-AAC6-C86814F3580C}"/>
            </a:ext>
          </a:extLst>
        </xdr:cNvPr>
        <xdr:cNvSpPr/>
      </xdr:nvSpPr>
      <xdr:spPr>
        <a:xfrm>
          <a:off x="3746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34834</xdr:rowOff>
    </xdr:from>
    <xdr:to>
      <xdr:col>24</xdr:col>
      <xdr:colOff>63500</xdr:colOff>
      <xdr:row>84</xdr:row>
      <xdr:rowOff>52795</xdr:rowOff>
    </xdr:to>
    <xdr:cxnSp macro="">
      <xdr:nvCxnSpPr>
        <xdr:cNvPr id="305" name="直線コネクタ 304">
          <a:extLst>
            <a:ext uri="{FF2B5EF4-FFF2-40B4-BE49-F238E27FC236}">
              <a16:creationId xmlns:a16="http://schemas.microsoft.com/office/drawing/2014/main" id="{B7EB11E2-D280-405F-B2A6-C8A6F5381153}"/>
            </a:ext>
          </a:extLst>
        </xdr:cNvPr>
        <xdr:cNvCxnSpPr/>
      </xdr:nvCxnSpPr>
      <xdr:spPr>
        <a:xfrm>
          <a:off x="3797300" y="14436634"/>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127726</xdr:rowOff>
    </xdr:from>
    <xdr:to>
      <xdr:col>15</xdr:col>
      <xdr:colOff>101600</xdr:colOff>
      <xdr:row>84</xdr:row>
      <xdr:rowOff>57876</xdr:rowOff>
    </xdr:to>
    <xdr:sp macro="" textlink="">
      <xdr:nvSpPr>
        <xdr:cNvPr id="306" name="楕円 305">
          <a:extLst>
            <a:ext uri="{FF2B5EF4-FFF2-40B4-BE49-F238E27FC236}">
              <a16:creationId xmlns:a16="http://schemas.microsoft.com/office/drawing/2014/main" id="{DA9E3AE2-CCEC-4B9D-A28C-E0A7F5C9AC7F}"/>
            </a:ext>
          </a:extLst>
        </xdr:cNvPr>
        <xdr:cNvSpPr/>
      </xdr:nvSpPr>
      <xdr:spPr>
        <a:xfrm>
          <a:off x="28575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7076</xdr:rowOff>
    </xdr:from>
    <xdr:to>
      <xdr:col>19</xdr:col>
      <xdr:colOff>177800</xdr:colOff>
      <xdr:row>84</xdr:row>
      <xdr:rowOff>34834</xdr:rowOff>
    </xdr:to>
    <xdr:cxnSp macro="">
      <xdr:nvCxnSpPr>
        <xdr:cNvPr id="307" name="直線コネクタ 306">
          <a:extLst>
            <a:ext uri="{FF2B5EF4-FFF2-40B4-BE49-F238E27FC236}">
              <a16:creationId xmlns:a16="http://schemas.microsoft.com/office/drawing/2014/main" id="{8BCA89ED-35EB-4281-B2D5-157BC338B777}"/>
            </a:ext>
          </a:extLst>
        </xdr:cNvPr>
        <xdr:cNvCxnSpPr/>
      </xdr:nvCxnSpPr>
      <xdr:spPr>
        <a:xfrm>
          <a:off x="2908300" y="144088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98334</xdr:rowOff>
    </xdr:from>
    <xdr:to>
      <xdr:col>10</xdr:col>
      <xdr:colOff>165100</xdr:colOff>
      <xdr:row>84</xdr:row>
      <xdr:rowOff>28484</xdr:rowOff>
    </xdr:to>
    <xdr:sp macro="" textlink="">
      <xdr:nvSpPr>
        <xdr:cNvPr id="308" name="楕円 307">
          <a:extLst>
            <a:ext uri="{FF2B5EF4-FFF2-40B4-BE49-F238E27FC236}">
              <a16:creationId xmlns:a16="http://schemas.microsoft.com/office/drawing/2014/main" id="{62A4A329-F3D6-4A80-8D41-0B56F7198868}"/>
            </a:ext>
          </a:extLst>
        </xdr:cNvPr>
        <xdr:cNvSpPr/>
      </xdr:nvSpPr>
      <xdr:spPr>
        <a:xfrm>
          <a:off x="1968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149134</xdr:rowOff>
    </xdr:from>
    <xdr:to>
      <xdr:col>15</xdr:col>
      <xdr:colOff>50800</xdr:colOff>
      <xdr:row>84</xdr:row>
      <xdr:rowOff>7076</xdr:rowOff>
    </xdr:to>
    <xdr:cxnSp macro="">
      <xdr:nvCxnSpPr>
        <xdr:cNvPr id="309" name="直線コネクタ 308">
          <a:extLst>
            <a:ext uri="{FF2B5EF4-FFF2-40B4-BE49-F238E27FC236}">
              <a16:creationId xmlns:a16="http://schemas.microsoft.com/office/drawing/2014/main" id="{7898CFDC-DB3D-4836-8466-C6760CC21841}"/>
            </a:ext>
          </a:extLst>
        </xdr:cNvPr>
        <xdr:cNvCxnSpPr/>
      </xdr:nvCxnSpPr>
      <xdr:spPr>
        <a:xfrm>
          <a:off x="2019300" y="1437948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78739</xdr:rowOff>
    </xdr:from>
    <xdr:to>
      <xdr:col>6</xdr:col>
      <xdr:colOff>38100</xdr:colOff>
      <xdr:row>84</xdr:row>
      <xdr:rowOff>8889</xdr:rowOff>
    </xdr:to>
    <xdr:sp macro="" textlink="">
      <xdr:nvSpPr>
        <xdr:cNvPr id="310" name="楕円 309">
          <a:extLst>
            <a:ext uri="{FF2B5EF4-FFF2-40B4-BE49-F238E27FC236}">
              <a16:creationId xmlns:a16="http://schemas.microsoft.com/office/drawing/2014/main" id="{5E5FF4B1-7368-494C-8A5A-B63E5E79F9AD}"/>
            </a:ext>
          </a:extLst>
        </xdr:cNvPr>
        <xdr:cNvSpPr/>
      </xdr:nvSpPr>
      <xdr:spPr>
        <a:xfrm>
          <a:off x="1079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129539</xdr:rowOff>
    </xdr:from>
    <xdr:to>
      <xdr:col>10</xdr:col>
      <xdr:colOff>114300</xdr:colOff>
      <xdr:row>83</xdr:row>
      <xdr:rowOff>149134</xdr:rowOff>
    </xdr:to>
    <xdr:cxnSp macro="">
      <xdr:nvCxnSpPr>
        <xdr:cNvPr id="311" name="直線コネクタ 310">
          <a:extLst>
            <a:ext uri="{FF2B5EF4-FFF2-40B4-BE49-F238E27FC236}">
              <a16:creationId xmlns:a16="http://schemas.microsoft.com/office/drawing/2014/main" id="{1F704227-D0C9-4296-B2D3-A2C03FE69770}"/>
            </a:ext>
          </a:extLst>
        </xdr:cNvPr>
        <xdr:cNvCxnSpPr/>
      </xdr:nvCxnSpPr>
      <xdr:spPr>
        <a:xfrm>
          <a:off x="1130300" y="1435988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a:extLst>
            <a:ext uri="{FF2B5EF4-FFF2-40B4-BE49-F238E27FC236}">
              <a16:creationId xmlns:a16="http://schemas.microsoft.com/office/drawing/2014/main" id="{13718697-A440-4E55-B999-44CE7A31460F}"/>
            </a:ext>
          </a:extLst>
        </xdr:cNvPr>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a:extLst>
            <a:ext uri="{FF2B5EF4-FFF2-40B4-BE49-F238E27FC236}">
              <a16:creationId xmlns:a16="http://schemas.microsoft.com/office/drawing/2014/main" id="{C6533718-2643-4551-BF40-383DCC3F01DD}"/>
            </a:ext>
          </a:extLst>
        </xdr:cNvPr>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a:extLst>
            <a:ext uri="{FF2B5EF4-FFF2-40B4-BE49-F238E27FC236}">
              <a16:creationId xmlns:a16="http://schemas.microsoft.com/office/drawing/2014/main" id="{6C3FB056-0E32-4221-969D-0BA8B77E23E2}"/>
            </a:ext>
          </a:extLst>
        </xdr:cNvPr>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a:extLst>
            <a:ext uri="{FF2B5EF4-FFF2-40B4-BE49-F238E27FC236}">
              <a16:creationId xmlns:a16="http://schemas.microsoft.com/office/drawing/2014/main" id="{019271B9-22EE-46EA-B6E8-33F102394E53}"/>
            </a:ext>
          </a:extLst>
        </xdr:cNvPr>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76761</xdr:rowOff>
    </xdr:from>
    <xdr:ext cx="405111" cy="259045"/>
    <xdr:sp macro="" textlink="">
      <xdr:nvSpPr>
        <xdr:cNvPr id="316" name="n_1mainValue【公営住宅】&#10;有形固定資産減価償却率">
          <a:extLst>
            <a:ext uri="{FF2B5EF4-FFF2-40B4-BE49-F238E27FC236}">
              <a16:creationId xmlns:a16="http://schemas.microsoft.com/office/drawing/2014/main" id="{12305DB1-5C7E-4B48-A365-B47CDEE76EE8}"/>
            </a:ext>
          </a:extLst>
        </xdr:cNvPr>
        <xdr:cNvSpPr txBox="1"/>
      </xdr:nvSpPr>
      <xdr:spPr>
        <a:xfrm>
          <a:off x="35820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49003</xdr:rowOff>
    </xdr:from>
    <xdr:ext cx="405111" cy="259045"/>
    <xdr:sp macro="" textlink="">
      <xdr:nvSpPr>
        <xdr:cNvPr id="317" name="n_2mainValue【公営住宅】&#10;有形固定資産減価償却率">
          <a:extLst>
            <a:ext uri="{FF2B5EF4-FFF2-40B4-BE49-F238E27FC236}">
              <a16:creationId xmlns:a16="http://schemas.microsoft.com/office/drawing/2014/main" id="{4D66A475-8BB9-461B-BEE7-4D6E7EEC73F7}"/>
            </a:ext>
          </a:extLst>
        </xdr:cNvPr>
        <xdr:cNvSpPr txBox="1"/>
      </xdr:nvSpPr>
      <xdr:spPr>
        <a:xfrm>
          <a:off x="2705744"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19611</xdr:rowOff>
    </xdr:from>
    <xdr:ext cx="405111" cy="259045"/>
    <xdr:sp macro="" textlink="">
      <xdr:nvSpPr>
        <xdr:cNvPr id="318" name="n_3mainValue【公営住宅】&#10;有形固定資産減価償却率">
          <a:extLst>
            <a:ext uri="{FF2B5EF4-FFF2-40B4-BE49-F238E27FC236}">
              <a16:creationId xmlns:a16="http://schemas.microsoft.com/office/drawing/2014/main" id="{73908DC9-E7BD-4BAB-99FE-AC992DF18784}"/>
            </a:ext>
          </a:extLst>
        </xdr:cNvPr>
        <xdr:cNvSpPr txBox="1"/>
      </xdr:nvSpPr>
      <xdr:spPr>
        <a:xfrm>
          <a:off x="1816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xdr:rowOff>
    </xdr:from>
    <xdr:ext cx="405111" cy="259045"/>
    <xdr:sp macro="" textlink="">
      <xdr:nvSpPr>
        <xdr:cNvPr id="319" name="n_4mainValue【公営住宅】&#10;有形固定資産減価償却率">
          <a:extLst>
            <a:ext uri="{FF2B5EF4-FFF2-40B4-BE49-F238E27FC236}">
              <a16:creationId xmlns:a16="http://schemas.microsoft.com/office/drawing/2014/main" id="{21EBB98C-824E-4CF2-9620-5544C483935A}"/>
            </a:ext>
          </a:extLst>
        </xdr:cNvPr>
        <xdr:cNvSpPr txBox="1"/>
      </xdr:nvSpPr>
      <xdr:spPr>
        <a:xfrm>
          <a:off x="927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BBB299C4-D044-40A3-8ECE-172381ACE42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53BEC7B8-D674-4E4C-AE0A-D67E62A0B37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7D2180A7-161C-4BD4-B06A-37873EA2249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EB815716-3552-4324-88DD-3D941201D51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E3A2D2ED-2F82-43D5-83AA-5AA937A1F22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BB330A91-05AF-43AF-87A8-D96B9D45099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73CFF0D6-4F4A-4525-9854-9E03C990C2F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640B7C13-63D1-47CC-AC15-B4F3174BB30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4005E3F2-156B-4B61-9B9F-C03B27038E3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1965652F-90F6-4EC7-B3FE-1AF2FF80C42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7CB43F8A-6011-4AA5-B868-FB226341BCF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947E77F7-DBAF-4920-B023-AAF34C81303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5A79569B-D9DB-4989-8EB9-D9AA3B5D0D59}"/>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AD976E2D-BEAE-4E4A-A027-6DA8F7EDAA1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8D0C1451-E66E-43DC-B70F-092F08BBF87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1747864B-9E5B-43E9-87D1-0B2C8EE85E9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95B4EAA9-F087-4DA8-AAF3-F81A26DF095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A61EF909-5F80-468E-8AEF-864F076B384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9B3B0F93-4ED8-4169-9861-DCDE68B2683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F9644953-BDE5-4718-8A49-C4863DCABCB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216A2B96-8BDC-4D65-94E5-29498F290FC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a:extLst>
            <a:ext uri="{FF2B5EF4-FFF2-40B4-BE49-F238E27FC236}">
              <a16:creationId xmlns:a16="http://schemas.microsoft.com/office/drawing/2014/main" id="{1F0EDCA0-8524-4D62-BABE-FE61F9B90B8B}"/>
            </a:ext>
          </a:extLst>
        </xdr:cNvPr>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a:extLst>
            <a:ext uri="{FF2B5EF4-FFF2-40B4-BE49-F238E27FC236}">
              <a16:creationId xmlns:a16="http://schemas.microsoft.com/office/drawing/2014/main" id="{0D349E57-212D-4685-B28B-9C58F2F37BF1}"/>
            </a:ext>
          </a:extLst>
        </xdr:cNvPr>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a:extLst>
            <a:ext uri="{FF2B5EF4-FFF2-40B4-BE49-F238E27FC236}">
              <a16:creationId xmlns:a16="http://schemas.microsoft.com/office/drawing/2014/main" id="{3310C526-7C52-4C59-8879-125717DD8B01}"/>
            </a:ext>
          </a:extLst>
        </xdr:cNvPr>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a:extLst>
            <a:ext uri="{FF2B5EF4-FFF2-40B4-BE49-F238E27FC236}">
              <a16:creationId xmlns:a16="http://schemas.microsoft.com/office/drawing/2014/main" id="{7DC51F0A-7876-407F-B948-67D96B2E7CC4}"/>
            </a:ext>
          </a:extLst>
        </xdr:cNvPr>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a:extLst>
            <a:ext uri="{FF2B5EF4-FFF2-40B4-BE49-F238E27FC236}">
              <a16:creationId xmlns:a16="http://schemas.microsoft.com/office/drawing/2014/main" id="{09122AEC-A4DE-4913-8CA1-EEBC37E46D84}"/>
            </a:ext>
          </a:extLst>
        </xdr:cNvPr>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46" name="【公営住宅】&#10;一人当たり面積平均値テキスト">
          <a:extLst>
            <a:ext uri="{FF2B5EF4-FFF2-40B4-BE49-F238E27FC236}">
              <a16:creationId xmlns:a16="http://schemas.microsoft.com/office/drawing/2014/main" id="{12F000F3-60AE-454C-9DF2-2D00FCF58823}"/>
            </a:ext>
          </a:extLst>
        </xdr:cNvPr>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a:extLst>
            <a:ext uri="{FF2B5EF4-FFF2-40B4-BE49-F238E27FC236}">
              <a16:creationId xmlns:a16="http://schemas.microsoft.com/office/drawing/2014/main" id="{154726B5-805A-497C-91A5-24CFF15B8F8D}"/>
            </a:ext>
          </a:extLst>
        </xdr:cNvPr>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a:extLst>
            <a:ext uri="{FF2B5EF4-FFF2-40B4-BE49-F238E27FC236}">
              <a16:creationId xmlns:a16="http://schemas.microsoft.com/office/drawing/2014/main" id="{3938A2A2-1193-4C42-B989-169B8093D6C0}"/>
            </a:ext>
          </a:extLst>
        </xdr:cNvPr>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a:extLst>
            <a:ext uri="{FF2B5EF4-FFF2-40B4-BE49-F238E27FC236}">
              <a16:creationId xmlns:a16="http://schemas.microsoft.com/office/drawing/2014/main" id="{C9666E69-2782-42DA-957A-28741DE6416B}"/>
            </a:ext>
          </a:extLst>
        </xdr:cNvPr>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a:extLst>
            <a:ext uri="{FF2B5EF4-FFF2-40B4-BE49-F238E27FC236}">
              <a16:creationId xmlns:a16="http://schemas.microsoft.com/office/drawing/2014/main" id="{A587821C-0D59-4122-9905-E6280E6A4DDD}"/>
            </a:ext>
          </a:extLst>
        </xdr:cNvPr>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a:extLst>
            <a:ext uri="{FF2B5EF4-FFF2-40B4-BE49-F238E27FC236}">
              <a16:creationId xmlns:a16="http://schemas.microsoft.com/office/drawing/2014/main" id="{54E92A9B-A9FE-4ACD-B4E1-0171EFB1684B}"/>
            </a:ext>
          </a:extLst>
        </xdr:cNvPr>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250BE991-ED2B-4CE5-B959-8928F96C89E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4D98F44-416C-4A33-BE8A-B56DE2023C1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9DC0F2C-3752-4A1C-93F2-8F7028EA37B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91CEAAB-F24E-4585-87FC-B031EA199C3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FCFE3E3-C281-4D60-BFA0-CE3BD3C5CDF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61367</xdr:rowOff>
    </xdr:from>
    <xdr:to>
      <xdr:col>55</xdr:col>
      <xdr:colOff>50800</xdr:colOff>
      <xdr:row>84</xdr:row>
      <xdr:rowOff>162967</xdr:rowOff>
    </xdr:to>
    <xdr:sp macro="" textlink="">
      <xdr:nvSpPr>
        <xdr:cNvPr id="357" name="楕円 356">
          <a:extLst>
            <a:ext uri="{FF2B5EF4-FFF2-40B4-BE49-F238E27FC236}">
              <a16:creationId xmlns:a16="http://schemas.microsoft.com/office/drawing/2014/main" id="{0F63EA00-E053-41CA-BE5E-4882330DE29E}"/>
            </a:ext>
          </a:extLst>
        </xdr:cNvPr>
        <xdr:cNvSpPr/>
      </xdr:nvSpPr>
      <xdr:spPr>
        <a:xfrm>
          <a:off x="10426700" y="14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84244</xdr:rowOff>
    </xdr:from>
    <xdr:ext cx="469744" cy="259045"/>
    <xdr:sp macro="" textlink="">
      <xdr:nvSpPr>
        <xdr:cNvPr id="358" name="【公営住宅】&#10;一人当たり面積該当値テキスト">
          <a:extLst>
            <a:ext uri="{FF2B5EF4-FFF2-40B4-BE49-F238E27FC236}">
              <a16:creationId xmlns:a16="http://schemas.microsoft.com/office/drawing/2014/main" id="{AC07470C-8B6F-43A4-8EBD-2BAA48C78F2F}"/>
            </a:ext>
          </a:extLst>
        </xdr:cNvPr>
        <xdr:cNvSpPr txBox="1"/>
      </xdr:nvSpPr>
      <xdr:spPr>
        <a:xfrm>
          <a:off x="10515600" y="1431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64109</xdr:rowOff>
    </xdr:from>
    <xdr:to>
      <xdr:col>50</xdr:col>
      <xdr:colOff>165100</xdr:colOff>
      <xdr:row>84</xdr:row>
      <xdr:rowOff>165709</xdr:rowOff>
    </xdr:to>
    <xdr:sp macro="" textlink="">
      <xdr:nvSpPr>
        <xdr:cNvPr id="359" name="楕円 358">
          <a:extLst>
            <a:ext uri="{FF2B5EF4-FFF2-40B4-BE49-F238E27FC236}">
              <a16:creationId xmlns:a16="http://schemas.microsoft.com/office/drawing/2014/main" id="{55467C2A-CA7B-4156-A1E6-07BCD04AAEB8}"/>
            </a:ext>
          </a:extLst>
        </xdr:cNvPr>
        <xdr:cNvSpPr/>
      </xdr:nvSpPr>
      <xdr:spPr>
        <a:xfrm>
          <a:off x="9588500" y="1446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112167</xdr:rowOff>
    </xdr:from>
    <xdr:to>
      <xdr:col>55</xdr:col>
      <xdr:colOff>0</xdr:colOff>
      <xdr:row>84</xdr:row>
      <xdr:rowOff>114909</xdr:rowOff>
    </xdr:to>
    <xdr:cxnSp macro="">
      <xdr:nvCxnSpPr>
        <xdr:cNvPr id="360" name="直線コネクタ 359">
          <a:extLst>
            <a:ext uri="{FF2B5EF4-FFF2-40B4-BE49-F238E27FC236}">
              <a16:creationId xmlns:a16="http://schemas.microsoft.com/office/drawing/2014/main" id="{5C9677A2-337B-4E8E-87E6-58364F048D8B}"/>
            </a:ext>
          </a:extLst>
        </xdr:cNvPr>
        <xdr:cNvCxnSpPr/>
      </xdr:nvCxnSpPr>
      <xdr:spPr>
        <a:xfrm flipV="1">
          <a:off x="9639300" y="14513967"/>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66396</xdr:rowOff>
    </xdr:from>
    <xdr:to>
      <xdr:col>46</xdr:col>
      <xdr:colOff>38100</xdr:colOff>
      <xdr:row>84</xdr:row>
      <xdr:rowOff>167996</xdr:rowOff>
    </xdr:to>
    <xdr:sp macro="" textlink="">
      <xdr:nvSpPr>
        <xdr:cNvPr id="361" name="楕円 360">
          <a:extLst>
            <a:ext uri="{FF2B5EF4-FFF2-40B4-BE49-F238E27FC236}">
              <a16:creationId xmlns:a16="http://schemas.microsoft.com/office/drawing/2014/main" id="{5AF90272-7DF2-45CC-8FCB-4341F1429B35}"/>
            </a:ext>
          </a:extLst>
        </xdr:cNvPr>
        <xdr:cNvSpPr/>
      </xdr:nvSpPr>
      <xdr:spPr>
        <a:xfrm>
          <a:off x="8699500" y="1446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114909</xdr:rowOff>
    </xdr:from>
    <xdr:to>
      <xdr:col>50</xdr:col>
      <xdr:colOff>114300</xdr:colOff>
      <xdr:row>84</xdr:row>
      <xdr:rowOff>117196</xdr:rowOff>
    </xdr:to>
    <xdr:cxnSp macro="">
      <xdr:nvCxnSpPr>
        <xdr:cNvPr id="362" name="直線コネクタ 361">
          <a:extLst>
            <a:ext uri="{FF2B5EF4-FFF2-40B4-BE49-F238E27FC236}">
              <a16:creationId xmlns:a16="http://schemas.microsoft.com/office/drawing/2014/main" id="{1EA7A8D9-C2B3-4983-9E37-69B10A7AB899}"/>
            </a:ext>
          </a:extLst>
        </xdr:cNvPr>
        <xdr:cNvCxnSpPr/>
      </xdr:nvCxnSpPr>
      <xdr:spPr>
        <a:xfrm flipV="1">
          <a:off x="8750300" y="1451670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68224</xdr:rowOff>
    </xdr:from>
    <xdr:to>
      <xdr:col>41</xdr:col>
      <xdr:colOff>101600</xdr:colOff>
      <xdr:row>84</xdr:row>
      <xdr:rowOff>169824</xdr:rowOff>
    </xdr:to>
    <xdr:sp macro="" textlink="">
      <xdr:nvSpPr>
        <xdr:cNvPr id="363" name="楕円 362">
          <a:extLst>
            <a:ext uri="{FF2B5EF4-FFF2-40B4-BE49-F238E27FC236}">
              <a16:creationId xmlns:a16="http://schemas.microsoft.com/office/drawing/2014/main" id="{DAFC81C1-4DD3-4BB8-81B6-215366780461}"/>
            </a:ext>
          </a:extLst>
        </xdr:cNvPr>
        <xdr:cNvSpPr/>
      </xdr:nvSpPr>
      <xdr:spPr>
        <a:xfrm>
          <a:off x="7810500" y="144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117196</xdr:rowOff>
    </xdr:from>
    <xdr:to>
      <xdr:col>45</xdr:col>
      <xdr:colOff>177800</xdr:colOff>
      <xdr:row>84</xdr:row>
      <xdr:rowOff>119024</xdr:rowOff>
    </xdr:to>
    <xdr:cxnSp macro="">
      <xdr:nvCxnSpPr>
        <xdr:cNvPr id="364" name="直線コネクタ 363">
          <a:extLst>
            <a:ext uri="{FF2B5EF4-FFF2-40B4-BE49-F238E27FC236}">
              <a16:creationId xmlns:a16="http://schemas.microsoft.com/office/drawing/2014/main" id="{7D0747FD-23C7-4CC0-A3FD-84FE8E255C2D}"/>
            </a:ext>
          </a:extLst>
        </xdr:cNvPr>
        <xdr:cNvCxnSpPr/>
      </xdr:nvCxnSpPr>
      <xdr:spPr>
        <a:xfrm flipV="1">
          <a:off x="7861300" y="1451899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70510</xdr:rowOff>
    </xdr:from>
    <xdr:to>
      <xdr:col>36</xdr:col>
      <xdr:colOff>165100</xdr:colOff>
      <xdr:row>85</xdr:row>
      <xdr:rowOff>660</xdr:rowOff>
    </xdr:to>
    <xdr:sp macro="" textlink="">
      <xdr:nvSpPr>
        <xdr:cNvPr id="365" name="楕円 364">
          <a:extLst>
            <a:ext uri="{FF2B5EF4-FFF2-40B4-BE49-F238E27FC236}">
              <a16:creationId xmlns:a16="http://schemas.microsoft.com/office/drawing/2014/main" id="{DE670B38-CC0D-43AB-AEBF-C4AAC8469029}"/>
            </a:ext>
          </a:extLst>
        </xdr:cNvPr>
        <xdr:cNvSpPr/>
      </xdr:nvSpPr>
      <xdr:spPr>
        <a:xfrm>
          <a:off x="6921500" y="1447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119024</xdr:rowOff>
    </xdr:from>
    <xdr:to>
      <xdr:col>41</xdr:col>
      <xdr:colOff>50800</xdr:colOff>
      <xdr:row>84</xdr:row>
      <xdr:rowOff>121310</xdr:rowOff>
    </xdr:to>
    <xdr:cxnSp macro="">
      <xdr:nvCxnSpPr>
        <xdr:cNvPr id="366" name="直線コネクタ 365">
          <a:extLst>
            <a:ext uri="{FF2B5EF4-FFF2-40B4-BE49-F238E27FC236}">
              <a16:creationId xmlns:a16="http://schemas.microsoft.com/office/drawing/2014/main" id="{459977D8-6B9D-4394-BA32-9621C6BA5D6A}"/>
            </a:ext>
          </a:extLst>
        </xdr:cNvPr>
        <xdr:cNvCxnSpPr/>
      </xdr:nvCxnSpPr>
      <xdr:spPr>
        <a:xfrm flipV="1">
          <a:off x="6972300" y="145208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8247</xdr:rowOff>
    </xdr:from>
    <xdr:ext cx="469744" cy="259045"/>
    <xdr:sp macro="" textlink="">
      <xdr:nvSpPr>
        <xdr:cNvPr id="367" name="n_1aveValue【公営住宅】&#10;一人当たり面積">
          <a:extLst>
            <a:ext uri="{FF2B5EF4-FFF2-40B4-BE49-F238E27FC236}">
              <a16:creationId xmlns:a16="http://schemas.microsoft.com/office/drawing/2014/main" id="{95B468F1-CAE5-4A99-A2EE-F3CA01F722A4}"/>
            </a:ext>
          </a:extLst>
        </xdr:cNvPr>
        <xdr:cNvSpPr txBox="1"/>
      </xdr:nvSpPr>
      <xdr:spPr>
        <a:xfrm>
          <a:off x="9391727" y="145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7790</xdr:rowOff>
    </xdr:from>
    <xdr:ext cx="469744" cy="259045"/>
    <xdr:sp macro="" textlink="">
      <xdr:nvSpPr>
        <xdr:cNvPr id="368" name="n_2aveValue【公営住宅】&#10;一人当たり面積">
          <a:extLst>
            <a:ext uri="{FF2B5EF4-FFF2-40B4-BE49-F238E27FC236}">
              <a16:creationId xmlns:a16="http://schemas.microsoft.com/office/drawing/2014/main" id="{A506BE62-50E4-4666-91F5-E218DBD0091C}"/>
            </a:ext>
          </a:extLst>
        </xdr:cNvPr>
        <xdr:cNvSpPr txBox="1"/>
      </xdr:nvSpPr>
      <xdr:spPr>
        <a:xfrm>
          <a:off x="8515427" y="145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7332</xdr:rowOff>
    </xdr:from>
    <xdr:ext cx="469744" cy="259045"/>
    <xdr:sp macro="" textlink="">
      <xdr:nvSpPr>
        <xdr:cNvPr id="369" name="n_3aveValue【公営住宅】&#10;一人当たり面積">
          <a:extLst>
            <a:ext uri="{FF2B5EF4-FFF2-40B4-BE49-F238E27FC236}">
              <a16:creationId xmlns:a16="http://schemas.microsoft.com/office/drawing/2014/main" id="{DF79B296-DF4F-4628-A65C-B3EC6720DA03}"/>
            </a:ext>
          </a:extLst>
        </xdr:cNvPr>
        <xdr:cNvSpPr txBox="1"/>
      </xdr:nvSpPr>
      <xdr:spPr>
        <a:xfrm>
          <a:off x="7626427" y="1458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14191</xdr:rowOff>
    </xdr:from>
    <xdr:ext cx="469744" cy="259045"/>
    <xdr:sp macro="" textlink="">
      <xdr:nvSpPr>
        <xdr:cNvPr id="370" name="n_4aveValue【公営住宅】&#10;一人当たり面積">
          <a:extLst>
            <a:ext uri="{FF2B5EF4-FFF2-40B4-BE49-F238E27FC236}">
              <a16:creationId xmlns:a16="http://schemas.microsoft.com/office/drawing/2014/main" id="{6B5FF752-1764-49E3-B361-68BE524ECC42}"/>
            </a:ext>
          </a:extLst>
        </xdr:cNvPr>
        <xdr:cNvSpPr txBox="1"/>
      </xdr:nvSpPr>
      <xdr:spPr>
        <a:xfrm>
          <a:off x="6737427" y="1458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10786</xdr:rowOff>
    </xdr:from>
    <xdr:ext cx="469744" cy="259045"/>
    <xdr:sp macro="" textlink="">
      <xdr:nvSpPr>
        <xdr:cNvPr id="371" name="n_1mainValue【公営住宅】&#10;一人当たり面積">
          <a:extLst>
            <a:ext uri="{FF2B5EF4-FFF2-40B4-BE49-F238E27FC236}">
              <a16:creationId xmlns:a16="http://schemas.microsoft.com/office/drawing/2014/main" id="{3144B8F6-A52F-4E4C-B0AE-74909EFF7FD3}"/>
            </a:ext>
          </a:extLst>
        </xdr:cNvPr>
        <xdr:cNvSpPr txBox="1"/>
      </xdr:nvSpPr>
      <xdr:spPr>
        <a:xfrm>
          <a:off x="9391727" y="1424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13073</xdr:rowOff>
    </xdr:from>
    <xdr:ext cx="469744" cy="259045"/>
    <xdr:sp macro="" textlink="">
      <xdr:nvSpPr>
        <xdr:cNvPr id="372" name="n_2mainValue【公営住宅】&#10;一人当たり面積">
          <a:extLst>
            <a:ext uri="{FF2B5EF4-FFF2-40B4-BE49-F238E27FC236}">
              <a16:creationId xmlns:a16="http://schemas.microsoft.com/office/drawing/2014/main" id="{FB91145B-6AB4-4172-8547-54EB10E32FF6}"/>
            </a:ext>
          </a:extLst>
        </xdr:cNvPr>
        <xdr:cNvSpPr txBox="1"/>
      </xdr:nvSpPr>
      <xdr:spPr>
        <a:xfrm>
          <a:off x="8515427" y="1424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14901</xdr:rowOff>
    </xdr:from>
    <xdr:ext cx="469744" cy="259045"/>
    <xdr:sp macro="" textlink="">
      <xdr:nvSpPr>
        <xdr:cNvPr id="373" name="n_3mainValue【公営住宅】&#10;一人当たり面積">
          <a:extLst>
            <a:ext uri="{FF2B5EF4-FFF2-40B4-BE49-F238E27FC236}">
              <a16:creationId xmlns:a16="http://schemas.microsoft.com/office/drawing/2014/main" id="{EB6BE3BA-330A-443A-A816-6C90FB513303}"/>
            </a:ext>
          </a:extLst>
        </xdr:cNvPr>
        <xdr:cNvSpPr txBox="1"/>
      </xdr:nvSpPr>
      <xdr:spPr>
        <a:xfrm>
          <a:off x="7626427" y="142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17187</xdr:rowOff>
    </xdr:from>
    <xdr:ext cx="469744" cy="259045"/>
    <xdr:sp macro="" textlink="">
      <xdr:nvSpPr>
        <xdr:cNvPr id="374" name="n_4mainValue【公営住宅】&#10;一人当たり面積">
          <a:extLst>
            <a:ext uri="{FF2B5EF4-FFF2-40B4-BE49-F238E27FC236}">
              <a16:creationId xmlns:a16="http://schemas.microsoft.com/office/drawing/2014/main" id="{555CB711-80A6-4C7C-A203-3BD573DE7E3A}"/>
            </a:ext>
          </a:extLst>
        </xdr:cNvPr>
        <xdr:cNvSpPr txBox="1"/>
      </xdr:nvSpPr>
      <xdr:spPr>
        <a:xfrm>
          <a:off x="6737427" y="1424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A733D22F-DCE3-4DE9-9ADC-C04CB2A6223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54B52DA6-9F0D-40E1-906F-81026B09C36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EC146093-8D22-4C95-A4CA-BFD3D19EA13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8AE954FC-9A79-46BE-B2DE-7479BFB96A9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7BF3E29D-4641-4C8A-9CF4-EB2F752A667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A771D83B-8716-4674-8B86-E6AC9C553D5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62A1528A-6523-48EF-B82E-645FA5B5FA0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E974BA84-3084-4D2D-8EC0-608BD283C8E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BC23B192-56D6-4AF8-B1D4-B141AC08CA6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A25C0257-C464-48E0-A402-9D7F0769DFB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DA977106-9BAC-4C8F-BDAC-6FBA2490A50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C23B36E4-DBED-462B-A37C-E7763136515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59C09184-3275-4DA7-8C25-6F56472B7658}"/>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8D435678-B439-4C2D-BBBA-7429BBDF7FDE}"/>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00E1EDF5-37D8-4873-BD99-ED16CA8649C6}"/>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068C04BC-84D2-4A60-BCF2-1F7295C2FA1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A912884A-B6AA-4ABA-AC77-C31B3996B049}"/>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6DF002E1-C132-420B-B834-1845C3B0244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5804FB13-1F6D-4C6F-BC45-D78C5F3490E1}"/>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B45B105E-F6BA-4716-97A0-021A2CE29D2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a:extLst>
            <a:ext uri="{FF2B5EF4-FFF2-40B4-BE49-F238E27FC236}">
              <a16:creationId xmlns:a16="http://schemas.microsoft.com/office/drawing/2014/main" id="{C2126269-F3B8-4D0F-A328-6423B889573A}"/>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54298586-83A5-4F71-932E-75D4B2A18BE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a:extLst>
            <a:ext uri="{FF2B5EF4-FFF2-40B4-BE49-F238E27FC236}">
              <a16:creationId xmlns:a16="http://schemas.microsoft.com/office/drawing/2014/main" id="{4CCAA1F3-4DEA-48A8-A388-9E666B9D745B}"/>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a:extLst>
            <a:ext uri="{FF2B5EF4-FFF2-40B4-BE49-F238E27FC236}">
              <a16:creationId xmlns:a16="http://schemas.microsoft.com/office/drawing/2014/main" id="{9A488204-88E8-4147-B1CC-C45A3522DB2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xdr:rowOff>
    </xdr:from>
    <xdr:to>
      <xdr:col>24</xdr:col>
      <xdr:colOff>62865</xdr:colOff>
      <xdr:row>107</xdr:row>
      <xdr:rowOff>167639</xdr:rowOff>
    </xdr:to>
    <xdr:cxnSp macro="">
      <xdr:nvCxnSpPr>
        <xdr:cNvPr id="399" name="直線コネクタ 398">
          <a:extLst>
            <a:ext uri="{FF2B5EF4-FFF2-40B4-BE49-F238E27FC236}">
              <a16:creationId xmlns:a16="http://schemas.microsoft.com/office/drawing/2014/main" id="{893C6EAA-9386-4DC5-BFB3-556EAE381B5C}"/>
            </a:ext>
          </a:extLst>
        </xdr:cNvPr>
        <xdr:cNvCxnSpPr/>
      </xdr:nvCxnSpPr>
      <xdr:spPr>
        <a:xfrm flipV="1">
          <a:off x="4634865" y="1732407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400" name="【港湾・漁港】&#10;有形固定資産減価償却率最小値テキスト">
          <a:extLst>
            <a:ext uri="{FF2B5EF4-FFF2-40B4-BE49-F238E27FC236}">
              <a16:creationId xmlns:a16="http://schemas.microsoft.com/office/drawing/2014/main" id="{87E49AB4-2967-467A-969C-06215F630BA5}"/>
            </a:ext>
          </a:extLst>
        </xdr:cNvPr>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401" name="直線コネクタ 400">
          <a:extLst>
            <a:ext uri="{FF2B5EF4-FFF2-40B4-BE49-F238E27FC236}">
              <a16:creationId xmlns:a16="http://schemas.microsoft.com/office/drawing/2014/main" id="{D9D3B216-0A8B-4C1C-8166-87EBE9AF8FFB}"/>
            </a:ext>
          </a:extLst>
        </xdr:cNvPr>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125747</xdr:rowOff>
    </xdr:from>
    <xdr:ext cx="405111" cy="259045"/>
    <xdr:sp macro="" textlink="">
      <xdr:nvSpPr>
        <xdr:cNvPr id="402" name="【港湾・漁港】&#10;有形固定資産減価償却率最大値テキスト">
          <a:extLst>
            <a:ext uri="{FF2B5EF4-FFF2-40B4-BE49-F238E27FC236}">
              <a16:creationId xmlns:a16="http://schemas.microsoft.com/office/drawing/2014/main" id="{21D722A9-89DD-4FCD-AD92-A0D815EC7153}"/>
            </a:ext>
          </a:extLst>
        </xdr:cNvPr>
        <xdr:cNvSpPr txBox="1"/>
      </xdr:nvSpPr>
      <xdr:spPr>
        <a:xfrm>
          <a:off x="46736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xdr:rowOff>
    </xdr:from>
    <xdr:to>
      <xdr:col>24</xdr:col>
      <xdr:colOff>152400</xdr:colOff>
      <xdr:row>101</xdr:row>
      <xdr:rowOff>7620</xdr:rowOff>
    </xdr:to>
    <xdr:cxnSp macro="">
      <xdr:nvCxnSpPr>
        <xdr:cNvPr id="403" name="直線コネクタ 402">
          <a:extLst>
            <a:ext uri="{FF2B5EF4-FFF2-40B4-BE49-F238E27FC236}">
              <a16:creationId xmlns:a16="http://schemas.microsoft.com/office/drawing/2014/main" id="{5E809E2F-0BA9-47C8-94EA-B75929FAAB0A}"/>
            </a:ext>
          </a:extLst>
        </xdr:cNvPr>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104791</xdr:rowOff>
    </xdr:from>
    <xdr:ext cx="405111" cy="259045"/>
    <xdr:sp macro="" textlink="">
      <xdr:nvSpPr>
        <xdr:cNvPr id="404" name="【港湾・漁港】&#10;有形固定資産減価償却率平均値テキスト">
          <a:extLst>
            <a:ext uri="{FF2B5EF4-FFF2-40B4-BE49-F238E27FC236}">
              <a16:creationId xmlns:a16="http://schemas.microsoft.com/office/drawing/2014/main" id="{4D7887C3-4387-4A47-95E2-93808D14D5F1}"/>
            </a:ext>
          </a:extLst>
        </xdr:cNvPr>
        <xdr:cNvSpPr txBox="1"/>
      </xdr:nvSpPr>
      <xdr:spPr>
        <a:xfrm>
          <a:off x="4673600" y="17764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405" name="フローチャート: 判断 404">
          <a:extLst>
            <a:ext uri="{FF2B5EF4-FFF2-40B4-BE49-F238E27FC236}">
              <a16:creationId xmlns:a16="http://schemas.microsoft.com/office/drawing/2014/main" id="{7970DF23-821E-4282-9B56-9F5592A974C2}"/>
            </a:ext>
          </a:extLst>
        </xdr:cNvPr>
        <xdr:cNvSpPr/>
      </xdr:nvSpPr>
      <xdr:spPr>
        <a:xfrm>
          <a:off x="4584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113030</xdr:rowOff>
    </xdr:from>
    <xdr:to>
      <xdr:col>20</xdr:col>
      <xdr:colOff>38100</xdr:colOff>
      <xdr:row>104</xdr:row>
      <xdr:rowOff>43180</xdr:rowOff>
    </xdr:to>
    <xdr:sp macro="" textlink="">
      <xdr:nvSpPr>
        <xdr:cNvPr id="406" name="フローチャート: 判断 405">
          <a:extLst>
            <a:ext uri="{FF2B5EF4-FFF2-40B4-BE49-F238E27FC236}">
              <a16:creationId xmlns:a16="http://schemas.microsoft.com/office/drawing/2014/main" id="{FF5C3765-0D63-4A66-B4FF-5645E0863673}"/>
            </a:ext>
          </a:extLst>
        </xdr:cNvPr>
        <xdr:cNvSpPr/>
      </xdr:nvSpPr>
      <xdr:spPr>
        <a:xfrm>
          <a:off x="3746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86361</xdr:rowOff>
    </xdr:from>
    <xdr:to>
      <xdr:col>15</xdr:col>
      <xdr:colOff>101600</xdr:colOff>
      <xdr:row>105</xdr:row>
      <xdr:rowOff>16511</xdr:rowOff>
    </xdr:to>
    <xdr:sp macro="" textlink="">
      <xdr:nvSpPr>
        <xdr:cNvPr id="407" name="フローチャート: 判断 406">
          <a:extLst>
            <a:ext uri="{FF2B5EF4-FFF2-40B4-BE49-F238E27FC236}">
              <a16:creationId xmlns:a16="http://schemas.microsoft.com/office/drawing/2014/main" id="{4AF1BCD3-B81D-421C-9986-2E7D9321160A}"/>
            </a:ext>
          </a:extLst>
        </xdr:cNvPr>
        <xdr:cNvSpPr/>
      </xdr:nvSpPr>
      <xdr:spPr>
        <a:xfrm>
          <a:off x="2857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57786</xdr:rowOff>
    </xdr:from>
    <xdr:to>
      <xdr:col>10</xdr:col>
      <xdr:colOff>165100</xdr:colOff>
      <xdr:row>104</xdr:row>
      <xdr:rowOff>159386</xdr:rowOff>
    </xdr:to>
    <xdr:sp macro="" textlink="">
      <xdr:nvSpPr>
        <xdr:cNvPr id="408" name="フローチャート: 判断 407">
          <a:extLst>
            <a:ext uri="{FF2B5EF4-FFF2-40B4-BE49-F238E27FC236}">
              <a16:creationId xmlns:a16="http://schemas.microsoft.com/office/drawing/2014/main" id="{68B940A9-D2B8-445D-9FF4-6E9E3260C225}"/>
            </a:ext>
          </a:extLst>
        </xdr:cNvPr>
        <xdr:cNvSpPr/>
      </xdr:nvSpPr>
      <xdr:spPr>
        <a:xfrm>
          <a:off x="1968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409" name="フローチャート: 判断 408">
          <a:extLst>
            <a:ext uri="{FF2B5EF4-FFF2-40B4-BE49-F238E27FC236}">
              <a16:creationId xmlns:a16="http://schemas.microsoft.com/office/drawing/2014/main" id="{FD113C2B-6A9F-4AA8-BA7C-C979F17B64A1}"/>
            </a:ext>
          </a:extLst>
        </xdr:cNvPr>
        <xdr:cNvSpPr/>
      </xdr:nvSpPr>
      <xdr:spPr>
        <a:xfrm>
          <a:off x="1079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81241566-8F5B-447C-AE2A-527C0FED67B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4757B5A9-0E55-412B-BCBA-899E1768CF3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97327666-5C0B-4CEE-B735-26E55A7EE44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E166DF1F-6759-40C7-B696-DC55FF33302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FC602F41-2672-48D5-92FD-B0AFEDC7A63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145414</xdr:rowOff>
    </xdr:from>
    <xdr:to>
      <xdr:col>24</xdr:col>
      <xdr:colOff>114300</xdr:colOff>
      <xdr:row>103</xdr:row>
      <xdr:rowOff>75564</xdr:rowOff>
    </xdr:to>
    <xdr:sp macro="" textlink="">
      <xdr:nvSpPr>
        <xdr:cNvPr id="415" name="楕円 414">
          <a:extLst>
            <a:ext uri="{FF2B5EF4-FFF2-40B4-BE49-F238E27FC236}">
              <a16:creationId xmlns:a16="http://schemas.microsoft.com/office/drawing/2014/main" id="{7521FE47-5B6E-4D0F-B490-75DCBCA950F7}"/>
            </a:ext>
          </a:extLst>
        </xdr:cNvPr>
        <xdr:cNvSpPr/>
      </xdr:nvSpPr>
      <xdr:spPr>
        <a:xfrm>
          <a:off x="4584700" y="1763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168291</xdr:rowOff>
    </xdr:from>
    <xdr:ext cx="405111" cy="259045"/>
    <xdr:sp macro="" textlink="">
      <xdr:nvSpPr>
        <xdr:cNvPr id="416" name="【港湾・漁港】&#10;有形固定資産減価償却率該当値テキスト">
          <a:extLst>
            <a:ext uri="{FF2B5EF4-FFF2-40B4-BE49-F238E27FC236}">
              <a16:creationId xmlns:a16="http://schemas.microsoft.com/office/drawing/2014/main" id="{D5D62B9C-0252-477B-9B74-AE71755C8158}"/>
            </a:ext>
          </a:extLst>
        </xdr:cNvPr>
        <xdr:cNvSpPr txBox="1"/>
      </xdr:nvSpPr>
      <xdr:spPr>
        <a:xfrm>
          <a:off x="4673600"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126364</xdr:rowOff>
    </xdr:from>
    <xdr:to>
      <xdr:col>20</xdr:col>
      <xdr:colOff>38100</xdr:colOff>
      <xdr:row>103</xdr:row>
      <xdr:rowOff>56514</xdr:rowOff>
    </xdr:to>
    <xdr:sp macro="" textlink="">
      <xdr:nvSpPr>
        <xdr:cNvPr id="417" name="楕円 416">
          <a:extLst>
            <a:ext uri="{FF2B5EF4-FFF2-40B4-BE49-F238E27FC236}">
              <a16:creationId xmlns:a16="http://schemas.microsoft.com/office/drawing/2014/main" id="{E5BB464A-1B04-4BCF-AAEE-4E55B74D8602}"/>
            </a:ext>
          </a:extLst>
        </xdr:cNvPr>
        <xdr:cNvSpPr/>
      </xdr:nvSpPr>
      <xdr:spPr>
        <a:xfrm>
          <a:off x="3746500" y="176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5714</xdr:rowOff>
    </xdr:from>
    <xdr:to>
      <xdr:col>24</xdr:col>
      <xdr:colOff>63500</xdr:colOff>
      <xdr:row>103</xdr:row>
      <xdr:rowOff>24764</xdr:rowOff>
    </xdr:to>
    <xdr:cxnSp macro="">
      <xdr:nvCxnSpPr>
        <xdr:cNvPr id="418" name="直線コネクタ 417">
          <a:extLst>
            <a:ext uri="{FF2B5EF4-FFF2-40B4-BE49-F238E27FC236}">
              <a16:creationId xmlns:a16="http://schemas.microsoft.com/office/drawing/2014/main" id="{86C8C4BD-BA51-436E-82BF-7E2899C64A80}"/>
            </a:ext>
          </a:extLst>
        </xdr:cNvPr>
        <xdr:cNvCxnSpPr/>
      </xdr:nvCxnSpPr>
      <xdr:spPr>
        <a:xfrm>
          <a:off x="3797300" y="17665064"/>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93980</xdr:rowOff>
    </xdr:from>
    <xdr:to>
      <xdr:col>15</xdr:col>
      <xdr:colOff>101600</xdr:colOff>
      <xdr:row>103</xdr:row>
      <xdr:rowOff>24130</xdr:rowOff>
    </xdr:to>
    <xdr:sp macro="" textlink="">
      <xdr:nvSpPr>
        <xdr:cNvPr id="419" name="楕円 418">
          <a:extLst>
            <a:ext uri="{FF2B5EF4-FFF2-40B4-BE49-F238E27FC236}">
              <a16:creationId xmlns:a16="http://schemas.microsoft.com/office/drawing/2014/main" id="{A9332659-EDE7-4D54-8E03-55A10552A2DF}"/>
            </a:ext>
          </a:extLst>
        </xdr:cNvPr>
        <xdr:cNvSpPr/>
      </xdr:nvSpPr>
      <xdr:spPr>
        <a:xfrm>
          <a:off x="2857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144780</xdr:rowOff>
    </xdr:from>
    <xdr:to>
      <xdr:col>19</xdr:col>
      <xdr:colOff>177800</xdr:colOff>
      <xdr:row>103</xdr:row>
      <xdr:rowOff>5714</xdr:rowOff>
    </xdr:to>
    <xdr:cxnSp macro="">
      <xdr:nvCxnSpPr>
        <xdr:cNvPr id="420" name="直線コネクタ 419">
          <a:extLst>
            <a:ext uri="{FF2B5EF4-FFF2-40B4-BE49-F238E27FC236}">
              <a16:creationId xmlns:a16="http://schemas.microsoft.com/office/drawing/2014/main" id="{458EF0BC-428E-4923-9A9F-BE09FCEDF545}"/>
            </a:ext>
          </a:extLst>
        </xdr:cNvPr>
        <xdr:cNvCxnSpPr/>
      </xdr:nvCxnSpPr>
      <xdr:spPr>
        <a:xfrm>
          <a:off x="2908300" y="176326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61595</xdr:rowOff>
    </xdr:from>
    <xdr:to>
      <xdr:col>10</xdr:col>
      <xdr:colOff>165100</xdr:colOff>
      <xdr:row>102</xdr:row>
      <xdr:rowOff>163195</xdr:rowOff>
    </xdr:to>
    <xdr:sp macro="" textlink="">
      <xdr:nvSpPr>
        <xdr:cNvPr id="421" name="楕円 420">
          <a:extLst>
            <a:ext uri="{FF2B5EF4-FFF2-40B4-BE49-F238E27FC236}">
              <a16:creationId xmlns:a16="http://schemas.microsoft.com/office/drawing/2014/main" id="{D6C32099-4037-40EB-B3E3-4C78FF82052E}"/>
            </a:ext>
          </a:extLst>
        </xdr:cNvPr>
        <xdr:cNvSpPr/>
      </xdr:nvSpPr>
      <xdr:spPr>
        <a:xfrm>
          <a:off x="1968500" y="175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112395</xdr:rowOff>
    </xdr:from>
    <xdr:to>
      <xdr:col>15</xdr:col>
      <xdr:colOff>50800</xdr:colOff>
      <xdr:row>102</xdr:row>
      <xdr:rowOff>144780</xdr:rowOff>
    </xdr:to>
    <xdr:cxnSp macro="">
      <xdr:nvCxnSpPr>
        <xdr:cNvPr id="422" name="直線コネクタ 421">
          <a:extLst>
            <a:ext uri="{FF2B5EF4-FFF2-40B4-BE49-F238E27FC236}">
              <a16:creationId xmlns:a16="http://schemas.microsoft.com/office/drawing/2014/main" id="{9C374E8A-8DA2-4AD5-BF83-766F5F7C17A9}"/>
            </a:ext>
          </a:extLst>
        </xdr:cNvPr>
        <xdr:cNvCxnSpPr/>
      </xdr:nvCxnSpPr>
      <xdr:spPr>
        <a:xfrm>
          <a:off x="2019300" y="176002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27305</xdr:rowOff>
    </xdr:from>
    <xdr:to>
      <xdr:col>6</xdr:col>
      <xdr:colOff>38100</xdr:colOff>
      <xdr:row>102</xdr:row>
      <xdr:rowOff>128905</xdr:rowOff>
    </xdr:to>
    <xdr:sp macro="" textlink="">
      <xdr:nvSpPr>
        <xdr:cNvPr id="423" name="楕円 422">
          <a:extLst>
            <a:ext uri="{FF2B5EF4-FFF2-40B4-BE49-F238E27FC236}">
              <a16:creationId xmlns:a16="http://schemas.microsoft.com/office/drawing/2014/main" id="{C4E8BECD-E995-4015-A5CD-56A645BF430F}"/>
            </a:ext>
          </a:extLst>
        </xdr:cNvPr>
        <xdr:cNvSpPr/>
      </xdr:nvSpPr>
      <xdr:spPr>
        <a:xfrm>
          <a:off x="1079500" y="17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78105</xdr:rowOff>
    </xdr:from>
    <xdr:to>
      <xdr:col>10</xdr:col>
      <xdr:colOff>114300</xdr:colOff>
      <xdr:row>102</xdr:row>
      <xdr:rowOff>112395</xdr:rowOff>
    </xdr:to>
    <xdr:cxnSp macro="">
      <xdr:nvCxnSpPr>
        <xdr:cNvPr id="424" name="直線コネクタ 423">
          <a:extLst>
            <a:ext uri="{FF2B5EF4-FFF2-40B4-BE49-F238E27FC236}">
              <a16:creationId xmlns:a16="http://schemas.microsoft.com/office/drawing/2014/main" id="{C8B4C63E-C211-4459-AAFF-147F6136D706}"/>
            </a:ext>
          </a:extLst>
        </xdr:cNvPr>
        <xdr:cNvCxnSpPr/>
      </xdr:nvCxnSpPr>
      <xdr:spPr>
        <a:xfrm>
          <a:off x="1130300" y="175660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34307</xdr:rowOff>
    </xdr:from>
    <xdr:ext cx="405111" cy="259045"/>
    <xdr:sp macro="" textlink="">
      <xdr:nvSpPr>
        <xdr:cNvPr id="425" name="n_1aveValue【港湾・漁港】&#10;有形固定資産減価償却率">
          <a:extLst>
            <a:ext uri="{FF2B5EF4-FFF2-40B4-BE49-F238E27FC236}">
              <a16:creationId xmlns:a16="http://schemas.microsoft.com/office/drawing/2014/main" id="{28171172-644E-4970-BE95-9D40BA7F5E25}"/>
            </a:ext>
          </a:extLst>
        </xdr:cNvPr>
        <xdr:cNvSpPr txBox="1"/>
      </xdr:nvSpPr>
      <xdr:spPr>
        <a:xfrm>
          <a:off x="35820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7638</xdr:rowOff>
    </xdr:from>
    <xdr:ext cx="405111" cy="259045"/>
    <xdr:sp macro="" textlink="">
      <xdr:nvSpPr>
        <xdr:cNvPr id="426" name="n_2aveValue【港湾・漁港】&#10;有形固定資産減価償却率">
          <a:extLst>
            <a:ext uri="{FF2B5EF4-FFF2-40B4-BE49-F238E27FC236}">
              <a16:creationId xmlns:a16="http://schemas.microsoft.com/office/drawing/2014/main" id="{C6981A38-3756-4461-937D-F234568E473B}"/>
            </a:ext>
          </a:extLst>
        </xdr:cNvPr>
        <xdr:cNvSpPr txBox="1"/>
      </xdr:nvSpPr>
      <xdr:spPr>
        <a:xfrm>
          <a:off x="2705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150513</xdr:rowOff>
    </xdr:from>
    <xdr:ext cx="405111" cy="259045"/>
    <xdr:sp macro="" textlink="">
      <xdr:nvSpPr>
        <xdr:cNvPr id="427" name="n_3aveValue【港湾・漁港】&#10;有形固定資産減価償却率">
          <a:extLst>
            <a:ext uri="{FF2B5EF4-FFF2-40B4-BE49-F238E27FC236}">
              <a16:creationId xmlns:a16="http://schemas.microsoft.com/office/drawing/2014/main" id="{511899DF-94A2-400D-96B1-52E15548DCC8}"/>
            </a:ext>
          </a:extLst>
        </xdr:cNvPr>
        <xdr:cNvSpPr txBox="1"/>
      </xdr:nvSpPr>
      <xdr:spPr>
        <a:xfrm>
          <a:off x="1816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80027</xdr:rowOff>
    </xdr:from>
    <xdr:ext cx="405111" cy="259045"/>
    <xdr:sp macro="" textlink="">
      <xdr:nvSpPr>
        <xdr:cNvPr id="428" name="n_4aveValue【港湾・漁港】&#10;有形固定資産減価償却率">
          <a:extLst>
            <a:ext uri="{FF2B5EF4-FFF2-40B4-BE49-F238E27FC236}">
              <a16:creationId xmlns:a16="http://schemas.microsoft.com/office/drawing/2014/main" id="{0B22933A-8604-4299-AC9C-DD87D7019F8A}"/>
            </a:ext>
          </a:extLst>
        </xdr:cNvPr>
        <xdr:cNvSpPr txBox="1"/>
      </xdr:nvSpPr>
      <xdr:spPr>
        <a:xfrm>
          <a:off x="927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73041</xdr:rowOff>
    </xdr:from>
    <xdr:ext cx="405111" cy="259045"/>
    <xdr:sp macro="" textlink="">
      <xdr:nvSpPr>
        <xdr:cNvPr id="429" name="n_1mainValue【港湾・漁港】&#10;有形固定資産減価償却率">
          <a:extLst>
            <a:ext uri="{FF2B5EF4-FFF2-40B4-BE49-F238E27FC236}">
              <a16:creationId xmlns:a16="http://schemas.microsoft.com/office/drawing/2014/main" id="{6BCC9F66-F2DB-417D-B863-01C1F15C4EA1}"/>
            </a:ext>
          </a:extLst>
        </xdr:cNvPr>
        <xdr:cNvSpPr txBox="1"/>
      </xdr:nvSpPr>
      <xdr:spPr>
        <a:xfrm>
          <a:off x="3582044"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40657</xdr:rowOff>
    </xdr:from>
    <xdr:ext cx="405111" cy="259045"/>
    <xdr:sp macro="" textlink="">
      <xdr:nvSpPr>
        <xdr:cNvPr id="430" name="n_2mainValue【港湾・漁港】&#10;有形固定資産減価償却率">
          <a:extLst>
            <a:ext uri="{FF2B5EF4-FFF2-40B4-BE49-F238E27FC236}">
              <a16:creationId xmlns:a16="http://schemas.microsoft.com/office/drawing/2014/main" id="{D8FF0564-18D3-45AF-AA09-471E8701E8EC}"/>
            </a:ext>
          </a:extLst>
        </xdr:cNvPr>
        <xdr:cNvSpPr txBox="1"/>
      </xdr:nvSpPr>
      <xdr:spPr>
        <a:xfrm>
          <a:off x="2705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8272</xdr:rowOff>
    </xdr:from>
    <xdr:ext cx="405111" cy="259045"/>
    <xdr:sp macro="" textlink="">
      <xdr:nvSpPr>
        <xdr:cNvPr id="431" name="n_3mainValue【港湾・漁港】&#10;有形固定資産減価償却率">
          <a:extLst>
            <a:ext uri="{FF2B5EF4-FFF2-40B4-BE49-F238E27FC236}">
              <a16:creationId xmlns:a16="http://schemas.microsoft.com/office/drawing/2014/main" id="{F66093FD-CE36-4ACD-B0B6-23925944AE29}"/>
            </a:ext>
          </a:extLst>
        </xdr:cNvPr>
        <xdr:cNvSpPr txBox="1"/>
      </xdr:nvSpPr>
      <xdr:spPr>
        <a:xfrm>
          <a:off x="1816744" y="1732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145432</xdr:rowOff>
    </xdr:from>
    <xdr:ext cx="405111" cy="259045"/>
    <xdr:sp macro="" textlink="">
      <xdr:nvSpPr>
        <xdr:cNvPr id="432" name="n_4mainValue【港湾・漁港】&#10;有形固定資産減価償却率">
          <a:extLst>
            <a:ext uri="{FF2B5EF4-FFF2-40B4-BE49-F238E27FC236}">
              <a16:creationId xmlns:a16="http://schemas.microsoft.com/office/drawing/2014/main" id="{DD1D8E81-51CE-44E9-B299-35DEE9E130EA}"/>
            </a:ext>
          </a:extLst>
        </xdr:cNvPr>
        <xdr:cNvSpPr txBox="1"/>
      </xdr:nvSpPr>
      <xdr:spPr>
        <a:xfrm>
          <a:off x="927744" y="172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5F6CB71D-A7F5-4CD9-8B6D-525C9897E7C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690B1522-A0E0-4694-8EE5-28F5721B97C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ACE23C82-8E85-46FD-8638-DB57D7A3A9E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CEF3C277-EB56-4C05-8B2E-B9721534F27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E2152527-BEB7-4430-9D59-D61379061B3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A11915D0-DBA9-496B-A195-E5129490315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6E2A17EE-BB25-4ECE-95FD-5FBAA0FF64C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B553E83F-C1BE-4615-87DD-C36759944E8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B6960E8E-4FDB-4468-A01B-09E7960635B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8853CF8D-860D-4397-8F6B-E87D65DE5CC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a:extLst>
            <a:ext uri="{FF2B5EF4-FFF2-40B4-BE49-F238E27FC236}">
              <a16:creationId xmlns:a16="http://schemas.microsoft.com/office/drawing/2014/main" id="{0C168C11-355B-41EA-9F77-7A0488175F5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4" name="テキスト ボックス 443">
          <a:extLst>
            <a:ext uri="{FF2B5EF4-FFF2-40B4-BE49-F238E27FC236}">
              <a16:creationId xmlns:a16="http://schemas.microsoft.com/office/drawing/2014/main" id="{F7F48A89-5B16-4D55-A6C2-72B50A309054}"/>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a:extLst>
            <a:ext uri="{FF2B5EF4-FFF2-40B4-BE49-F238E27FC236}">
              <a16:creationId xmlns:a16="http://schemas.microsoft.com/office/drawing/2014/main" id="{91E4AF38-9270-42E7-8F7F-CE07F219A96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6" name="テキスト ボックス 445">
          <a:extLst>
            <a:ext uri="{FF2B5EF4-FFF2-40B4-BE49-F238E27FC236}">
              <a16:creationId xmlns:a16="http://schemas.microsoft.com/office/drawing/2014/main" id="{5DA8A766-2A0D-4902-A6F6-8912EE495F5D}"/>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a16="http://schemas.microsoft.com/office/drawing/2014/main" id="{C429D5DC-0F09-40E5-B08E-7B37C207557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8" name="テキスト ボックス 447">
          <a:extLst>
            <a:ext uri="{FF2B5EF4-FFF2-40B4-BE49-F238E27FC236}">
              <a16:creationId xmlns:a16="http://schemas.microsoft.com/office/drawing/2014/main" id="{2B2B11F9-179F-4CE5-9588-7EC80CC0FBF9}"/>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a:extLst>
            <a:ext uri="{FF2B5EF4-FFF2-40B4-BE49-F238E27FC236}">
              <a16:creationId xmlns:a16="http://schemas.microsoft.com/office/drawing/2014/main" id="{F6E7F89E-F20A-4604-9C0A-00B5CB97FB8D}"/>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0" name="テキスト ボックス 449">
          <a:extLst>
            <a:ext uri="{FF2B5EF4-FFF2-40B4-BE49-F238E27FC236}">
              <a16:creationId xmlns:a16="http://schemas.microsoft.com/office/drawing/2014/main" id="{0D50833C-0829-4895-82C5-08DD5CFDB501}"/>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a:extLst>
            <a:ext uri="{FF2B5EF4-FFF2-40B4-BE49-F238E27FC236}">
              <a16:creationId xmlns:a16="http://schemas.microsoft.com/office/drawing/2014/main" id="{A221383D-6430-410F-BEE4-ECC8BA34B8E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2" name="テキスト ボックス 451">
          <a:extLst>
            <a:ext uri="{FF2B5EF4-FFF2-40B4-BE49-F238E27FC236}">
              <a16:creationId xmlns:a16="http://schemas.microsoft.com/office/drawing/2014/main" id="{7B3D54F6-92F9-4319-B30A-92A613E6DCF1}"/>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E8C1BCEE-60BA-4722-B304-22885CED418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AB6710B4-F163-4BC9-BD1E-09AAE61E74D9}"/>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36E940E9-E5A3-4360-A648-627431E4EB5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125467</xdr:rowOff>
    </xdr:from>
    <xdr:to>
      <xdr:col>54</xdr:col>
      <xdr:colOff>189865</xdr:colOff>
      <xdr:row>108</xdr:row>
      <xdr:rowOff>151671</xdr:rowOff>
    </xdr:to>
    <xdr:cxnSp macro="">
      <xdr:nvCxnSpPr>
        <xdr:cNvPr id="456" name="直線コネクタ 455">
          <a:extLst>
            <a:ext uri="{FF2B5EF4-FFF2-40B4-BE49-F238E27FC236}">
              <a16:creationId xmlns:a16="http://schemas.microsoft.com/office/drawing/2014/main" id="{97A475ED-D2C1-4229-9579-88325EFE968A}"/>
            </a:ext>
          </a:extLst>
        </xdr:cNvPr>
        <xdr:cNvCxnSpPr/>
      </xdr:nvCxnSpPr>
      <xdr:spPr>
        <a:xfrm flipV="1">
          <a:off x="10476865" y="17099017"/>
          <a:ext cx="0" cy="156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155498</xdr:rowOff>
    </xdr:from>
    <xdr:ext cx="378565" cy="259045"/>
    <xdr:sp macro="" textlink="">
      <xdr:nvSpPr>
        <xdr:cNvPr id="457" name="【港湾・漁港】&#10;一人当たり有形固定資産（償却資産）額最小値テキスト">
          <a:extLst>
            <a:ext uri="{FF2B5EF4-FFF2-40B4-BE49-F238E27FC236}">
              <a16:creationId xmlns:a16="http://schemas.microsoft.com/office/drawing/2014/main" id="{4DD025D3-7ACB-42E2-89F8-FCF7FCC3C8A2}"/>
            </a:ext>
          </a:extLst>
        </xdr:cNvPr>
        <xdr:cNvSpPr txBox="1"/>
      </xdr:nvSpPr>
      <xdr:spPr>
        <a:xfrm>
          <a:off x="10515600" y="1867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151671</xdr:rowOff>
    </xdr:from>
    <xdr:to>
      <xdr:col>55</xdr:col>
      <xdr:colOff>88900</xdr:colOff>
      <xdr:row>108</xdr:row>
      <xdr:rowOff>151671</xdr:rowOff>
    </xdr:to>
    <xdr:cxnSp macro="">
      <xdr:nvCxnSpPr>
        <xdr:cNvPr id="458" name="直線コネクタ 457">
          <a:extLst>
            <a:ext uri="{FF2B5EF4-FFF2-40B4-BE49-F238E27FC236}">
              <a16:creationId xmlns:a16="http://schemas.microsoft.com/office/drawing/2014/main" id="{0D6DA515-EDA2-4894-B0A6-0DB8DD58D681}"/>
            </a:ext>
          </a:extLst>
        </xdr:cNvPr>
        <xdr:cNvCxnSpPr/>
      </xdr:nvCxnSpPr>
      <xdr:spPr>
        <a:xfrm>
          <a:off x="10388600" y="18668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72144</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D37B8613-77C1-4708-9684-5D896A6B5CBF}"/>
            </a:ext>
          </a:extLst>
        </xdr:cNvPr>
        <xdr:cNvSpPr txBox="1"/>
      </xdr:nvSpPr>
      <xdr:spPr>
        <a:xfrm>
          <a:off x="10515600" y="16874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125467</xdr:rowOff>
    </xdr:from>
    <xdr:to>
      <xdr:col>55</xdr:col>
      <xdr:colOff>88900</xdr:colOff>
      <xdr:row>99</xdr:row>
      <xdr:rowOff>125467</xdr:rowOff>
    </xdr:to>
    <xdr:cxnSp macro="">
      <xdr:nvCxnSpPr>
        <xdr:cNvPr id="460" name="直線コネクタ 459">
          <a:extLst>
            <a:ext uri="{FF2B5EF4-FFF2-40B4-BE49-F238E27FC236}">
              <a16:creationId xmlns:a16="http://schemas.microsoft.com/office/drawing/2014/main" id="{F6BF0473-ACC6-4B3C-B3A2-DF7BDD6DEB23}"/>
            </a:ext>
          </a:extLst>
        </xdr:cNvPr>
        <xdr:cNvCxnSpPr/>
      </xdr:nvCxnSpPr>
      <xdr:spPr>
        <a:xfrm>
          <a:off x="10388600" y="17099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91056</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DF013ED9-9FDB-4D19-B753-C5EF15237876}"/>
            </a:ext>
          </a:extLst>
        </xdr:cNvPr>
        <xdr:cNvSpPr txBox="1"/>
      </xdr:nvSpPr>
      <xdr:spPr>
        <a:xfrm>
          <a:off x="10515600" y="182647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68179</xdr:rowOff>
    </xdr:from>
    <xdr:to>
      <xdr:col>55</xdr:col>
      <xdr:colOff>50800</xdr:colOff>
      <xdr:row>107</xdr:row>
      <xdr:rowOff>169779</xdr:rowOff>
    </xdr:to>
    <xdr:sp macro="" textlink="">
      <xdr:nvSpPr>
        <xdr:cNvPr id="462" name="フローチャート: 判断 461">
          <a:extLst>
            <a:ext uri="{FF2B5EF4-FFF2-40B4-BE49-F238E27FC236}">
              <a16:creationId xmlns:a16="http://schemas.microsoft.com/office/drawing/2014/main" id="{CBEF039C-9FC6-4C69-810F-1BFFBF435CD2}"/>
            </a:ext>
          </a:extLst>
        </xdr:cNvPr>
        <xdr:cNvSpPr/>
      </xdr:nvSpPr>
      <xdr:spPr>
        <a:xfrm>
          <a:off x="10426700" y="1841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70841</xdr:rowOff>
    </xdr:from>
    <xdr:to>
      <xdr:col>50</xdr:col>
      <xdr:colOff>165100</xdr:colOff>
      <xdr:row>108</xdr:row>
      <xdr:rowOff>991</xdr:rowOff>
    </xdr:to>
    <xdr:sp macro="" textlink="">
      <xdr:nvSpPr>
        <xdr:cNvPr id="463" name="フローチャート: 判断 462">
          <a:extLst>
            <a:ext uri="{FF2B5EF4-FFF2-40B4-BE49-F238E27FC236}">
              <a16:creationId xmlns:a16="http://schemas.microsoft.com/office/drawing/2014/main" id="{C4317054-1CF9-4AC0-8617-558151CA4926}"/>
            </a:ext>
          </a:extLst>
        </xdr:cNvPr>
        <xdr:cNvSpPr/>
      </xdr:nvSpPr>
      <xdr:spPr>
        <a:xfrm>
          <a:off x="9588500" y="1841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119309</xdr:rowOff>
    </xdr:from>
    <xdr:to>
      <xdr:col>46</xdr:col>
      <xdr:colOff>38100</xdr:colOff>
      <xdr:row>108</xdr:row>
      <xdr:rowOff>49459</xdr:rowOff>
    </xdr:to>
    <xdr:sp macro="" textlink="">
      <xdr:nvSpPr>
        <xdr:cNvPr id="464" name="フローチャート: 判断 463">
          <a:extLst>
            <a:ext uri="{FF2B5EF4-FFF2-40B4-BE49-F238E27FC236}">
              <a16:creationId xmlns:a16="http://schemas.microsoft.com/office/drawing/2014/main" id="{AD5B0020-AC49-4277-9DD1-05C875A13030}"/>
            </a:ext>
          </a:extLst>
        </xdr:cNvPr>
        <xdr:cNvSpPr/>
      </xdr:nvSpPr>
      <xdr:spPr>
        <a:xfrm>
          <a:off x="8699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122668</xdr:rowOff>
    </xdr:from>
    <xdr:to>
      <xdr:col>41</xdr:col>
      <xdr:colOff>101600</xdr:colOff>
      <xdr:row>108</xdr:row>
      <xdr:rowOff>52818</xdr:rowOff>
    </xdr:to>
    <xdr:sp macro="" textlink="">
      <xdr:nvSpPr>
        <xdr:cNvPr id="465" name="フローチャート: 判断 464">
          <a:extLst>
            <a:ext uri="{FF2B5EF4-FFF2-40B4-BE49-F238E27FC236}">
              <a16:creationId xmlns:a16="http://schemas.microsoft.com/office/drawing/2014/main" id="{C8D9F0E0-5954-4E01-B069-1F2B1FB887E2}"/>
            </a:ext>
          </a:extLst>
        </xdr:cNvPr>
        <xdr:cNvSpPr/>
      </xdr:nvSpPr>
      <xdr:spPr>
        <a:xfrm>
          <a:off x="7810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118086</xdr:rowOff>
    </xdr:from>
    <xdr:to>
      <xdr:col>36</xdr:col>
      <xdr:colOff>165100</xdr:colOff>
      <xdr:row>108</xdr:row>
      <xdr:rowOff>48236</xdr:rowOff>
    </xdr:to>
    <xdr:sp macro="" textlink="">
      <xdr:nvSpPr>
        <xdr:cNvPr id="466" name="フローチャート: 判断 465">
          <a:extLst>
            <a:ext uri="{FF2B5EF4-FFF2-40B4-BE49-F238E27FC236}">
              <a16:creationId xmlns:a16="http://schemas.microsoft.com/office/drawing/2014/main" id="{7C64638C-AC9B-4141-8194-53D8F8A1B37E}"/>
            </a:ext>
          </a:extLst>
        </xdr:cNvPr>
        <xdr:cNvSpPr/>
      </xdr:nvSpPr>
      <xdr:spPr>
        <a:xfrm>
          <a:off x="6921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8E7DA3FF-DFCF-43FD-9D50-104CFA26E0B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2EDF93D7-49EC-42B1-A107-074617FB143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8980830B-9F50-49AA-BF3C-79249A0C1D1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31AF7937-BFDA-4AF4-9B49-C1DD18D0CF5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CA92D695-C9BF-485B-BE88-0AF9CEA3DD8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79502</xdr:rowOff>
    </xdr:from>
    <xdr:to>
      <xdr:col>55</xdr:col>
      <xdr:colOff>50800</xdr:colOff>
      <xdr:row>109</xdr:row>
      <xdr:rowOff>9652</xdr:rowOff>
    </xdr:to>
    <xdr:sp macro="" textlink="">
      <xdr:nvSpPr>
        <xdr:cNvPr id="472" name="楕円 471">
          <a:extLst>
            <a:ext uri="{FF2B5EF4-FFF2-40B4-BE49-F238E27FC236}">
              <a16:creationId xmlns:a16="http://schemas.microsoft.com/office/drawing/2014/main" id="{B36F8144-7F4E-41C4-8BA4-A90504A9DA05}"/>
            </a:ext>
          </a:extLst>
        </xdr:cNvPr>
        <xdr:cNvSpPr/>
      </xdr:nvSpPr>
      <xdr:spPr>
        <a:xfrm>
          <a:off x="10426700" y="185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165879</xdr:rowOff>
    </xdr:from>
    <xdr:ext cx="534377" cy="259045"/>
    <xdr:sp macro="" textlink="">
      <xdr:nvSpPr>
        <xdr:cNvPr id="473" name="【港湾・漁港】&#10;一人当たり有形固定資産（償却資産）額該当値テキスト">
          <a:extLst>
            <a:ext uri="{FF2B5EF4-FFF2-40B4-BE49-F238E27FC236}">
              <a16:creationId xmlns:a16="http://schemas.microsoft.com/office/drawing/2014/main" id="{D15D0667-AEA2-4FC2-BCFC-3A4B980F9F20}"/>
            </a:ext>
          </a:extLst>
        </xdr:cNvPr>
        <xdr:cNvSpPr txBox="1"/>
      </xdr:nvSpPr>
      <xdr:spPr>
        <a:xfrm>
          <a:off x="10515600" y="1851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80004</xdr:rowOff>
    </xdr:from>
    <xdr:to>
      <xdr:col>50</xdr:col>
      <xdr:colOff>165100</xdr:colOff>
      <xdr:row>109</xdr:row>
      <xdr:rowOff>10154</xdr:rowOff>
    </xdr:to>
    <xdr:sp macro="" textlink="">
      <xdr:nvSpPr>
        <xdr:cNvPr id="474" name="楕円 473">
          <a:extLst>
            <a:ext uri="{FF2B5EF4-FFF2-40B4-BE49-F238E27FC236}">
              <a16:creationId xmlns:a16="http://schemas.microsoft.com/office/drawing/2014/main" id="{216D24D1-BF07-4C8E-9BEF-169F56CE8FCC}"/>
            </a:ext>
          </a:extLst>
        </xdr:cNvPr>
        <xdr:cNvSpPr/>
      </xdr:nvSpPr>
      <xdr:spPr>
        <a:xfrm>
          <a:off x="9588500" y="1859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130302</xdr:rowOff>
    </xdr:from>
    <xdr:to>
      <xdr:col>55</xdr:col>
      <xdr:colOff>0</xdr:colOff>
      <xdr:row>108</xdr:row>
      <xdr:rowOff>130804</xdr:rowOff>
    </xdr:to>
    <xdr:cxnSp macro="">
      <xdr:nvCxnSpPr>
        <xdr:cNvPr id="475" name="直線コネクタ 474">
          <a:extLst>
            <a:ext uri="{FF2B5EF4-FFF2-40B4-BE49-F238E27FC236}">
              <a16:creationId xmlns:a16="http://schemas.microsoft.com/office/drawing/2014/main" id="{D6DCF70B-E177-474D-ACED-98B3705888AC}"/>
            </a:ext>
          </a:extLst>
        </xdr:cNvPr>
        <xdr:cNvCxnSpPr/>
      </xdr:nvCxnSpPr>
      <xdr:spPr>
        <a:xfrm flipV="1">
          <a:off x="9639300" y="18646902"/>
          <a:ext cx="8382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80180</xdr:rowOff>
    </xdr:from>
    <xdr:to>
      <xdr:col>46</xdr:col>
      <xdr:colOff>38100</xdr:colOff>
      <xdr:row>109</xdr:row>
      <xdr:rowOff>10330</xdr:rowOff>
    </xdr:to>
    <xdr:sp macro="" textlink="">
      <xdr:nvSpPr>
        <xdr:cNvPr id="476" name="楕円 475">
          <a:extLst>
            <a:ext uri="{FF2B5EF4-FFF2-40B4-BE49-F238E27FC236}">
              <a16:creationId xmlns:a16="http://schemas.microsoft.com/office/drawing/2014/main" id="{C2EC9A05-DC0C-4D24-8930-6F35DE9D9BF3}"/>
            </a:ext>
          </a:extLst>
        </xdr:cNvPr>
        <xdr:cNvSpPr/>
      </xdr:nvSpPr>
      <xdr:spPr>
        <a:xfrm>
          <a:off x="8699500" y="185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130804</xdr:rowOff>
    </xdr:from>
    <xdr:to>
      <xdr:col>50</xdr:col>
      <xdr:colOff>114300</xdr:colOff>
      <xdr:row>108</xdr:row>
      <xdr:rowOff>130980</xdr:rowOff>
    </xdr:to>
    <xdr:cxnSp macro="">
      <xdr:nvCxnSpPr>
        <xdr:cNvPr id="477" name="直線コネクタ 476">
          <a:extLst>
            <a:ext uri="{FF2B5EF4-FFF2-40B4-BE49-F238E27FC236}">
              <a16:creationId xmlns:a16="http://schemas.microsoft.com/office/drawing/2014/main" id="{FB56EF21-A4CA-4024-9BDE-F66D55095D48}"/>
            </a:ext>
          </a:extLst>
        </xdr:cNvPr>
        <xdr:cNvCxnSpPr/>
      </xdr:nvCxnSpPr>
      <xdr:spPr>
        <a:xfrm flipV="1">
          <a:off x="8750300" y="18647404"/>
          <a:ext cx="8890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80344</xdr:rowOff>
    </xdr:from>
    <xdr:to>
      <xdr:col>41</xdr:col>
      <xdr:colOff>101600</xdr:colOff>
      <xdr:row>109</xdr:row>
      <xdr:rowOff>10494</xdr:rowOff>
    </xdr:to>
    <xdr:sp macro="" textlink="">
      <xdr:nvSpPr>
        <xdr:cNvPr id="478" name="楕円 477">
          <a:extLst>
            <a:ext uri="{FF2B5EF4-FFF2-40B4-BE49-F238E27FC236}">
              <a16:creationId xmlns:a16="http://schemas.microsoft.com/office/drawing/2014/main" id="{44B0C9C2-A775-4EDC-905B-EB4A22CB171E}"/>
            </a:ext>
          </a:extLst>
        </xdr:cNvPr>
        <xdr:cNvSpPr/>
      </xdr:nvSpPr>
      <xdr:spPr>
        <a:xfrm>
          <a:off x="7810500" y="185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130980</xdr:rowOff>
    </xdr:from>
    <xdr:to>
      <xdr:col>45</xdr:col>
      <xdr:colOff>177800</xdr:colOff>
      <xdr:row>108</xdr:row>
      <xdr:rowOff>131144</xdr:rowOff>
    </xdr:to>
    <xdr:cxnSp macro="">
      <xdr:nvCxnSpPr>
        <xdr:cNvPr id="479" name="直線コネクタ 478">
          <a:extLst>
            <a:ext uri="{FF2B5EF4-FFF2-40B4-BE49-F238E27FC236}">
              <a16:creationId xmlns:a16="http://schemas.microsoft.com/office/drawing/2014/main" id="{AB84C576-3D7A-4BF7-8A84-970AE300F9D3}"/>
            </a:ext>
          </a:extLst>
        </xdr:cNvPr>
        <xdr:cNvCxnSpPr/>
      </xdr:nvCxnSpPr>
      <xdr:spPr>
        <a:xfrm flipV="1">
          <a:off x="7861300" y="18647580"/>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80544</xdr:rowOff>
    </xdr:from>
    <xdr:to>
      <xdr:col>36</xdr:col>
      <xdr:colOff>165100</xdr:colOff>
      <xdr:row>109</xdr:row>
      <xdr:rowOff>10694</xdr:rowOff>
    </xdr:to>
    <xdr:sp macro="" textlink="">
      <xdr:nvSpPr>
        <xdr:cNvPr id="480" name="楕円 479">
          <a:extLst>
            <a:ext uri="{FF2B5EF4-FFF2-40B4-BE49-F238E27FC236}">
              <a16:creationId xmlns:a16="http://schemas.microsoft.com/office/drawing/2014/main" id="{D9AD5018-D805-4192-90C0-C5F30B0CE2FC}"/>
            </a:ext>
          </a:extLst>
        </xdr:cNvPr>
        <xdr:cNvSpPr/>
      </xdr:nvSpPr>
      <xdr:spPr>
        <a:xfrm>
          <a:off x="6921500" y="1859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131144</xdr:rowOff>
    </xdr:from>
    <xdr:to>
      <xdr:col>41</xdr:col>
      <xdr:colOff>50800</xdr:colOff>
      <xdr:row>108</xdr:row>
      <xdr:rowOff>131344</xdr:rowOff>
    </xdr:to>
    <xdr:cxnSp macro="">
      <xdr:nvCxnSpPr>
        <xdr:cNvPr id="481" name="直線コネクタ 480">
          <a:extLst>
            <a:ext uri="{FF2B5EF4-FFF2-40B4-BE49-F238E27FC236}">
              <a16:creationId xmlns:a16="http://schemas.microsoft.com/office/drawing/2014/main" id="{37797FEF-7965-497D-9DD1-4510377BAB6B}"/>
            </a:ext>
          </a:extLst>
        </xdr:cNvPr>
        <xdr:cNvCxnSpPr/>
      </xdr:nvCxnSpPr>
      <xdr:spPr>
        <a:xfrm flipV="1">
          <a:off x="6972300" y="18647744"/>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17518</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8747ED06-A208-4DA6-BB25-E040AEEF8526}"/>
            </a:ext>
          </a:extLst>
        </xdr:cNvPr>
        <xdr:cNvSpPr txBox="1"/>
      </xdr:nvSpPr>
      <xdr:spPr>
        <a:xfrm>
          <a:off x="9327095" y="1819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65986</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A7F71D0C-4E02-4697-994B-EB26DECFA258}"/>
            </a:ext>
          </a:extLst>
        </xdr:cNvPr>
        <xdr:cNvSpPr txBox="1"/>
      </xdr:nvSpPr>
      <xdr:spPr>
        <a:xfrm>
          <a:off x="8450795" y="1823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69345</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5F35ED5C-3931-4BE7-BE0A-4C9659579277}"/>
            </a:ext>
          </a:extLst>
        </xdr:cNvPr>
        <xdr:cNvSpPr txBox="1"/>
      </xdr:nvSpPr>
      <xdr:spPr>
        <a:xfrm>
          <a:off x="75617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64763</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44DF7DC8-2D78-419A-9B3F-7B793A239FA1}"/>
            </a:ext>
          </a:extLst>
        </xdr:cNvPr>
        <xdr:cNvSpPr txBox="1"/>
      </xdr:nvSpPr>
      <xdr:spPr>
        <a:xfrm>
          <a:off x="6672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1281</xdr:rowOff>
    </xdr:from>
    <xdr:ext cx="534377" cy="259045"/>
    <xdr:sp macro="" textlink="">
      <xdr:nvSpPr>
        <xdr:cNvPr id="486" name="n_1mainValue【港湾・漁港】&#10;一人当たり有形固定資産（償却資産）額">
          <a:extLst>
            <a:ext uri="{FF2B5EF4-FFF2-40B4-BE49-F238E27FC236}">
              <a16:creationId xmlns:a16="http://schemas.microsoft.com/office/drawing/2014/main" id="{39487A2D-195F-4AB0-8541-5B2EEA962C38}"/>
            </a:ext>
          </a:extLst>
        </xdr:cNvPr>
        <xdr:cNvSpPr txBox="1"/>
      </xdr:nvSpPr>
      <xdr:spPr>
        <a:xfrm>
          <a:off x="9359411" y="1868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1457</xdr:rowOff>
    </xdr:from>
    <xdr:ext cx="534377" cy="259045"/>
    <xdr:sp macro="" textlink="">
      <xdr:nvSpPr>
        <xdr:cNvPr id="487" name="n_2mainValue【港湾・漁港】&#10;一人当たり有形固定資産（償却資産）額">
          <a:extLst>
            <a:ext uri="{FF2B5EF4-FFF2-40B4-BE49-F238E27FC236}">
              <a16:creationId xmlns:a16="http://schemas.microsoft.com/office/drawing/2014/main" id="{713A92E6-8B83-4882-8B8A-A5CBD1ADC2E7}"/>
            </a:ext>
          </a:extLst>
        </xdr:cNvPr>
        <xdr:cNvSpPr txBox="1"/>
      </xdr:nvSpPr>
      <xdr:spPr>
        <a:xfrm>
          <a:off x="8483111" y="1868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1621</xdr:rowOff>
    </xdr:from>
    <xdr:ext cx="534377" cy="259045"/>
    <xdr:sp macro="" textlink="">
      <xdr:nvSpPr>
        <xdr:cNvPr id="488" name="n_3mainValue【港湾・漁港】&#10;一人当たり有形固定資産（償却資産）額">
          <a:extLst>
            <a:ext uri="{FF2B5EF4-FFF2-40B4-BE49-F238E27FC236}">
              <a16:creationId xmlns:a16="http://schemas.microsoft.com/office/drawing/2014/main" id="{9BA2768C-5188-44F8-AE00-149EE780940B}"/>
            </a:ext>
          </a:extLst>
        </xdr:cNvPr>
        <xdr:cNvSpPr txBox="1"/>
      </xdr:nvSpPr>
      <xdr:spPr>
        <a:xfrm>
          <a:off x="7594111" y="1868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1821</xdr:rowOff>
    </xdr:from>
    <xdr:ext cx="534377" cy="259045"/>
    <xdr:sp macro="" textlink="">
      <xdr:nvSpPr>
        <xdr:cNvPr id="489" name="n_4mainValue【港湾・漁港】&#10;一人当たり有形固定資産（償却資産）額">
          <a:extLst>
            <a:ext uri="{FF2B5EF4-FFF2-40B4-BE49-F238E27FC236}">
              <a16:creationId xmlns:a16="http://schemas.microsoft.com/office/drawing/2014/main" id="{78039EF3-FA05-4F23-95DD-A97BC264CF98}"/>
            </a:ext>
          </a:extLst>
        </xdr:cNvPr>
        <xdr:cNvSpPr txBox="1"/>
      </xdr:nvSpPr>
      <xdr:spPr>
        <a:xfrm>
          <a:off x="6705111" y="186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415705AD-C427-4B37-8F24-90E41272405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70A80579-E4E5-45CB-8F63-027AACAF631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21CAD04E-6EE2-42FD-9C5E-25902386CB6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8319B8C2-BACB-4E75-B613-EC0ECE9C382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FB1AE648-773B-42B1-8701-F17E8A15DCC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373D1572-C98F-487A-8E74-3B711025247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57B435CF-CE2E-447A-BBF5-79044218FB4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CFF57CD4-95DA-4A46-BFDD-C7DF09E1DE5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760EFAD2-CF8D-4D35-BB11-82A09778939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00F91FC2-3899-4A0E-AD79-83623D8F365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016790CA-440C-44DB-9D47-EE32F5B83CE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F8604F34-09C5-4D07-B6A4-D5B506D42CB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BF6A3CE0-481D-45C5-9A8E-248CE4721D4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1C5C683E-98ED-4B3F-B8E7-9996DF65F79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9E9F1252-5756-4F1B-8555-E3B5CDAF618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88FA49E9-FF1D-4D6C-B550-F1406C789E2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FB9827BE-48B2-4405-A325-9AACF3BACF2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5519301E-61D9-4462-8139-F084B721548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65EE01D1-1CAB-4273-9635-0EAFA5EEF56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E750C86C-2CF5-4074-9F15-A5BD400C3DD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a16="http://schemas.microsoft.com/office/drawing/2014/main" id="{03AEE23C-31B2-4C0C-9593-87C4D3A5DD6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46EB3A1E-7193-4BF8-A9BD-F0AE25FD1C4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id="{EB4F6A20-8FFC-4804-A025-6EE08705D75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a16="http://schemas.microsoft.com/office/drawing/2014/main" id="{E9A9F594-A556-4A43-973C-BF6E99618D4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514" name="直線コネクタ 513">
          <a:extLst>
            <a:ext uri="{FF2B5EF4-FFF2-40B4-BE49-F238E27FC236}">
              <a16:creationId xmlns:a16="http://schemas.microsoft.com/office/drawing/2014/main" id="{11B2A33E-4AAD-437B-AADC-6AFD4BC33FC4}"/>
            </a:ext>
          </a:extLst>
        </xdr:cNvPr>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515" name="【認定こども園・幼稚園・保育所】&#10;有形固定資産減価償却率最小値テキスト">
          <a:extLst>
            <a:ext uri="{FF2B5EF4-FFF2-40B4-BE49-F238E27FC236}">
              <a16:creationId xmlns:a16="http://schemas.microsoft.com/office/drawing/2014/main" id="{8B0E7A0B-4E19-46AB-BCFA-F64A77B794D5}"/>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6" name="直線コネクタ 515">
          <a:extLst>
            <a:ext uri="{FF2B5EF4-FFF2-40B4-BE49-F238E27FC236}">
              <a16:creationId xmlns:a16="http://schemas.microsoft.com/office/drawing/2014/main" id="{E82A5D29-7D86-4982-9869-405BA552C8C4}"/>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17" name="【認定こども園・幼稚園・保育所】&#10;有形固定資産減価償却率最大値テキスト">
          <a:extLst>
            <a:ext uri="{FF2B5EF4-FFF2-40B4-BE49-F238E27FC236}">
              <a16:creationId xmlns:a16="http://schemas.microsoft.com/office/drawing/2014/main" id="{4905F3DD-88E4-435C-9E7A-1D90F64BB342}"/>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18" name="直線コネクタ 517">
          <a:extLst>
            <a:ext uri="{FF2B5EF4-FFF2-40B4-BE49-F238E27FC236}">
              <a16:creationId xmlns:a16="http://schemas.microsoft.com/office/drawing/2014/main" id="{BE9589AB-A10D-4B48-A3C0-182C8A2AF52A}"/>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519" name="【認定こども園・幼稚園・保育所】&#10;有形固定資産減価償却率平均値テキスト">
          <a:extLst>
            <a:ext uri="{FF2B5EF4-FFF2-40B4-BE49-F238E27FC236}">
              <a16:creationId xmlns:a16="http://schemas.microsoft.com/office/drawing/2014/main" id="{95F104D6-4109-4D4D-A201-7C4ED82C8748}"/>
            </a:ext>
          </a:extLst>
        </xdr:cNvPr>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0" name="フローチャート: 判断 519">
          <a:extLst>
            <a:ext uri="{FF2B5EF4-FFF2-40B4-BE49-F238E27FC236}">
              <a16:creationId xmlns:a16="http://schemas.microsoft.com/office/drawing/2014/main" id="{E702A8FA-0409-4FC4-B62F-4FB0954E6CD9}"/>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1" name="フローチャート: 判断 520">
          <a:extLst>
            <a:ext uri="{FF2B5EF4-FFF2-40B4-BE49-F238E27FC236}">
              <a16:creationId xmlns:a16="http://schemas.microsoft.com/office/drawing/2014/main" id="{9BB64D4D-86F5-4A5F-B85B-70AA0675C202}"/>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522" name="フローチャート: 判断 521">
          <a:extLst>
            <a:ext uri="{FF2B5EF4-FFF2-40B4-BE49-F238E27FC236}">
              <a16:creationId xmlns:a16="http://schemas.microsoft.com/office/drawing/2014/main" id="{5D368D16-9175-43B6-B9A5-4E3F46679EBF}"/>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3" name="フローチャート: 判断 522">
          <a:extLst>
            <a:ext uri="{FF2B5EF4-FFF2-40B4-BE49-F238E27FC236}">
              <a16:creationId xmlns:a16="http://schemas.microsoft.com/office/drawing/2014/main" id="{C15104D3-D753-4F88-9BC7-E4C3BD5668C2}"/>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524" name="フローチャート: 判断 523">
          <a:extLst>
            <a:ext uri="{FF2B5EF4-FFF2-40B4-BE49-F238E27FC236}">
              <a16:creationId xmlns:a16="http://schemas.microsoft.com/office/drawing/2014/main" id="{AA169945-2896-40F5-836C-0C596F6F6CA5}"/>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85C5C385-E667-4E83-ADD2-823B936E1BB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1168FF23-35D0-4538-9E80-25A484A7163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AFB62E1-98C0-4755-B49E-DD4051FA02D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B8E81805-6EA3-4519-80D3-69E5BC1BC9F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4D195A0D-B722-4A7A-8265-2884AF45EB7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12065</xdr:rowOff>
    </xdr:from>
    <xdr:to>
      <xdr:col>85</xdr:col>
      <xdr:colOff>177800</xdr:colOff>
      <xdr:row>35</xdr:row>
      <xdr:rowOff>113665</xdr:rowOff>
    </xdr:to>
    <xdr:sp macro="" textlink="">
      <xdr:nvSpPr>
        <xdr:cNvPr id="530" name="楕円 529">
          <a:extLst>
            <a:ext uri="{FF2B5EF4-FFF2-40B4-BE49-F238E27FC236}">
              <a16:creationId xmlns:a16="http://schemas.microsoft.com/office/drawing/2014/main" id="{6B40C9A9-7855-4FB0-B7BC-836B15C217B6}"/>
            </a:ext>
          </a:extLst>
        </xdr:cNvPr>
        <xdr:cNvSpPr/>
      </xdr:nvSpPr>
      <xdr:spPr>
        <a:xfrm>
          <a:off x="162687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34942</xdr:rowOff>
    </xdr:from>
    <xdr:ext cx="405111" cy="259045"/>
    <xdr:sp macro="" textlink="">
      <xdr:nvSpPr>
        <xdr:cNvPr id="531" name="【認定こども園・幼稚園・保育所】&#10;有形固定資産減価償却率該当値テキスト">
          <a:extLst>
            <a:ext uri="{FF2B5EF4-FFF2-40B4-BE49-F238E27FC236}">
              <a16:creationId xmlns:a16="http://schemas.microsoft.com/office/drawing/2014/main" id="{F9E778C1-1DD1-4DCE-AC76-78541C42D203}"/>
            </a:ext>
          </a:extLst>
        </xdr:cNvPr>
        <xdr:cNvSpPr txBox="1"/>
      </xdr:nvSpPr>
      <xdr:spPr>
        <a:xfrm>
          <a:off x="16357600"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164465</xdr:rowOff>
    </xdr:from>
    <xdr:to>
      <xdr:col>81</xdr:col>
      <xdr:colOff>101600</xdr:colOff>
      <xdr:row>35</xdr:row>
      <xdr:rowOff>94615</xdr:rowOff>
    </xdr:to>
    <xdr:sp macro="" textlink="">
      <xdr:nvSpPr>
        <xdr:cNvPr id="532" name="楕円 531">
          <a:extLst>
            <a:ext uri="{FF2B5EF4-FFF2-40B4-BE49-F238E27FC236}">
              <a16:creationId xmlns:a16="http://schemas.microsoft.com/office/drawing/2014/main" id="{32DAB941-5EDA-42BD-81FC-8F5ECCC1C1AE}"/>
            </a:ext>
          </a:extLst>
        </xdr:cNvPr>
        <xdr:cNvSpPr/>
      </xdr:nvSpPr>
      <xdr:spPr>
        <a:xfrm>
          <a:off x="15430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43815</xdr:rowOff>
    </xdr:from>
    <xdr:to>
      <xdr:col>85</xdr:col>
      <xdr:colOff>127000</xdr:colOff>
      <xdr:row>35</xdr:row>
      <xdr:rowOff>62865</xdr:rowOff>
    </xdr:to>
    <xdr:cxnSp macro="">
      <xdr:nvCxnSpPr>
        <xdr:cNvPr id="533" name="直線コネクタ 532">
          <a:extLst>
            <a:ext uri="{FF2B5EF4-FFF2-40B4-BE49-F238E27FC236}">
              <a16:creationId xmlns:a16="http://schemas.microsoft.com/office/drawing/2014/main" id="{53C2FC39-B869-4E2D-BFCD-5AA03FA8D1EA}"/>
            </a:ext>
          </a:extLst>
        </xdr:cNvPr>
        <xdr:cNvCxnSpPr/>
      </xdr:nvCxnSpPr>
      <xdr:spPr>
        <a:xfrm>
          <a:off x="15481300" y="604456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137795</xdr:rowOff>
    </xdr:from>
    <xdr:to>
      <xdr:col>76</xdr:col>
      <xdr:colOff>165100</xdr:colOff>
      <xdr:row>37</xdr:row>
      <xdr:rowOff>67945</xdr:rowOff>
    </xdr:to>
    <xdr:sp macro="" textlink="">
      <xdr:nvSpPr>
        <xdr:cNvPr id="534" name="楕円 533">
          <a:extLst>
            <a:ext uri="{FF2B5EF4-FFF2-40B4-BE49-F238E27FC236}">
              <a16:creationId xmlns:a16="http://schemas.microsoft.com/office/drawing/2014/main" id="{26570961-1F39-4D26-8D91-A1BC8822FCC4}"/>
            </a:ext>
          </a:extLst>
        </xdr:cNvPr>
        <xdr:cNvSpPr/>
      </xdr:nvSpPr>
      <xdr:spPr>
        <a:xfrm>
          <a:off x="14541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43815</xdr:rowOff>
    </xdr:from>
    <xdr:to>
      <xdr:col>81</xdr:col>
      <xdr:colOff>50800</xdr:colOff>
      <xdr:row>37</xdr:row>
      <xdr:rowOff>17145</xdr:rowOff>
    </xdr:to>
    <xdr:cxnSp macro="">
      <xdr:nvCxnSpPr>
        <xdr:cNvPr id="535" name="直線コネクタ 534">
          <a:extLst>
            <a:ext uri="{FF2B5EF4-FFF2-40B4-BE49-F238E27FC236}">
              <a16:creationId xmlns:a16="http://schemas.microsoft.com/office/drawing/2014/main" id="{E6426DE1-AE0E-4DD7-9099-23DD49EAE1F1}"/>
            </a:ext>
          </a:extLst>
        </xdr:cNvPr>
        <xdr:cNvCxnSpPr/>
      </xdr:nvCxnSpPr>
      <xdr:spPr>
        <a:xfrm flipV="1">
          <a:off x="14592300" y="6044565"/>
          <a:ext cx="889000" cy="3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166370</xdr:rowOff>
    </xdr:from>
    <xdr:to>
      <xdr:col>72</xdr:col>
      <xdr:colOff>38100</xdr:colOff>
      <xdr:row>38</xdr:row>
      <xdr:rowOff>96520</xdr:rowOff>
    </xdr:to>
    <xdr:sp macro="" textlink="">
      <xdr:nvSpPr>
        <xdr:cNvPr id="536" name="楕円 535">
          <a:extLst>
            <a:ext uri="{FF2B5EF4-FFF2-40B4-BE49-F238E27FC236}">
              <a16:creationId xmlns:a16="http://schemas.microsoft.com/office/drawing/2014/main" id="{B812B017-04ED-417A-A52B-DCD00046F871}"/>
            </a:ext>
          </a:extLst>
        </xdr:cNvPr>
        <xdr:cNvSpPr/>
      </xdr:nvSpPr>
      <xdr:spPr>
        <a:xfrm>
          <a:off x="13652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17145</xdr:rowOff>
    </xdr:from>
    <xdr:to>
      <xdr:col>76</xdr:col>
      <xdr:colOff>114300</xdr:colOff>
      <xdr:row>38</xdr:row>
      <xdr:rowOff>45720</xdr:rowOff>
    </xdr:to>
    <xdr:cxnSp macro="">
      <xdr:nvCxnSpPr>
        <xdr:cNvPr id="537" name="直線コネクタ 536">
          <a:extLst>
            <a:ext uri="{FF2B5EF4-FFF2-40B4-BE49-F238E27FC236}">
              <a16:creationId xmlns:a16="http://schemas.microsoft.com/office/drawing/2014/main" id="{6CFFE9CC-6EFB-488E-A8B3-59816E0C8226}"/>
            </a:ext>
          </a:extLst>
        </xdr:cNvPr>
        <xdr:cNvCxnSpPr/>
      </xdr:nvCxnSpPr>
      <xdr:spPr>
        <a:xfrm flipV="1">
          <a:off x="13703300" y="636079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113030</xdr:rowOff>
    </xdr:from>
    <xdr:to>
      <xdr:col>67</xdr:col>
      <xdr:colOff>101600</xdr:colOff>
      <xdr:row>40</xdr:row>
      <xdr:rowOff>43180</xdr:rowOff>
    </xdr:to>
    <xdr:sp macro="" textlink="">
      <xdr:nvSpPr>
        <xdr:cNvPr id="538" name="楕円 537">
          <a:extLst>
            <a:ext uri="{FF2B5EF4-FFF2-40B4-BE49-F238E27FC236}">
              <a16:creationId xmlns:a16="http://schemas.microsoft.com/office/drawing/2014/main" id="{74B0753E-0FDE-4612-8D79-7D55B96F2BB4}"/>
            </a:ext>
          </a:extLst>
        </xdr:cNvPr>
        <xdr:cNvSpPr/>
      </xdr:nvSpPr>
      <xdr:spPr>
        <a:xfrm>
          <a:off x="12763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45720</xdr:rowOff>
    </xdr:from>
    <xdr:to>
      <xdr:col>71</xdr:col>
      <xdr:colOff>177800</xdr:colOff>
      <xdr:row>39</xdr:row>
      <xdr:rowOff>163830</xdr:rowOff>
    </xdr:to>
    <xdr:cxnSp macro="">
      <xdr:nvCxnSpPr>
        <xdr:cNvPr id="539" name="直線コネクタ 538">
          <a:extLst>
            <a:ext uri="{FF2B5EF4-FFF2-40B4-BE49-F238E27FC236}">
              <a16:creationId xmlns:a16="http://schemas.microsoft.com/office/drawing/2014/main" id="{FA23B8CF-BD2C-467B-B1F3-B85C39A575DB}"/>
            </a:ext>
          </a:extLst>
        </xdr:cNvPr>
        <xdr:cNvCxnSpPr/>
      </xdr:nvCxnSpPr>
      <xdr:spPr>
        <a:xfrm flipV="1">
          <a:off x="12814300" y="65608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540" name="n_1aveValue【認定こども園・幼稚園・保育所】&#10;有形固定資産減価償却率">
          <a:extLst>
            <a:ext uri="{FF2B5EF4-FFF2-40B4-BE49-F238E27FC236}">
              <a16:creationId xmlns:a16="http://schemas.microsoft.com/office/drawing/2014/main" id="{463B834C-1434-4095-9526-14B0B5213113}"/>
            </a:ext>
          </a:extLst>
        </xdr:cNvPr>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541" name="n_2aveValue【認定こども園・幼稚園・保育所】&#10;有形固定資産減価償却率">
          <a:extLst>
            <a:ext uri="{FF2B5EF4-FFF2-40B4-BE49-F238E27FC236}">
              <a16:creationId xmlns:a16="http://schemas.microsoft.com/office/drawing/2014/main" id="{05B8B089-E468-479A-981B-A1E6408A690E}"/>
            </a:ext>
          </a:extLst>
        </xdr:cNvPr>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542" name="n_3aveValue【認定こども園・幼稚園・保育所】&#10;有形固定資産減価償却率">
          <a:extLst>
            <a:ext uri="{FF2B5EF4-FFF2-40B4-BE49-F238E27FC236}">
              <a16:creationId xmlns:a16="http://schemas.microsoft.com/office/drawing/2014/main" id="{988A3F7A-1B37-4D1A-9DF9-518397B6D28C}"/>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543" name="n_4aveValue【認定こども園・幼稚園・保育所】&#10;有形固定資産減価償却率">
          <a:extLst>
            <a:ext uri="{FF2B5EF4-FFF2-40B4-BE49-F238E27FC236}">
              <a16:creationId xmlns:a16="http://schemas.microsoft.com/office/drawing/2014/main" id="{E9CA001A-A93B-4422-92B8-0A3FD5BF8596}"/>
            </a:ext>
          </a:extLst>
        </xdr:cNvPr>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111142</xdr:rowOff>
    </xdr:from>
    <xdr:ext cx="405111" cy="259045"/>
    <xdr:sp macro="" textlink="">
      <xdr:nvSpPr>
        <xdr:cNvPr id="544" name="n_1mainValue【認定こども園・幼稚園・保育所】&#10;有形固定資産減価償却率">
          <a:extLst>
            <a:ext uri="{FF2B5EF4-FFF2-40B4-BE49-F238E27FC236}">
              <a16:creationId xmlns:a16="http://schemas.microsoft.com/office/drawing/2014/main" id="{2DEEECF1-E99E-45E7-82A4-D2F5D8AC2281}"/>
            </a:ext>
          </a:extLst>
        </xdr:cNvPr>
        <xdr:cNvSpPr txBox="1"/>
      </xdr:nvSpPr>
      <xdr:spPr>
        <a:xfrm>
          <a:off x="15266044" y="576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545" name="n_2mainValue【認定こども園・幼稚園・保育所】&#10;有形固定資産減価償却率">
          <a:extLst>
            <a:ext uri="{FF2B5EF4-FFF2-40B4-BE49-F238E27FC236}">
              <a16:creationId xmlns:a16="http://schemas.microsoft.com/office/drawing/2014/main" id="{23307BD1-ECE6-4B51-B13C-E9ECDB46685E}"/>
            </a:ext>
          </a:extLst>
        </xdr:cNvPr>
        <xdr:cNvSpPr txBox="1"/>
      </xdr:nvSpPr>
      <xdr:spPr>
        <a:xfrm>
          <a:off x="14389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87647</xdr:rowOff>
    </xdr:from>
    <xdr:ext cx="405111" cy="259045"/>
    <xdr:sp macro="" textlink="">
      <xdr:nvSpPr>
        <xdr:cNvPr id="546" name="n_3mainValue【認定こども園・幼稚園・保育所】&#10;有形固定資産減価償却率">
          <a:extLst>
            <a:ext uri="{FF2B5EF4-FFF2-40B4-BE49-F238E27FC236}">
              <a16:creationId xmlns:a16="http://schemas.microsoft.com/office/drawing/2014/main" id="{8BE944B9-EDB3-4673-BF21-6F076CA59AE4}"/>
            </a:ext>
          </a:extLst>
        </xdr:cNvPr>
        <xdr:cNvSpPr txBox="1"/>
      </xdr:nvSpPr>
      <xdr:spPr>
        <a:xfrm>
          <a:off x="13500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34307</xdr:rowOff>
    </xdr:from>
    <xdr:ext cx="405111" cy="259045"/>
    <xdr:sp macro="" textlink="">
      <xdr:nvSpPr>
        <xdr:cNvPr id="547" name="n_4mainValue【認定こども園・幼稚園・保育所】&#10;有形固定資産減価償却率">
          <a:extLst>
            <a:ext uri="{FF2B5EF4-FFF2-40B4-BE49-F238E27FC236}">
              <a16:creationId xmlns:a16="http://schemas.microsoft.com/office/drawing/2014/main" id="{77C10F1F-B9CD-49CB-8B0E-17C5491D67F3}"/>
            </a:ext>
          </a:extLst>
        </xdr:cNvPr>
        <xdr:cNvSpPr txBox="1"/>
      </xdr:nvSpPr>
      <xdr:spPr>
        <a:xfrm>
          <a:off x="12611744"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89E00A35-0744-43FC-AF55-67C23F00315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A818960A-09C5-466B-854D-6386F827C72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BBB55B4F-89B5-40CA-B76C-3B7B3452E90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4C7FF8DD-4A07-4A20-8239-64740B0AC72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198DDA79-F829-41DD-9D8A-3A6C80CB958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50CA4558-3838-4D4B-AE3B-A6E36B594B2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C932DBE6-32F6-42B7-8EE4-ED19E3CE218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BAB8C61E-16E9-4C48-8488-F0078BFA120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25D9380D-BC72-4AB2-B1AA-BA627CD646C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805F24EC-31A7-4775-83DD-7D9437E2461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a:extLst>
            <a:ext uri="{FF2B5EF4-FFF2-40B4-BE49-F238E27FC236}">
              <a16:creationId xmlns:a16="http://schemas.microsoft.com/office/drawing/2014/main" id="{8D7C13A1-9538-486A-90FA-1831A3858D0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a:extLst>
            <a:ext uri="{FF2B5EF4-FFF2-40B4-BE49-F238E27FC236}">
              <a16:creationId xmlns:a16="http://schemas.microsoft.com/office/drawing/2014/main" id="{DD7C7EDA-A37B-4C5B-8905-1B872E9177E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a:extLst>
            <a:ext uri="{FF2B5EF4-FFF2-40B4-BE49-F238E27FC236}">
              <a16:creationId xmlns:a16="http://schemas.microsoft.com/office/drawing/2014/main" id="{9169B81D-F416-4FF4-A7D4-0FEB2AA9A3F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a:extLst>
            <a:ext uri="{FF2B5EF4-FFF2-40B4-BE49-F238E27FC236}">
              <a16:creationId xmlns:a16="http://schemas.microsoft.com/office/drawing/2014/main" id="{E10BF3C8-9E10-46EC-B123-CAD910CDB7A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a:extLst>
            <a:ext uri="{FF2B5EF4-FFF2-40B4-BE49-F238E27FC236}">
              <a16:creationId xmlns:a16="http://schemas.microsoft.com/office/drawing/2014/main" id="{3D43802F-64D6-47CF-BCE3-2EE49F5F4E7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a:extLst>
            <a:ext uri="{FF2B5EF4-FFF2-40B4-BE49-F238E27FC236}">
              <a16:creationId xmlns:a16="http://schemas.microsoft.com/office/drawing/2014/main" id="{035BA823-E926-47B0-B50E-FABA3804312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a:extLst>
            <a:ext uri="{FF2B5EF4-FFF2-40B4-BE49-F238E27FC236}">
              <a16:creationId xmlns:a16="http://schemas.microsoft.com/office/drawing/2014/main" id="{A1DD78EF-FE03-43C1-8F2A-7F2E1FE7BF9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a:extLst>
            <a:ext uri="{FF2B5EF4-FFF2-40B4-BE49-F238E27FC236}">
              <a16:creationId xmlns:a16="http://schemas.microsoft.com/office/drawing/2014/main" id="{183B3F95-4BFF-47AB-B1EB-AC327E7A5DD7}"/>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ADECDDED-2370-4655-9B2F-1CDF8A533B9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a:extLst>
            <a:ext uri="{FF2B5EF4-FFF2-40B4-BE49-F238E27FC236}">
              <a16:creationId xmlns:a16="http://schemas.microsoft.com/office/drawing/2014/main" id="{35614CBA-07E2-4FE2-B1AA-0B8AC6471A3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a:extLst>
            <a:ext uri="{FF2B5EF4-FFF2-40B4-BE49-F238E27FC236}">
              <a16:creationId xmlns:a16="http://schemas.microsoft.com/office/drawing/2014/main" id="{48D896CF-2F49-44C0-A4DE-16829BB202A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569" name="直線コネクタ 568">
          <a:extLst>
            <a:ext uri="{FF2B5EF4-FFF2-40B4-BE49-F238E27FC236}">
              <a16:creationId xmlns:a16="http://schemas.microsoft.com/office/drawing/2014/main" id="{9A45F786-9FBF-4210-B372-4C8AD56752FB}"/>
            </a:ext>
          </a:extLst>
        </xdr:cNvPr>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0" name="【認定こども園・幼稚園・保育所】&#10;一人当たり面積最小値テキスト">
          <a:extLst>
            <a:ext uri="{FF2B5EF4-FFF2-40B4-BE49-F238E27FC236}">
              <a16:creationId xmlns:a16="http://schemas.microsoft.com/office/drawing/2014/main" id="{84B41162-96C4-4DB4-B7A9-FA2069A43007}"/>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1" name="直線コネクタ 570">
          <a:extLst>
            <a:ext uri="{FF2B5EF4-FFF2-40B4-BE49-F238E27FC236}">
              <a16:creationId xmlns:a16="http://schemas.microsoft.com/office/drawing/2014/main" id="{2E5E0240-BE50-468F-96E4-8A26F774BB66}"/>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572" name="【認定こども園・幼稚園・保育所】&#10;一人当たり面積最大値テキスト">
          <a:extLst>
            <a:ext uri="{FF2B5EF4-FFF2-40B4-BE49-F238E27FC236}">
              <a16:creationId xmlns:a16="http://schemas.microsoft.com/office/drawing/2014/main" id="{D1571D65-08D4-4CE9-8516-630CA9BD4AB3}"/>
            </a:ext>
          </a:extLst>
        </xdr:cNvPr>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573" name="直線コネクタ 572">
          <a:extLst>
            <a:ext uri="{FF2B5EF4-FFF2-40B4-BE49-F238E27FC236}">
              <a16:creationId xmlns:a16="http://schemas.microsoft.com/office/drawing/2014/main" id="{67310503-41F4-419C-93F5-ED7BDBD4AB13}"/>
            </a:ext>
          </a:extLst>
        </xdr:cNvPr>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574" name="【認定こども園・幼稚園・保育所】&#10;一人当たり面積平均値テキスト">
          <a:extLst>
            <a:ext uri="{FF2B5EF4-FFF2-40B4-BE49-F238E27FC236}">
              <a16:creationId xmlns:a16="http://schemas.microsoft.com/office/drawing/2014/main" id="{FFB40087-9B6F-4D96-94DB-0C16E70D9B8D}"/>
            </a:ext>
          </a:extLst>
        </xdr:cNvPr>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575" name="フローチャート: 判断 574">
          <a:extLst>
            <a:ext uri="{FF2B5EF4-FFF2-40B4-BE49-F238E27FC236}">
              <a16:creationId xmlns:a16="http://schemas.microsoft.com/office/drawing/2014/main" id="{9FBD3FB0-D8E9-4AFA-9589-393053370B22}"/>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576" name="フローチャート: 判断 575">
          <a:extLst>
            <a:ext uri="{FF2B5EF4-FFF2-40B4-BE49-F238E27FC236}">
              <a16:creationId xmlns:a16="http://schemas.microsoft.com/office/drawing/2014/main" id="{2E00E360-D1D8-44C1-8316-F6DA59FBBCA6}"/>
            </a:ext>
          </a:extLst>
        </xdr:cNvPr>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577" name="フローチャート: 判断 576">
          <a:extLst>
            <a:ext uri="{FF2B5EF4-FFF2-40B4-BE49-F238E27FC236}">
              <a16:creationId xmlns:a16="http://schemas.microsoft.com/office/drawing/2014/main" id="{858ED5B7-2ADD-418E-A8DC-975B32B0C4F5}"/>
            </a:ext>
          </a:extLst>
        </xdr:cNvPr>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578" name="フローチャート: 判断 577">
          <a:extLst>
            <a:ext uri="{FF2B5EF4-FFF2-40B4-BE49-F238E27FC236}">
              <a16:creationId xmlns:a16="http://schemas.microsoft.com/office/drawing/2014/main" id="{09F2E18A-DC4D-4DBC-9BD9-ACEE0C4AB9A4}"/>
            </a:ext>
          </a:extLst>
        </xdr:cNvPr>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579" name="フローチャート: 判断 578">
          <a:extLst>
            <a:ext uri="{FF2B5EF4-FFF2-40B4-BE49-F238E27FC236}">
              <a16:creationId xmlns:a16="http://schemas.microsoft.com/office/drawing/2014/main" id="{281E266F-6C5C-4F80-BF9D-3D1F95CE5268}"/>
            </a:ext>
          </a:extLst>
        </xdr:cNvPr>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5C5D5D32-0FC2-4029-87A2-C0F10FE4967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5A6F518-02F5-4DC7-B88D-D2AF211EFCD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C7D74253-B28D-47E5-A91E-C6D1129D817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DF4C6BFD-B6D0-412B-8DC0-0BB83CEB350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BA9E46F4-2043-40D0-A677-5D20C641252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77978</xdr:rowOff>
    </xdr:from>
    <xdr:to>
      <xdr:col>116</xdr:col>
      <xdr:colOff>114300</xdr:colOff>
      <xdr:row>36</xdr:row>
      <xdr:rowOff>8128</xdr:rowOff>
    </xdr:to>
    <xdr:sp macro="" textlink="">
      <xdr:nvSpPr>
        <xdr:cNvPr id="585" name="楕円 584">
          <a:extLst>
            <a:ext uri="{FF2B5EF4-FFF2-40B4-BE49-F238E27FC236}">
              <a16:creationId xmlns:a16="http://schemas.microsoft.com/office/drawing/2014/main" id="{AA283990-D4DE-4926-8C14-9DAD59C45888}"/>
            </a:ext>
          </a:extLst>
        </xdr:cNvPr>
        <xdr:cNvSpPr/>
      </xdr:nvSpPr>
      <xdr:spPr>
        <a:xfrm>
          <a:off x="22110700" y="60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100855</xdr:rowOff>
    </xdr:from>
    <xdr:ext cx="469744" cy="259045"/>
    <xdr:sp macro="" textlink="">
      <xdr:nvSpPr>
        <xdr:cNvPr id="586" name="【認定こども園・幼稚園・保育所】&#10;一人当たり面積該当値テキスト">
          <a:extLst>
            <a:ext uri="{FF2B5EF4-FFF2-40B4-BE49-F238E27FC236}">
              <a16:creationId xmlns:a16="http://schemas.microsoft.com/office/drawing/2014/main" id="{E5E877DF-3225-4896-9753-AA7676220691}"/>
            </a:ext>
          </a:extLst>
        </xdr:cNvPr>
        <xdr:cNvSpPr txBox="1"/>
      </xdr:nvSpPr>
      <xdr:spPr>
        <a:xfrm>
          <a:off x="22199600" y="59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87122</xdr:rowOff>
    </xdr:from>
    <xdr:to>
      <xdr:col>112</xdr:col>
      <xdr:colOff>38100</xdr:colOff>
      <xdr:row>36</xdr:row>
      <xdr:rowOff>17272</xdr:rowOff>
    </xdr:to>
    <xdr:sp macro="" textlink="">
      <xdr:nvSpPr>
        <xdr:cNvPr id="587" name="楕円 586">
          <a:extLst>
            <a:ext uri="{FF2B5EF4-FFF2-40B4-BE49-F238E27FC236}">
              <a16:creationId xmlns:a16="http://schemas.microsoft.com/office/drawing/2014/main" id="{0C0457E5-A036-4D86-9150-2DD01F679D9F}"/>
            </a:ext>
          </a:extLst>
        </xdr:cNvPr>
        <xdr:cNvSpPr/>
      </xdr:nvSpPr>
      <xdr:spPr>
        <a:xfrm>
          <a:off x="21272500" y="60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128778</xdr:rowOff>
    </xdr:from>
    <xdr:to>
      <xdr:col>116</xdr:col>
      <xdr:colOff>63500</xdr:colOff>
      <xdr:row>35</xdr:row>
      <xdr:rowOff>137922</xdr:rowOff>
    </xdr:to>
    <xdr:cxnSp macro="">
      <xdr:nvCxnSpPr>
        <xdr:cNvPr id="588" name="直線コネクタ 587">
          <a:extLst>
            <a:ext uri="{FF2B5EF4-FFF2-40B4-BE49-F238E27FC236}">
              <a16:creationId xmlns:a16="http://schemas.microsoft.com/office/drawing/2014/main" id="{3FAF6640-F479-431D-8E66-3EB251BE097A}"/>
            </a:ext>
          </a:extLst>
        </xdr:cNvPr>
        <xdr:cNvCxnSpPr/>
      </xdr:nvCxnSpPr>
      <xdr:spPr>
        <a:xfrm flipV="1">
          <a:off x="21323300" y="61295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29972</xdr:rowOff>
    </xdr:from>
    <xdr:to>
      <xdr:col>107</xdr:col>
      <xdr:colOff>101600</xdr:colOff>
      <xdr:row>36</xdr:row>
      <xdr:rowOff>131572</xdr:rowOff>
    </xdr:to>
    <xdr:sp macro="" textlink="">
      <xdr:nvSpPr>
        <xdr:cNvPr id="589" name="楕円 588">
          <a:extLst>
            <a:ext uri="{FF2B5EF4-FFF2-40B4-BE49-F238E27FC236}">
              <a16:creationId xmlns:a16="http://schemas.microsoft.com/office/drawing/2014/main" id="{191E525D-BEDF-4349-86A4-89A765A364D9}"/>
            </a:ext>
          </a:extLst>
        </xdr:cNvPr>
        <xdr:cNvSpPr/>
      </xdr:nvSpPr>
      <xdr:spPr>
        <a:xfrm>
          <a:off x="20383500" y="62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137922</xdr:rowOff>
    </xdr:from>
    <xdr:to>
      <xdr:col>111</xdr:col>
      <xdr:colOff>177800</xdr:colOff>
      <xdr:row>36</xdr:row>
      <xdr:rowOff>80772</xdr:rowOff>
    </xdr:to>
    <xdr:cxnSp macro="">
      <xdr:nvCxnSpPr>
        <xdr:cNvPr id="590" name="直線コネクタ 589">
          <a:extLst>
            <a:ext uri="{FF2B5EF4-FFF2-40B4-BE49-F238E27FC236}">
              <a16:creationId xmlns:a16="http://schemas.microsoft.com/office/drawing/2014/main" id="{28728B4A-9FF7-49FA-A853-5E6117F81FF9}"/>
            </a:ext>
          </a:extLst>
        </xdr:cNvPr>
        <xdr:cNvCxnSpPr/>
      </xdr:nvCxnSpPr>
      <xdr:spPr>
        <a:xfrm flipV="1">
          <a:off x="20434300" y="61386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109982</xdr:rowOff>
    </xdr:from>
    <xdr:to>
      <xdr:col>102</xdr:col>
      <xdr:colOff>165100</xdr:colOff>
      <xdr:row>36</xdr:row>
      <xdr:rowOff>40132</xdr:rowOff>
    </xdr:to>
    <xdr:sp macro="" textlink="">
      <xdr:nvSpPr>
        <xdr:cNvPr id="591" name="楕円 590">
          <a:extLst>
            <a:ext uri="{FF2B5EF4-FFF2-40B4-BE49-F238E27FC236}">
              <a16:creationId xmlns:a16="http://schemas.microsoft.com/office/drawing/2014/main" id="{A046E10E-53D6-499D-A744-E3609CF0926F}"/>
            </a:ext>
          </a:extLst>
        </xdr:cNvPr>
        <xdr:cNvSpPr/>
      </xdr:nvSpPr>
      <xdr:spPr>
        <a:xfrm>
          <a:off x="19494500" y="611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160782</xdr:rowOff>
    </xdr:from>
    <xdr:to>
      <xdr:col>107</xdr:col>
      <xdr:colOff>50800</xdr:colOff>
      <xdr:row>36</xdr:row>
      <xdr:rowOff>80772</xdr:rowOff>
    </xdr:to>
    <xdr:cxnSp macro="">
      <xdr:nvCxnSpPr>
        <xdr:cNvPr id="592" name="直線コネクタ 591">
          <a:extLst>
            <a:ext uri="{FF2B5EF4-FFF2-40B4-BE49-F238E27FC236}">
              <a16:creationId xmlns:a16="http://schemas.microsoft.com/office/drawing/2014/main" id="{0815BA7D-7203-42E3-887F-8F25296C8DDA}"/>
            </a:ext>
          </a:extLst>
        </xdr:cNvPr>
        <xdr:cNvCxnSpPr/>
      </xdr:nvCxnSpPr>
      <xdr:spPr>
        <a:xfrm>
          <a:off x="19545300" y="61615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2540</xdr:rowOff>
    </xdr:from>
    <xdr:to>
      <xdr:col>98</xdr:col>
      <xdr:colOff>38100</xdr:colOff>
      <xdr:row>36</xdr:row>
      <xdr:rowOff>104140</xdr:rowOff>
    </xdr:to>
    <xdr:sp macro="" textlink="">
      <xdr:nvSpPr>
        <xdr:cNvPr id="593" name="楕円 592">
          <a:extLst>
            <a:ext uri="{FF2B5EF4-FFF2-40B4-BE49-F238E27FC236}">
              <a16:creationId xmlns:a16="http://schemas.microsoft.com/office/drawing/2014/main" id="{A1D91C01-1154-4EEB-85AE-D9E77224C9E7}"/>
            </a:ext>
          </a:extLst>
        </xdr:cNvPr>
        <xdr:cNvSpPr/>
      </xdr:nvSpPr>
      <xdr:spPr>
        <a:xfrm>
          <a:off x="18605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160782</xdr:rowOff>
    </xdr:from>
    <xdr:to>
      <xdr:col>102</xdr:col>
      <xdr:colOff>114300</xdr:colOff>
      <xdr:row>36</xdr:row>
      <xdr:rowOff>53340</xdr:rowOff>
    </xdr:to>
    <xdr:cxnSp macro="">
      <xdr:nvCxnSpPr>
        <xdr:cNvPr id="594" name="直線コネクタ 593">
          <a:extLst>
            <a:ext uri="{FF2B5EF4-FFF2-40B4-BE49-F238E27FC236}">
              <a16:creationId xmlns:a16="http://schemas.microsoft.com/office/drawing/2014/main" id="{B1F907EF-99AD-49B3-A49E-4C5456EF3DF4}"/>
            </a:ext>
          </a:extLst>
        </xdr:cNvPr>
        <xdr:cNvCxnSpPr/>
      </xdr:nvCxnSpPr>
      <xdr:spPr>
        <a:xfrm flipV="1">
          <a:off x="18656300" y="61615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595" name="n_1aveValue【認定こども園・幼稚園・保育所】&#10;一人当たり面積">
          <a:extLst>
            <a:ext uri="{FF2B5EF4-FFF2-40B4-BE49-F238E27FC236}">
              <a16:creationId xmlns:a16="http://schemas.microsoft.com/office/drawing/2014/main" id="{42F94EAE-8205-44ED-914F-4C83C3FADD17}"/>
            </a:ext>
          </a:extLst>
        </xdr:cNvPr>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596" name="n_2aveValue【認定こども園・幼稚園・保育所】&#10;一人当たり面積">
          <a:extLst>
            <a:ext uri="{FF2B5EF4-FFF2-40B4-BE49-F238E27FC236}">
              <a16:creationId xmlns:a16="http://schemas.microsoft.com/office/drawing/2014/main" id="{4496C720-B960-4182-A585-DC7A9F10A1C7}"/>
            </a:ext>
          </a:extLst>
        </xdr:cNvPr>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597" name="n_3aveValue【認定こども園・幼稚園・保育所】&#10;一人当たり面積">
          <a:extLst>
            <a:ext uri="{FF2B5EF4-FFF2-40B4-BE49-F238E27FC236}">
              <a16:creationId xmlns:a16="http://schemas.microsoft.com/office/drawing/2014/main" id="{5402266C-A75D-4E37-A56E-E845E83A963E}"/>
            </a:ext>
          </a:extLst>
        </xdr:cNvPr>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598" name="n_4aveValue【認定こども園・幼稚園・保育所】&#10;一人当たり面積">
          <a:extLst>
            <a:ext uri="{FF2B5EF4-FFF2-40B4-BE49-F238E27FC236}">
              <a16:creationId xmlns:a16="http://schemas.microsoft.com/office/drawing/2014/main" id="{D977B865-0859-48E8-A8BF-D3E55EAC6E94}"/>
            </a:ext>
          </a:extLst>
        </xdr:cNvPr>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33799</xdr:rowOff>
    </xdr:from>
    <xdr:ext cx="469744" cy="259045"/>
    <xdr:sp macro="" textlink="">
      <xdr:nvSpPr>
        <xdr:cNvPr id="599" name="n_1mainValue【認定こども園・幼稚園・保育所】&#10;一人当たり面積">
          <a:extLst>
            <a:ext uri="{FF2B5EF4-FFF2-40B4-BE49-F238E27FC236}">
              <a16:creationId xmlns:a16="http://schemas.microsoft.com/office/drawing/2014/main" id="{8773A636-E90A-44AB-94E1-94521CF2548C}"/>
            </a:ext>
          </a:extLst>
        </xdr:cNvPr>
        <xdr:cNvSpPr txBox="1"/>
      </xdr:nvSpPr>
      <xdr:spPr>
        <a:xfrm>
          <a:off x="21075727" y="586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148099</xdr:rowOff>
    </xdr:from>
    <xdr:ext cx="469744" cy="259045"/>
    <xdr:sp macro="" textlink="">
      <xdr:nvSpPr>
        <xdr:cNvPr id="600" name="n_2mainValue【認定こども園・幼稚園・保育所】&#10;一人当たり面積">
          <a:extLst>
            <a:ext uri="{FF2B5EF4-FFF2-40B4-BE49-F238E27FC236}">
              <a16:creationId xmlns:a16="http://schemas.microsoft.com/office/drawing/2014/main" id="{7779D37F-326C-4660-88F9-59FE30350B56}"/>
            </a:ext>
          </a:extLst>
        </xdr:cNvPr>
        <xdr:cNvSpPr txBox="1"/>
      </xdr:nvSpPr>
      <xdr:spPr>
        <a:xfrm>
          <a:off x="20199427"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56659</xdr:rowOff>
    </xdr:from>
    <xdr:ext cx="469744" cy="259045"/>
    <xdr:sp macro="" textlink="">
      <xdr:nvSpPr>
        <xdr:cNvPr id="601" name="n_3mainValue【認定こども園・幼稚園・保育所】&#10;一人当たり面積">
          <a:extLst>
            <a:ext uri="{FF2B5EF4-FFF2-40B4-BE49-F238E27FC236}">
              <a16:creationId xmlns:a16="http://schemas.microsoft.com/office/drawing/2014/main" id="{CAACACE0-A74A-4B49-B247-24379563E796}"/>
            </a:ext>
          </a:extLst>
        </xdr:cNvPr>
        <xdr:cNvSpPr txBox="1"/>
      </xdr:nvSpPr>
      <xdr:spPr>
        <a:xfrm>
          <a:off x="19310427" y="588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120667</xdr:rowOff>
    </xdr:from>
    <xdr:ext cx="469744" cy="259045"/>
    <xdr:sp macro="" textlink="">
      <xdr:nvSpPr>
        <xdr:cNvPr id="602" name="n_4mainValue【認定こども園・幼稚園・保育所】&#10;一人当たり面積">
          <a:extLst>
            <a:ext uri="{FF2B5EF4-FFF2-40B4-BE49-F238E27FC236}">
              <a16:creationId xmlns:a16="http://schemas.microsoft.com/office/drawing/2014/main" id="{628020A2-F359-42A1-9F8B-4E54875EE57A}"/>
            </a:ext>
          </a:extLst>
        </xdr:cNvPr>
        <xdr:cNvSpPr txBox="1"/>
      </xdr:nvSpPr>
      <xdr:spPr>
        <a:xfrm>
          <a:off x="18421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374C57EA-D981-457A-BD52-89BE28B9D04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5B540D95-E8E8-4459-AD2D-7FE70B4203B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6A90E708-93B7-4E28-B60D-16416CD1E09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9F74A22B-6791-4799-B7C0-110B146821A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DD093BDF-E464-42AC-A79F-DD3A95A96D4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64BD2C42-DB05-4840-BE0A-1020D0E67AB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D1360B36-0425-4B4E-880A-63A938B2133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576DA443-90D6-4BD1-B32C-556E10907AF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63DD4264-330A-4B8E-8509-7048E950D2A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B0A042B5-6A52-423F-97F2-D832DBD0796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9DBF82CA-7638-4636-A533-6EF295D7CF3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a:extLst>
            <a:ext uri="{FF2B5EF4-FFF2-40B4-BE49-F238E27FC236}">
              <a16:creationId xmlns:a16="http://schemas.microsoft.com/office/drawing/2014/main" id="{8BE1D969-F6D2-4526-8DA4-F6B53E3AD52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5" name="テキスト ボックス 614">
          <a:extLst>
            <a:ext uri="{FF2B5EF4-FFF2-40B4-BE49-F238E27FC236}">
              <a16:creationId xmlns:a16="http://schemas.microsoft.com/office/drawing/2014/main" id="{511771A3-FBD2-42A3-86D0-96C22A74C53A}"/>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a:extLst>
            <a:ext uri="{FF2B5EF4-FFF2-40B4-BE49-F238E27FC236}">
              <a16:creationId xmlns:a16="http://schemas.microsoft.com/office/drawing/2014/main" id="{47519439-3FA6-4404-8303-EE9751EFE76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a:extLst>
            <a:ext uri="{FF2B5EF4-FFF2-40B4-BE49-F238E27FC236}">
              <a16:creationId xmlns:a16="http://schemas.microsoft.com/office/drawing/2014/main" id="{262AA235-A30D-448D-9BA8-CC1C7DD9003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a:extLst>
            <a:ext uri="{FF2B5EF4-FFF2-40B4-BE49-F238E27FC236}">
              <a16:creationId xmlns:a16="http://schemas.microsoft.com/office/drawing/2014/main" id="{F1FBDD27-C364-4B80-A489-019E5C36CCE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a:extLst>
            <a:ext uri="{FF2B5EF4-FFF2-40B4-BE49-F238E27FC236}">
              <a16:creationId xmlns:a16="http://schemas.microsoft.com/office/drawing/2014/main" id="{12EFCAC4-A4F2-42C2-ADFC-41FB557D436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a:extLst>
            <a:ext uri="{FF2B5EF4-FFF2-40B4-BE49-F238E27FC236}">
              <a16:creationId xmlns:a16="http://schemas.microsoft.com/office/drawing/2014/main" id="{CD942DE7-66F6-4B72-98BE-FFAD65CD30B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a:extLst>
            <a:ext uri="{FF2B5EF4-FFF2-40B4-BE49-F238E27FC236}">
              <a16:creationId xmlns:a16="http://schemas.microsoft.com/office/drawing/2014/main" id="{6E77E590-7789-4F77-8D82-91AEEA427F3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a:extLst>
            <a:ext uri="{FF2B5EF4-FFF2-40B4-BE49-F238E27FC236}">
              <a16:creationId xmlns:a16="http://schemas.microsoft.com/office/drawing/2014/main" id="{080C807A-723E-4B37-A2CD-C3A837D8D6B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a:extLst>
            <a:ext uri="{FF2B5EF4-FFF2-40B4-BE49-F238E27FC236}">
              <a16:creationId xmlns:a16="http://schemas.microsoft.com/office/drawing/2014/main" id="{9091396B-19E9-4394-A8B3-0C0034AB02A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a:extLst>
            <a:ext uri="{FF2B5EF4-FFF2-40B4-BE49-F238E27FC236}">
              <a16:creationId xmlns:a16="http://schemas.microsoft.com/office/drawing/2014/main" id="{21BCB223-1758-4484-9DD1-0ACF8F35C07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5" name="テキスト ボックス 624">
          <a:extLst>
            <a:ext uri="{FF2B5EF4-FFF2-40B4-BE49-F238E27FC236}">
              <a16:creationId xmlns:a16="http://schemas.microsoft.com/office/drawing/2014/main" id="{8AE2A8E4-3E03-4881-9B0A-D0AE9BAE48CD}"/>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D9359EEC-5B65-434B-A3B3-E742260150B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98BB77DC-35A1-47A2-9413-A206342273A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a16="http://schemas.microsoft.com/office/drawing/2014/main" id="{CDCD76D8-FD69-48F1-B10C-1B81B410F4C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629" name="直線コネクタ 628">
          <a:extLst>
            <a:ext uri="{FF2B5EF4-FFF2-40B4-BE49-F238E27FC236}">
              <a16:creationId xmlns:a16="http://schemas.microsoft.com/office/drawing/2014/main" id="{BCAE39B3-8B2C-4585-9FBA-D9DFD990878A}"/>
            </a:ext>
          </a:extLst>
        </xdr:cNvPr>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630" name="【学校施設】&#10;有形固定資産減価償却率最小値テキスト">
          <a:extLst>
            <a:ext uri="{FF2B5EF4-FFF2-40B4-BE49-F238E27FC236}">
              <a16:creationId xmlns:a16="http://schemas.microsoft.com/office/drawing/2014/main" id="{668ABB19-9137-4B11-B3D6-A4BD318610F0}"/>
            </a:ext>
          </a:extLst>
        </xdr:cNvPr>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631" name="直線コネクタ 630">
          <a:extLst>
            <a:ext uri="{FF2B5EF4-FFF2-40B4-BE49-F238E27FC236}">
              <a16:creationId xmlns:a16="http://schemas.microsoft.com/office/drawing/2014/main" id="{9C147FC9-FB56-4CC8-9E6A-392F8ADFDF8F}"/>
            </a:ext>
          </a:extLst>
        </xdr:cNvPr>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632" name="【学校施設】&#10;有形固定資産減価償却率最大値テキスト">
          <a:extLst>
            <a:ext uri="{FF2B5EF4-FFF2-40B4-BE49-F238E27FC236}">
              <a16:creationId xmlns:a16="http://schemas.microsoft.com/office/drawing/2014/main" id="{8CC7CD97-BB68-425B-9AE6-093613CDBDE7}"/>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633" name="直線コネクタ 632">
          <a:extLst>
            <a:ext uri="{FF2B5EF4-FFF2-40B4-BE49-F238E27FC236}">
              <a16:creationId xmlns:a16="http://schemas.microsoft.com/office/drawing/2014/main" id="{0EDE9837-5118-4872-B93E-E21DB6C11ABB}"/>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634" name="【学校施設】&#10;有形固定資産減価償却率平均値テキスト">
          <a:extLst>
            <a:ext uri="{FF2B5EF4-FFF2-40B4-BE49-F238E27FC236}">
              <a16:creationId xmlns:a16="http://schemas.microsoft.com/office/drawing/2014/main" id="{C5B42952-2E86-48FB-8304-AB88A1DC16AA}"/>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35" name="フローチャート: 判断 634">
          <a:extLst>
            <a:ext uri="{FF2B5EF4-FFF2-40B4-BE49-F238E27FC236}">
              <a16:creationId xmlns:a16="http://schemas.microsoft.com/office/drawing/2014/main" id="{ED64E239-7846-476B-90B3-7A4098D4E7A3}"/>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636" name="フローチャート: 判断 635">
          <a:extLst>
            <a:ext uri="{FF2B5EF4-FFF2-40B4-BE49-F238E27FC236}">
              <a16:creationId xmlns:a16="http://schemas.microsoft.com/office/drawing/2014/main" id="{D30760C5-E126-49F8-8BED-3AFF358CD49B}"/>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37" name="フローチャート: 判断 636">
          <a:extLst>
            <a:ext uri="{FF2B5EF4-FFF2-40B4-BE49-F238E27FC236}">
              <a16:creationId xmlns:a16="http://schemas.microsoft.com/office/drawing/2014/main" id="{989857B1-04EF-4CF4-BE22-1B4E89BC292F}"/>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638" name="フローチャート: 判断 637">
          <a:extLst>
            <a:ext uri="{FF2B5EF4-FFF2-40B4-BE49-F238E27FC236}">
              <a16:creationId xmlns:a16="http://schemas.microsoft.com/office/drawing/2014/main" id="{FFE1DC83-7D66-430F-A111-762AFD94639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639" name="フローチャート: 判断 638">
          <a:extLst>
            <a:ext uri="{FF2B5EF4-FFF2-40B4-BE49-F238E27FC236}">
              <a16:creationId xmlns:a16="http://schemas.microsoft.com/office/drawing/2014/main" id="{9D2AC170-2353-454B-9B2A-69304997C6CE}"/>
            </a:ext>
          </a:extLst>
        </xdr:cNvPr>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1557DA11-5944-4ADD-AEDF-B81D862551A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B3819942-C95F-4E23-A408-B437D543EFE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5E935454-1947-495B-A6EC-44D7F611388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58A9244-FB38-4C0F-8117-34575931FD5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8644172E-D1F1-462F-BBF9-E7DE2424D31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58601</xdr:rowOff>
    </xdr:from>
    <xdr:to>
      <xdr:col>85</xdr:col>
      <xdr:colOff>177800</xdr:colOff>
      <xdr:row>61</xdr:row>
      <xdr:rowOff>160201</xdr:rowOff>
    </xdr:to>
    <xdr:sp macro="" textlink="">
      <xdr:nvSpPr>
        <xdr:cNvPr id="645" name="楕円 644">
          <a:extLst>
            <a:ext uri="{FF2B5EF4-FFF2-40B4-BE49-F238E27FC236}">
              <a16:creationId xmlns:a16="http://schemas.microsoft.com/office/drawing/2014/main" id="{859D9186-A665-4BDA-A796-DDD2B4A7CAB8}"/>
            </a:ext>
          </a:extLst>
        </xdr:cNvPr>
        <xdr:cNvSpPr/>
      </xdr:nvSpPr>
      <xdr:spPr>
        <a:xfrm>
          <a:off x="162687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37028</xdr:rowOff>
    </xdr:from>
    <xdr:ext cx="405111" cy="259045"/>
    <xdr:sp macro="" textlink="">
      <xdr:nvSpPr>
        <xdr:cNvPr id="646" name="【学校施設】&#10;有形固定資産減価償却率該当値テキスト">
          <a:extLst>
            <a:ext uri="{FF2B5EF4-FFF2-40B4-BE49-F238E27FC236}">
              <a16:creationId xmlns:a16="http://schemas.microsoft.com/office/drawing/2014/main" id="{4FD69BC2-BDC1-4BEC-A5EC-F3FE8DAF19A3}"/>
            </a:ext>
          </a:extLst>
        </xdr:cNvPr>
        <xdr:cNvSpPr txBox="1"/>
      </xdr:nvSpPr>
      <xdr:spPr>
        <a:xfrm>
          <a:off x="16357600"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104322</xdr:rowOff>
    </xdr:from>
    <xdr:to>
      <xdr:col>81</xdr:col>
      <xdr:colOff>101600</xdr:colOff>
      <xdr:row>62</xdr:row>
      <xdr:rowOff>34472</xdr:rowOff>
    </xdr:to>
    <xdr:sp macro="" textlink="">
      <xdr:nvSpPr>
        <xdr:cNvPr id="647" name="楕円 646">
          <a:extLst>
            <a:ext uri="{FF2B5EF4-FFF2-40B4-BE49-F238E27FC236}">
              <a16:creationId xmlns:a16="http://schemas.microsoft.com/office/drawing/2014/main" id="{5AD24E16-7C7B-4B4E-9583-C5029672BC87}"/>
            </a:ext>
          </a:extLst>
        </xdr:cNvPr>
        <xdr:cNvSpPr/>
      </xdr:nvSpPr>
      <xdr:spPr>
        <a:xfrm>
          <a:off x="1543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109401</xdr:rowOff>
    </xdr:from>
    <xdr:to>
      <xdr:col>85</xdr:col>
      <xdr:colOff>127000</xdr:colOff>
      <xdr:row>61</xdr:row>
      <xdr:rowOff>155122</xdr:rowOff>
    </xdr:to>
    <xdr:cxnSp macro="">
      <xdr:nvCxnSpPr>
        <xdr:cNvPr id="648" name="直線コネクタ 647">
          <a:extLst>
            <a:ext uri="{FF2B5EF4-FFF2-40B4-BE49-F238E27FC236}">
              <a16:creationId xmlns:a16="http://schemas.microsoft.com/office/drawing/2014/main" id="{C24A41D2-05AF-40D4-A7CD-ECD5A2D77FB8}"/>
            </a:ext>
          </a:extLst>
        </xdr:cNvPr>
        <xdr:cNvCxnSpPr/>
      </xdr:nvCxnSpPr>
      <xdr:spPr>
        <a:xfrm flipV="1">
          <a:off x="15481300" y="10567851"/>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150041</xdr:rowOff>
    </xdr:from>
    <xdr:to>
      <xdr:col>76</xdr:col>
      <xdr:colOff>165100</xdr:colOff>
      <xdr:row>62</xdr:row>
      <xdr:rowOff>80191</xdr:rowOff>
    </xdr:to>
    <xdr:sp macro="" textlink="">
      <xdr:nvSpPr>
        <xdr:cNvPr id="649" name="楕円 648">
          <a:extLst>
            <a:ext uri="{FF2B5EF4-FFF2-40B4-BE49-F238E27FC236}">
              <a16:creationId xmlns:a16="http://schemas.microsoft.com/office/drawing/2014/main" id="{5D84BB03-5AE9-447A-AB0C-BD8B0210509C}"/>
            </a:ext>
          </a:extLst>
        </xdr:cNvPr>
        <xdr:cNvSpPr/>
      </xdr:nvSpPr>
      <xdr:spPr>
        <a:xfrm>
          <a:off x="14541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155122</xdr:rowOff>
    </xdr:from>
    <xdr:to>
      <xdr:col>81</xdr:col>
      <xdr:colOff>50800</xdr:colOff>
      <xdr:row>62</xdr:row>
      <xdr:rowOff>29391</xdr:rowOff>
    </xdr:to>
    <xdr:cxnSp macro="">
      <xdr:nvCxnSpPr>
        <xdr:cNvPr id="650" name="直線コネクタ 649">
          <a:extLst>
            <a:ext uri="{FF2B5EF4-FFF2-40B4-BE49-F238E27FC236}">
              <a16:creationId xmlns:a16="http://schemas.microsoft.com/office/drawing/2014/main" id="{6AB256EA-5311-4B44-ADFB-303C5E10E22F}"/>
            </a:ext>
          </a:extLst>
        </xdr:cNvPr>
        <xdr:cNvCxnSpPr/>
      </xdr:nvCxnSpPr>
      <xdr:spPr>
        <a:xfrm flipV="1">
          <a:off x="14592300" y="1061357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159838</xdr:rowOff>
    </xdr:from>
    <xdr:to>
      <xdr:col>72</xdr:col>
      <xdr:colOff>38100</xdr:colOff>
      <xdr:row>62</xdr:row>
      <xdr:rowOff>89988</xdr:rowOff>
    </xdr:to>
    <xdr:sp macro="" textlink="">
      <xdr:nvSpPr>
        <xdr:cNvPr id="651" name="楕円 650">
          <a:extLst>
            <a:ext uri="{FF2B5EF4-FFF2-40B4-BE49-F238E27FC236}">
              <a16:creationId xmlns:a16="http://schemas.microsoft.com/office/drawing/2014/main" id="{770F9741-F5EE-4FB7-B9F5-64B850BD0FA2}"/>
            </a:ext>
          </a:extLst>
        </xdr:cNvPr>
        <xdr:cNvSpPr/>
      </xdr:nvSpPr>
      <xdr:spPr>
        <a:xfrm>
          <a:off x="13652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29391</xdr:rowOff>
    </xdr:from>
    <xdr:to>
      <xdr:col>76</xdr:col>
      <xdr:colOff>114300</xdr:colOff>
      <xdr:row>62</xdr:row>
      <xdr:rowOff>39188</xdr:rowOff>
    </xdr:to>
    <xdr:cxnSp macro="">
      <xdr:nvCxnSpPr>
        <xdr:cNvPr id="652" name="直線コネクタ 651">
          <a:extLst>
            <a:ext uri="{FF2B5EF4-FFF2-40B4-BE49-F238E27FC236}">
              <a16:creationId xmlns:a16="http://schemas.microsoft.com/office/drawing/2014/main" id="{022263ED-250B-4EFA-BE40-D658AA944157}"/>
            </a:ext>
          </a:extLst>
        </xdr:cNvPr>
        <xdr:cNvCxnSpPr/>
      </xdr:nvCxnSpPr>
      <xdr:spPr>
        <a:xfrm flipV="1">
          <a:off x="13703300" y="1065929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140244</xdr:rowOff>
    </xdr:from>
    <xdr:to>
      <xdr:col>67</xdr:col>
      <xdr:colOff>101600</xdr:colOff>
      <xdr:row>62</xdr:row>
      <xdr:rowOff>70394</xdr:rowOff>
    </xdr:to>
    <xdr:sp macro="" textlink="">
      <xdr:nvSpPr>
        <xdr:cNvPr id="653" name="楕円 652">
          <a:extLst>
            <a:ext uri="{FF2B5EF4-FFF2-40B4-BE49-F238E27FC236}">
              <a16:creationId xmlns:a16="http://schemas.microsoft.com/office/drawing/2014/main" id="{030618DA-1D72-475C-9D0A-FB27E7C2C7C7}"/>
            </a:ext>
          </a:extLst>
        </xdr:cNvPr>
        <xdr:cNvSpPr/>
      </xdr:nvSpPr>
      <xdr:spPr>
        <a:xfrm>
          <a:off x="12763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19594</xdr:rowOff>
    </xdr:from>
    <xdr:to>
      <xdr:col>71</xdr:col>
      <xdr:colOff>177800</xdr:colOff>
      <xdr:row>62</xdr:row>
      <xdr:rowOff>39188</xdr:rowOff>
    </xdr:to>
    <xdr:cxnSp macro="">
      <xdr:nvCxnSpPr>
        <xdr:cNvPr id="654" name="直線コネクタ 653">
          <a:extLst>
            <a:ext uri="{FF2B5EF4-FFF2-40B4-BE49-F238E27FC236}">
              <a16:creationId xmlns:a16="http://schemas.microsoft.com/office/drawing/2014/main" id="{030CD268-7A46-4A66-82D5-952EABDE3223}"/>
            </a:ext>
          </a:extLst>
        </xdr:cNvPr>
        <xdr:cNvCxnSpPr/>
      </xdr:nvCxnSpPr>
      <xdr:spPr>
        <a:xfrm>
          <a:off x="12814300" y="106494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655" name="n_1aveValue【学校施設】&#10;有形固定資産減価償却率">
          <a:extLst>
            <a:ext uri="{FF2B5EF4-FFF2-40B4-BE49-F238E27FC236}">
              <a16:creationId xmlns:a16="http://schemas.microsoft.com/office/drawing/2014/main" id="{63F240D9-9997-4B1A-B2E2-2B415A304A77}"/>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56" name="n_2aveValue【学校施設】&#10;有形固定資産減価償却率">
          <a:extLst>
            <a:ext uri="{FF2B5EF4-FFF2-40B4-BE49-F238E27FC236}">
              <a16:creationId xmlns:a16="http://schemas.microsoft.com/office/drawing/2014/main" id="{41158B3B-9327-4C62-8850-84110409EA78}"/>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657" name="n_3aveValue【学校施設】&#10;有形固定資産減価償却率">
          <a:extLst>
            <a:ext uri="{FF2B5EF4-FFF2-40B4-BE49-F238E27FC236}">
              <a16:creationId xmlns:a16="http://schemas.microsoft.com/office/drawing/2014/main" id="{8E220E3C-C687-4A46-B79E-B210AB906357}"/>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658" name="n_4aveValue【学校施設】&#10;有形固定資産減価償却率">
          <a:extLst>
            <a:ext uri="{FF2B5EF4-FFF2-40B4-BE49-F238E27FC236}">
              <a16:creationId xmlns:a16="http://schemas.microsoft.com/office/drawing/2014/main" id="{0A201F15-5F78-472D-AB9D-A6B0CB566452}"/>
            </a:ext>
          </a:extLst>
        </xdr:cNvPr>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25599</xdr:rowOff>
    </xdr:from>
    <xdr:ext cx="405111" cy="259045"/>
    <xdr:sp macro="" textlink="">
      <xdr:nvSpPr>
        <xdr:cNvPr id="659" name="n_1mainValue【学校施設】&#10;有形固定資産減価償却率">
          <a:extLst>
            <a:ext uri="{FF2B5EF4-FFF2-40B4-BE49-F238E27FC236}">
              <a16:creationId xmlns:a16="http://schemas.microsoft.com/office/drawing/2014/main" id="{A479CA94-CDA7-467E-8CE5-D741C4574DBA}"/>
            </a:ext>
          </a:extLst>
        </xdr:cNvPr>
        <xdr:cNvSpPr txBox="1"/>
      </xdr:nvSpPr>
      <xdr:spPr>
        <a:xfrm>
          <a:off x="15266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71318</xdr:rowOff>
    </xdr:from>
    <xdr:ext cx="405111" cy="259045"/>
    <xdr:sp macro="" textlink="">
      <xdr:nvSpPr>
        <xdr:cNvPr id="660" name="n_2mainValue【学校施設】&#10;有形固定資産減価償却率">
          <a:extLst>
            <a:ext uri="{FF2B5EF4-FFF2-40B4-BE49-F238E27FC236}">
              <a16:creationId xmlns:a16="http://schemas.microsoft.com/office/drawing/2014/main" id="{82A36E4E-498A-4E57-B4B3-0DA55AE40D3D}"/>
            </a:ext>
          </a:extLst>
        </xdr:cNvPr>
        <xdr:cNvSpPr txBox="1"/>
      </xdr:nvSpPr>
      <xdr:spPr>
        <a:xfrm>
          <a:off x="143897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81115</xdr:rowOff>
    </xdr:from>
    <xdr:ext cx="405111" cy="259045"/>
    <xdr:sp macro="" textlink="">
      <xdr:nvSpPr>
        <xdr:cNvPr id="661" name="n_3mainValue【学校施設】&#10;有形固定資産減価償却率">
          <a:extLst>
            <a:ext uri="{FF2B5EF4-FFF2-40B4-BE49-F238E27FC236}">
              <a16:creationId xmlns:a16="http://schemas.microsoft.com/office/drawing/2014/main" id="{9858DF85-86E3-4D9B-A55C-D7D46F5C9BEA}"/>
            </a:ext>
          </a:extLst>
        </xdr:cNvPr>
        <xdr:cNvSpPr txBox="1"/>
      </xdr:nvSpPr>
      <xdr:spPr>
        <a:xfrm>
          <a:off x="13500744"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61521</xdr:rowOff>
    </xdr:from>
    <xdr:ext cx="405111" cy="259045"/>
    <xdr:sp macro="" textlink="">
      <xdr:nvSpPr>
        <xdr:cNvPr id="662" name="n_4mainValue【学校施設】&#10;有形固定資産減価償却率">
          <a:extLst>
            <a:ext uri="{FF2B5EF4-FFF2-40B4-BE49-F238E27FC236}">
              <a16:creationId xmlns:a16="http://schemas.microsoft.com/office/drawing/2014/main" id="{F34AAF7F-FE95-465A-A4FC-1567ED179CD0}"/>
            </a:ext>
          </a:extLst>
        </xdr:cNvPr>
        <xdr:cNvSpPr txBox="1"/>
      </xdr:nvSpPr>
      <xdr:spPr>
        <a:xfrm>
          <a:off x="126117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13EF86BB-DCD5-4CCD-9D83-86AF8F2CCFE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EE2DFC0-31D8-4949-A4FB-23210B29957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BA0AB21A-0271-43C3-8262-66903AEA5F1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83215F1C-0668-4716-838D-C8995461251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8E75ED9D-5EA0-4421-818F-31D01C0CF72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92285913-73AB-4A93-B6A3-957EBF9888D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DA2D7405-56E3-4AE3-9F8D-24D91F47B66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29B93A57-AEB2-4866-B9B5-BA414FCF36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89728586-E973-4F06-BFFD-DA0F8D22B61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5DF063C2-94C6-42E5-8F3D-2C642564D2C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4517D65E-80AE-46FB-954D-1C8E0B01CB8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DD6C20FA-BB19-4DE4-B218-78B0B0D23F5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D68EEA6B-1E9E-48FB-A13A-9D69BCADA1F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D022E372-B528-4CB2-8CB5-D8E56CD0A61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6143A353-75F2-4541-BAF9-06AFD1ACC10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78" name="テキスト ボックス 677">
          <a:extLst>
            <a:ext uri="{FF2B5EF4-FFF2-40B4-BE49-F238E27FC236}">
              <a16:creationId xmlns:a16="http://schemas.microsoft.com/office/drawing/2014/main" id="{3B432356-DDC2-4A8E-987A-B2ED43CF62CA}"/>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F92D2D4F-DEBE-46C6-A798-E3C5C3C54FA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0" name="テキスト ボックス 679">
          <a:extLst>
            <a:ext uri="{FF2B5EF4-FFF2-40B4-BE49-F238E27FC236}">
              <a16:creationId xmlns:a16="http://schemas.microsoft.com/office/drawing/2014/main" id="{F01D9040-BD35-4CD2-8F24-FD41365D16F3}"/>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CDBE7A1E-63EC-4E2E-BE8E-A2BACA53A80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2" name="テキスト ボックス 681">
          <a:extLst>
            <a:ext uri="{FF2B5EF4-FFF2-40B4-BE49-F238E27FC236}">
              <a16:creationId xmlns:a16="http://schemas.microsoft.com/office/drawing/2014/main" id="{3A337A76-BBA9-4F6F-9D07-B7FA30C0ED5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713143A2-826A-4571-AE99-374B127CEF3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4" name="テキスト ボックス 683">
          <a:extLst>
            <a:ext uri="{FF2B5EF4-FFF2-40B4-BE49-F238E27FC236}">
              <a16:creationId xmlns:a16="http://schemas.microsoft.com/office/drawing/2014/main" id="{B086EA26-9807-4F21-9684-F4D489F8806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6DD4AA44-0F9F-4BE4-BE6A-F635D4F895D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686" name="直線コネクタ 685">
          <a:extLst>
            <a:ext uri="{FF2B5EF4-FFF2-40B4-BE49-F238E27FC236}">
              <a16:creationId xmlns:a16="http://schemas.microsoft.com/office/drawing/2014/main" id="{18E1C60F-FCF8-4CED-9984-C3C6C53746F7}"/>
            </a:ext>
          </a:extLst>
        </xdr:cNvPr>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687" name="【学校施設】&#10;一人当たり面積最小値テキスト">
          <a:extLst>
            <a:ext uri="{FF2B5EF4-FFF2-40B4-BE49-F238E27FC236}">
              <a16:creationId xmlns:a16="http://schemas.microsoft.com/office/drawing/2014/main" id="{9E0D912E-A9A0-4550-A468-83041998198C}"/>
            </a:ext>
          </a:extLst>
        </xdr:cNvPr>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688" name="直線コネクタ 687">
          <a:extLst>
            <a:ext uri="{FF2B5EF4-FFF2-40B4-BE49-F238E27FC236}">
              <a16:creationId xmlns:a16="http://schemas.microsoft.com/office/drawing/2014/main" id="{D64B27E9-3564-4CE5-AD08-BBA5BFFAC767}"/>
            </a:ext>
          </a:extLst>
        </xdr:cNvPr>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689" name="【学校施設】&#10;一人当たり面積最大値テキスト">
          <a:extLst>
            <a:ext uri="{FF2B5EF4-FFF2-40B4-BE49-F238E27FC236}">
              <a16:creationId xmlns:a16="http://schemas.microsoft.com/office/drawing/2014/main" id="{DEAB9FAF-5460-46DC-A28E-31B7782E4F94}"/>
            </a:ext>
          </a:extLst>
        </xdr:cNvPr>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690" name="直線コネクタ 689">
          <a:extLst>
            <a:ext uri="{FF2B5EF4-FFF2-40B4-BE49-F238E27FC236}">
              <a16:creationId xmlns:a16="http://schemas.microsoft.com/office/drawing/2014/main" id="{828AAE5B-949D-4E52-8F21-A04384AEC8E2}"/>
            </a:ext>
          </a:extLst>
        </xdr:cNvPr>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691" name="【学校施設】&#10;一人当たり面積平均値テキスト">
          <a:extLst>
            <a:ext uri="{FF2B5EF4-FFF2-40B4-BE49-F238E27FC236}">
              <a16:creationId xmlns:a16="http://schemas.microsoft.com/office/drawing/2014/main" id="{9E18A007-8528-4979-B0C9-0AEBF49A4512}"/>
            </a:ext>
          </a:extLst>
        </xdr:cNvPr>
        <xdr:cNvSpPr txBox="1"/>
      </xdr:nvSpPr>
      <xdr:spPr>
        <a:xfrm>
          <a:off x="22199600" y="10849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692" name="フローチャート: 判断 691">
          <a:extLst>
            <a:ext uri="{FF2B5EF4-FFF2-40B4-BE49-F238E27FC236}">
              <a16:creationId xmlns:a16="http://schemas.microsoft.com/office/drawing/2014/main" id="{8F32DD3E-D528-4031-93D9-B3E39D93E079}"/>
            </a:ext>
          </a:extLst>
        </xdr:cNvPr>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693" name="フローチャート: 判断 692">
          <a:extLst>
            <a:ext uri="{FF2B5EF4-FFF2-40B4-BE49-F238E27FC236}">
              <a16:creationId xmlns:a16="http://schemas.microsoft.com/office/drawing/2014/main" id="{647C199B-5F9C-4F4F-BAF5-FAA4B66FCB4F}"/>
            </a:ext>
          </a:extLst>
        </xdr:cNvPr>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694" name="フローチャート: 判断 693">
          <a:extLst>
            <a:ext uri="{FF2B5EF4-FFF2-40B4-BE49-F238E27FC236}">
              <a16:creationId xmlns:a16="http://schemas.microsoft.com/office/drawing/2014/main" id="{18D8E514-CF55-4DAB-932E-842A7FBDBFCA}"/>
            </a:ext>
          </a:extLst>
        </xdr:cNvPr>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695" name="フローチャート: 判断 694">
          <a:extLst>
            <a:ext uri="{FF2B5EF4-FFF2-40B4-BE49-F238E27FC236}">
              <a16:creationId xmlns:a16="http://schemas.microsoft.com/office/drawing/2014/main" id="{7297131E-F4E1-466F-9519-DD94DC3C38F9}"/>
            </a:ext>
          </a:extLst>
        </xdr:cNvPr>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696" name="フローチャート: 判断 695">
          <a:extLst>
            <a:ext uri="{FF2B5EF4-FFF2-40B4-BE49-F238E27FC236}">
              <a16:creationId xmlns:a16="http://schemas.microsoft.com/office/drawing/2014/main" id="{9B3C32BC-8447-4B54-AAE8-230F3CD0EAD7}"/>
            </a:ext>
          </a:extLst>
        </xdr:cNvPr>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88BB368E-EBEB-49F5-B65A-5CBF5BCFB0F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E7F1601B-12EA-407F-8798-EA665B0DC63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4AC6C63-8877-4303-906F-E5850BBFE22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AAB7BA68-31E1-4093-8746-2B0A133C3AA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21057135-F186-4412-A32A-354E6662FC9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56566</xdr:rowOff>
    </xdr:from>
    <xdr:to>
      <xdr:col>116</xdr:col>
      <xdr:colOff>114300</xdr:colOff>
      <xdr:row>63</xdr:row>
      <xdr:rowOff>158166</xdr:rowOff>
    </xdr:to>
    <xdr:sp macro="" textlink="">
      <xdr:nvSpPr>
        <xdr:cNvPr id="702" name="楕円 701">
          <a:extLst>
            <a:ext uri="{FF2B5EF4-FFF2-40B4-BE49-F238E27FC236}">
              <a16:creationId xmlns:a16="http://schemas.microsoft.com/office/drawing/2014/main" id="{CDD1BAE1-0A94-495A-B3D5-DCFDBF27CF70}"/>
            </a:ext>
          </a:extLst>
        </xdr:cNvPr>
        <xdr:cNvSpPr/>
      </xdr:nvSpPr>
      <xdr:spPr>
        <a:xfrm>
          <a:off x="22110700" y="1085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15943</xdr:rowOff>
    </xdr:from>
    <xdr:ext cx="469744" cy="259045"/>
    <xdr:sp macro="" textlink="">
      <xdr:nvSpPr>
        <xdr:cNvPr id="703" name="【学校施設】&#10;一人当たり面積該当値テキスト">
          <a:extLst>
            <a:ext uri="{FF2B5EF4-FFF2-40B4-BE49-F238E27FC236}">
              <a16:creationId xmlns:a16="http://schemas.microsoft.com/office/drawing/2014/main" id="{78F4DB9C-F775-47FE-8C37-F78C577E0532}"/>
            </a:ext>
          </a:extLst>
        </xdr:cNvPr>
        <xdr:cNvSpPr txBox="1"/>
      </xdr:nvSpPr>
      <xdr:spPr>
        <a:xfrm>
          <a:off x="22199600" y="1064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57785</xdr:rowOff>
    </xdr:from>
    <xdr:to>
      <xdr:col>112</xdr:col>
      <xdr:colOff>38100</xdr:colOff>
      <xdr:row>63</xdr:row>
      <xdr:rowOff>159385</xdr:rowOff>
    </xdr:to>
    <xdr:sp macro="" textlink="">
      <xdr:nvSpPr>
        <xdr:cNvPr id="704" name="楕円 703">
          <a:extLst>
            <a:ext uri="{FF2B5EF4-FFF2-40B4-BE49-F238E27FC236}">
              <a16:creationId xmlns:a16="http://schemas.microsoft.com/office/drawing/2014/main" id="{71BE18EC-9598-4504-8C63-34AE83F1B869}"/>
            </a:ext>
          </a:extLst>
        </xdr:cNvPr>
        <xdr:cNvSpPr/>
      </xdr:nvSpPr>
      <xdr:spPr>
        <a:xfrm>
          <a:off x="21272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107366</xdr:rowOff>
    </xdr:from>
    <xdr:to>
      <xdr:col>116</xdr:col>
      <xdr:colOff>63500</xdr:colOff>
      <xdr:row>63</xdr:row>
      <xdr:rowOff>108585</xdr:rowOff>
    </xdr:to>
    <xdr:cxnSp macro="">
      <xdr:nvCxnSpPr>
        <xdr:cNvPr id="705" name="直線コネクタ 704">
          <a:extLst>
            <a:ext uri="{FF2B5EF4-FFF2-40B4-BE49-F238E27FC236}">
              <a16:creationId xmlns:a16="http://schemas.microsoft.com/office/drawing/2014/main" id="{3D8F7C97-A14D-458F-8438-E352C1E443DF}"/>
            </a:ext>
          </a:extLst>
        </xdr:cNvPr>
        <xdr:cNvCxnSpPr/>
      </xdr:nvCxnSpPr>
      <xdr:spPr>
        <a:xfrm flipV="1">
          <a:off x="21323300" y="10908716"/>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68300</xdr:rowOff>
    </xdr:from>
    <xdr:to>
      <xdr:col>107</xdr:col>
      <xdr:colOff>101600</xdr:colOff>
      <xdr:row>63</xdr:row>
      <xdr:rowOff>169900</xdr:rowOff>
    </xdr:to>
    <xdr:sp macro="" textlink="">
      <xdr:nvSpPr>
        <xdr:cNvPr id="706" name="楕円 705">
          <a:extLst>
            <a:ext uri="{FF2B5EF4-FFF2-40B4-BE49-F238E27FC236}">
              <a16:creationId xmlns:a16="http://schemas.microsoft.com/office/drawing/2014/main" id="{F5614DF0-8AE4-499F-A22A-7EF31EEA2B6E}"/>
            </a:ext>
          </a:extLst>
        </xdr:cNvPr>
        <xdr:cNvSpPr/>
      </xdr:nvSpPr>
      <xdr:spPr>
        <a:xfrm>
          <a:off x="20383500" y="1086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108585</xdr:rowOff>
    </xdr:from>
    <xdr:to>
      <xdr:col>111</xdr:col>
      <xdr:colOff>177800</xdr:colOff>
      <xdr:row>63</xdr:row>
      <xdr:rowOff>119100</xdr:rowOff>
    </xdr:to>
    <xdr:cxnSp macro="">
      <xdr:nvCxnSpPr>
        <xdr:cNvPr id="707" name="直線コネクタ 706">
          <a:extLst>
            <a:ext uri="{FF2B5EF4-FFF2-40B4-BE49-F238E27FC236}">
              <a16:creationId xmlns:a16="http://schemas.microsoft.com/office/drawing/2014/main" id="{A62E21DE-4EEF-4AC9-BB86-294050F1220A}"/>
            </a:ext>
          </a:extLst>
        </xdr:cNvPr>
        <xdr:cNvCxnSpPr/>
      </xdr:nvCxnSpPr>
      <xdr:spPr>
        <a:xfrm flipV="1">
          <a:off x="20434300" y="10909935"/>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69520</xdr:rowOff>
    </xdr:from>
    <xdr:to>
      <xdr:col>102</xdr:col>
      <xdr:colOff>165100</xdr:colOff>
      <xdr:row>63</xdr:row>
      <xdr:rowOff>171120</xdr:rowOff>
    </xdr:to>
    <xdr:sp macro="" textlink="">
      <xdr:nvSpPr>
        <xdr:cNvPr id="708" name="楕円 707">
          <a:extLst>
            <a:ext uri="{FF2B5EF4-FFF2-40B4-BE49-F238E27FC236}">
              <a16:creationId xmlns:a16="http://schemas.microsoft.com/office/drawing/2014/main" id="{56860994-72EE-4E68-87DF-B0F956561DA2}"/>
            </a:ext>
          </a:extLst>
        </xdr:cNvPr>
        <xdr:cNvSpPr/>
      </xdr:nvSpPr>
      <xdr:spPr>
        <a:xfrm>
          <a:off x="19494500" y="108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119100</xdr:rowOff>
    </xdr:from>
    <xdr:to>
      <xdr:col>107</xdr:col>
      <xdr:colOff>50800</xdr:colOff>
      <xdr:row>63</xdr:row>
      <xdr:rowOff>120320</xdr:rowOff>
    </xdr:to>
    <xdr:cxnSp macro="">
      <xdr:nvCxnSpPr>
        <xdr:cNvPr id="709" name="直線コネクタ 708">
          <a:extLst>
            <a:ext uri="{FF2B5EF4-FFF2-40B4-BE49-F238E27FC236}">
              <a16:creationId xmlns:a16="http://schemas.microsoft.com/office/drawing/2014/main" id="{20BF5B2A-E04B-4D82-A942-E8162C75E6C0}"/>
            </a:ext>
          </a:extLst>
        </xdr:cNvPr>
        <xdr:cNvCxnSpPr/>
      </xdr:nvCxnSpPr>
      <xdr:spPr>
        <a:xfrm flipV="1">
          <a:off x="19545300" y="10920450"/>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70739</xdr:rowOff>
    </xdr:from>
    <xdr:to>
      <xdr:col>98</xdr:col>
      <xdr:colOff>38100</xdr:colOff>
      <xdr:row>64</xdr:row>
      <xdr:rowOff>889</xdr:rowOff>
    </xdr:to>
    <xdr:sp macro="" textlink="">
      <xdr:nvSpPr>
        <xdr:cNvPr id="710" name="楕円 709">
          <a:extLst>
            <a:ext uri="{FF2B5EF4-FFF2-40B4-BE49-F238E27FC236}">
              <a16:creationId xmlns:a16="http://schemas.microsoft.com/office/drawing/2014/main" id="{88C67C8F-290E-48EE-80CD-96B8AA3AC5EF}"/>
            </a:ext>
          </a:extLst>
        </xdr:cNvPr>
        <xdr:cNvSpPr/>
      </xdr:nvSpPr>
      <xdr:spPr>
        <a:xfrm>
          <a:off x="18605500" y="108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120320</xdr:rowOff>
    </xdr:from>
    <xdr:to>
      <xdr:col>102</xdr:col>
      <xdr:colOff>114300</xdr:colOff>
      <xdr:row>63</xdr:row>
      <xdr:rowOff>121539</xdr:rowOff>
    </xdr:to>
    <xdr:cxnSp macro="">
      <xdr:nvCxnSpPr>
        <xdr:cNvPr id="711" name="直線コネクタ 710">
          <a:extLst>
            <a:ext uri="{FF2B5EF4-FFF2-40B4-BE49-F238E27FC236}">
              <a16:creationId xmlns:a16="http://schemas.microsoft.com/office/drawing/2014/main" id="{E86EBCD1-2A67-4D40-B5B6-98D34F62A1A6}"/>
            </a:ext>
          </a:extLst>
        </xdr:cNvPr>
        <xdr:cNvCxnSpPr/>
      </xdr:nvCxnSpPr>
      <xdr:spPr>
        <a:xfrm flipV="1">
          <a:off x="18656300" y="10921670"/>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163161</xdr:rowOff>
    </xdr:from>
    <xdr:ext cx="469744" cy="259045"/>
    <xdr:sp macro="" textlink="">
      <xdr:nvSpPr>
        <xdr:cNvPr id="712" name="n_1aveValue【学校施設】&#10;一人当たり面積">
          <a:extLst>
            <a:ext uri="{FF2B5EF4-FFF2-40B4-BE49-F238E27FC236}">
              <a16:creationId xmlns:a16="http://schemas.microsoft.com/office/drawing/2014/main" id="{A7E1348C-813C-4D17-84F6-9C2DE9707F35}"/>
            </a:ext>
          </a:extLst>
        </xdr:cNvPr>
        <xdr:cNvSpPr txBox="1"/>
      </xdr:nvSpPr>
      <xdr:spPr>
        <a:xfrm>
          <a:off x="21075727" y="1096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713" name="n_2aveValue【学校施設】&#10;一人当たり面積">
          <a:extLst>
            <a:ext uri="{FF2B5EF4-FFF2-40B4-BE49-F238E27FC236}">
              <a16:creationId xmlns:a16="http://schemas.microsoft.com/office/drawing/2014/main" id="{CD840399-5D59-433C-8990-0A426B6B3FA1}"/>
            </a:ext>
          </a:extLst>
        </xdr:cNvPr>
        <xdr:cNvSpPr txBox="1"/>
      </xdr:nvSpPr>
      <xdr:spPr>
        <a:xfrm>
          <a:off x="20199427" y="109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714" name="n_3aveValue【学校施設】&#10;一人当たり面積">
          <a:extLst>
            <a:ext uri="{FF2B5EF4-FFF2-40B4-BE49-F238E27FC236}">
              <a16:creationId xmlns:a16="http://schemas.microsoft.com/office/drawing/2014/main" id="{2EECFC5B-F6E8-4438-8213-0266DD54B814}"/>
            </a:ext>
          </a:extLst>
        </xdr:cNvPr>
        <xdr:cNvSpPr txBox="1"/>
      </xdr:nvSpPr>
      <xdr:spPr>
        <a:xfrm>
          <a:off x="19310427" y="109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170477</xdr:rowOff>
    </xdr:from>
    <xdr:ext cx="469744" cy="259045"/>
    <xdr:sp macro="" textlink="">
      <xdr:nvSpPr>
        <xdr:cNvPr id="715" name="n_4aveValue【学校施設】&#10;一人当たり面積">
          <a:extLst>
            <a:ext uri="{FF2B5EF4-FFF2-40B4-BE49-F238E27FC236}">
              <a16:creationId xmlns:a16="http://schemas.microsoft.com/office/drawing/2014/main" id="{35A3FA58-D511-467A-80E6-37641853A487}"/>
            </a:ext>
          </a:extLst>
        </xdr:cNvPr>
        <xdr:cNvSpPr txBox="1"/>
      </xdr:nvSpPr>
      <xdr:spPr>
        <a:xfrm>
          <a:off x="18421427" y="109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4462</xdr:rowOff>
    </xdr:from>
    <xdr:ext cx="469744" cy="259045"/>
    <xdr:sp macro="" textlink="">
      <xdr:nvSpPr>
        <xdr:cNvPr id="716" name="n_1mainValue【学校施設】&#10;一人当たり面積">
          <a:extLst>
            <a:ext uri="{FF2B5EF4-FFF2-40B4-BE49-F238E27FC236}">
              <a16:creationId xmlns:a16="http://schemas.microsoft.com/office/drawing/2014/main" id="{1546E438-7685-4732-9D17-B9F2302D6EE0}"/>
            </a:ext>
          </a:extLst>
        </xdr:cNvPr>
        <xdr:cNvSpPr txBox="1"/>
      </xdr:nvSpPr>
      <xdr:spPr>
        <a:xfrm>
          <a:off x="21075727" y="1063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14977</xdr:rowOff>
    </xdr:from>
    <xdr:ext cx="469744" cy="259045"/>
    <xdr:sp macro="" textlink="">
      <xdr:nvSpPr>
        <xdr:cNvPr id="717" name="n_2mainValue【学校施設】&#10;一人当たり面積">
          <a:extLst>
            <a:ext uri="{FF2B5EF4-FFF2-40B4-BE49-F238E27FC236}">
              <a16:creationId xmlns:a16="http://schemas.microsoft.com/office/drawing/2014/main" id="{7DABBAEA-C885-491E-B29F-7DC0AD9285E3}"/>
            </a:ext>
          </a:extLst>
        </xdr:cNvPr>
        <xdr:cNvSpPr txBox="1"/>
      </xdr:nvSpPr>
      <xdr:spPr>
        <a:xfrm>
          <a:off x="20199427" y="1064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16197</xdr:rowOff>
    </xdr:from>
    <xdr:ext cx="469744" cy="259045"/>
    <xdr:sp macro="" textlink="">
      <xdr:nvSpPr>
        <xdr:cNvPr id="718" name="n_3mainValue【学校施設】&#10;一人当たり面積">
          <a:extLst>
            <a:ext uri="{FF2B5EF4-FFF2-40B4-BE49-F238E27FC236}">
              <a16:creationId xmlns:a16="http://schemas.microsoft.com/office/drawing/2014/main" id="{3A286FA0-54CF-432C-9339-B7D6BA5F3195}"/>
            </a:ext>
          </a:extLst>
        </xdr:cNvPr>
        <xdr:cNvSpPr txBox="1"/>
      </xdr:nvSpPr>
      <xdr:spPr>
        <a:xfrm>
          <a:off x="19310427" y="106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17416</xdr:rowOff>
    </xdr:from>
    <xdr:ext cx="469744" cy="259045"/>
    <xdr:sp macro="" textlink="">
      <xdr:nvSpPr>
        <xdr:cNvPr id="719" name="n_4mainValue【学校施設】&#10;一人当たり面積">
          <a:extLst>
            <a:ext uri="{FF2B5EF4-FFF2-40B4-BE49-F238E27FC236}">
              <a16:creationId xmlns:a16="http://schemas.microsoft.com/office/drawing/2014/main" id="{489A39DF-43E2-4585-8ECA-EC40F1DFF6D9}"/>
            </a:ext>
          </a:extLst>
        </xdr:cNvPr>
        <xdr:cNvSpPr txBox="1"/>
      </xdr:nvSpPr>
      <xdr:spPr>
        <a:xfrm>
          <a:off x="18421427" y="1064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E9A8AB0F-D362-4D5A-ADBD-94AF971FAAA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60A7BBE1-1349-423B-8E41-693A327FEDA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7D4250B1-AD39-4F79-A206-9C49D78F57A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127E6F6B-9BC3-47F4-BA0F-419496002E2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B9832716-B660-4555-9EE9-AF488A5352F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53BF8EEF-8CC5-4FDA-B1AA-48EA95F4255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D86BFE22-4FE5-40D1-98E5-1E7C3CC27BA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AEF59E7B-12FC-4817-A02E-2EDDE058F31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C091C0E3-7372-4D00-81B0-BDF72B84083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D99A4145-F231-40B7-AD0B-DAF92C4B4B5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4A326095-A4F4-4EB8-A9FB-FBA86351BEC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7E974B7B-0DA6-485F-A0C8-9E3913438E4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62E052A5-5083-44E7-A5A9-FD3E364422C2}"/>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A0C7B2A7-4B93-44AE-AB45-D8AE51C7F1B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43177FA5-540B-41B4-A68F-CECEFEFD81C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FF2B1569-37EC-45CF-8C9B-046C68A5761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5222149A-E84E-4337-B870-B813115945D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1394A607-A2A2-4E40-8016-0C43ABAF39B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746DF2E4-8900-4CDE-9D43-691E67772B3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5C1BC683-9EE9-4185-AD79-C99B1816C05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a:extLst>
            <a:ext uri="{FF2B5EF4-FFF2-40B4-BE49-F238E27FC236}">
              <a16:creationId xmlns:a16="http://schemas.microsoft.com/office/drawing/2014/main" id="{92CCB802-1BA0-4A30-88EA-EFAD8EBCE71C}"/>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A647430B-3138-4484-8D9D-27935E4C103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a:extLst>
            <a:ext uri="{FF2B5EF4-FFF2-40B4-BE49-F238E27FC236}">
              <a16:creationId xmlns:a16="http://schemas.microsoft.com/office/drawing/2014/main" id="{FC0E1D35-3A77-4822-AE76-7C9B6257BC2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a:extLst>
            <a:ext uri="{FF2B5EF4-FFF2-40B4-BE49-F238E27FC236}">
              <a16:creationId xmlns:a16="http://schemas.microsoft.com/office/drawing/2014/main" id="{FC503FE2-21BC-4541-89A9-CD1C345F5B6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744" name="直線コネクタ 743">
          <a:extLst>
            <a:ext uri="{FF2B5EF4-FFF2-40B4-BE49-F238E27FC236}">
              <a16:creationId xmlns:a16="http://schemas.microsoft.com/office/drawing/2014/main" id="{5DFAE2BC-29CF-4182-943F-11A56498B3EF}"/>
            </a:ext>
          </a:extLst>
        </xdr:cNvPr>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5" name="【児童館】&#10;有形固定資産減価償却率最小値テキスト">
          <a:extLst>
            <a:ext uri="{FF2B5EF4-FFF2-40B4-BE49-F238E27FC236}">
              <a16:creationId xmlns:a16="http://schemas.microsoft.com/office/drawing/2014/main" id="{1EE8CD26-7079-4829-8565-83FCB015C771}"/>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6" name="直線コネクタ 745">
          <a:extLst>
            <a:ext uri="{FF2B5EF4-FFF2-40B4-BE49-F238E27FC236}">
              <a16:creationId xmlns:a16="http://schemas.microsoft.com/office/drawing/2014/main" id="{EE40AA18-69D3-4C3D-980D-9AF3BE644FEA}"/>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747" name="【児童館】&#10;有形固定資産減価償却率最大値テキスト">
          <a:extLst>
            <a:ext uri="{FF2B5EF4-FFF2-40B4-BE49-F238E27FC236}">
              <a16:creationId xmlns:a16="http://schemas.microsoft.com/office/drawing/2014/main" id="{69962D53-4371-4A7C-991F-91585CE80CDE}"/>
            </a:ext>
          </a:extLst>
        </xdr:cNvPr>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748" name="直線コネクタ 747">
          <a:extLst>
            <a:ext uri="{FF2B5EF4-FFF2-40B4-BE49-F238E27FC236}">
              <a16:creationId xmlns:a16="http://schemas.microsoft.com/office/drawing/2014/main" id="{2206FD79-B01E-4109-B6D3-7EEBD8387937}"/>
            </a:ext>
          </a:extLst>
        </xdr:cNvPr>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749" name="【児童館】&#10;有形固定資産減価償却率平均値テキスト">
          <a:extLst>
            <a:ext uri="{FF2B5EF4-FFF2-40B4-BE49-F238E27FC236}">
              <a16:creationId xmlns:a16="http://schemas.microsoft.com/office/drawing/2014/main" id="{BA48C4FB-D12A-4ECB-8B0B-DBDB8C4333D1}"/>
            </a:ext>
          </a:extLst>
        </xdr:cNvPr>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750" name="フローチャート: 判断 749">
          <a:extLst>
            <a:ext uri="{FF2B5EF4-FFF2-40B4-BE49-F238E27FC236}">
              <a16:creationId xmlns:a16="http://schemas.microsoft.com/office/drawing/2014/main" id="{254DCEF8-86E1-4484-8AEA-804D5CB20A24}"/>
            </a:ext>
          </a:extLst>
        </xdr:cNvPr>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751" name="フローチャート: 判断 750">
          <a:extLst>
            <a:ext uri="{FF2B5EF4-FFF2-40B4-BE49-F238E27FC236}">
              <a16:creationId xmlns:a16="http://schemas.microsoft.com/office/drawing/2014/main" id="{6D329B1A-5E69-4010-8979-B3357BF2B135}"/>
            </a:ext>
          </a:extLst>
        </xdr:cNvPr>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752" name="フローチャート: 判断 751">
          <a:extLst>
            <a:ext uri="{FF2B5EF4-FFF2-40B4-BE49-F238E27FC236}">
              <a16:creationId xmlns:a16="http://schemas.microsoft.com/office/drawing/2014/main" id="{7AFC3FA5-C061-4376-96E3-364A32F4A898}"/>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753" name="フローチャート: 判断 752">
          <a:extLst>
            <a:ext uri="{FF2B5EF4-FFF2-40B4-BE49-F238E27FC236}">
              <a16:creationId xmlns:a16="http://schemas.microsoft.com/office/drawing/2014/main" id="{8248A369-44B2-4AFC-9532-BF52D5F24F19}"/>
            </a:ext>
          </a:extLst>
        </xdr:cNvPr>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754" name="フローチャート: 判断 753">
          <a:extLst>
            <a:ext uri="{FF2B5EF4-FFF2-40B4-BE49-F238E27FC236}">
              <a16:creationId xmlns:a16="http://schemas.microsoft.com/office/drawing/2014/main" id="{37CEE932-9AF7-43DC-AA18-344076C426BC}"/>
            </a:ext>
          </a:extLst>
        </xdr:cNvPr>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E2DBFCE6-3CB0-4BD8-8006-F1965DC234F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E50609D9-E863-4AD4-A2D9-3BAF0D0CEE2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E147E60C-291E-4902-99F7-A9D15621BAD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57724BAF-1D27-4AA3-AE8D-7CE19B0CDD2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8D1C256D-E885-4A54-A578-02173C034AF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139700</xdr:rowOff>
    </xdr:from>
    <xdr:to>
      <xdr:col>85</xdr:col>
      <xdr:colOff>177800</xdr:colOff>
      <xdr:row>86</xdr:row>
      <xdr:rowOff>69850</xdr:rowOff>
    </xdr:to>
    <xdr:sp macro="" textlink="">
      <xdr:nvSpPr>
        <xdr:cNvPr id="760" name="楕円 759">
          <a:extLst>
            <a:ext uri="{FF2B5EF4-FFF2-40B4-BE49-F238E27FC236}">
              <a16:creationId xmlns:a16="http://schemas.microsoft.com/office/drawing/2014/main" id="{3E19159E-F520-44DF-8971-5F468D25037A}"/>
            </a:ext>
          </a:extLst>
        </xdr:cNvPr>
        <xdr:cNvSpPr/>
      </xdr:nvSpPr>
      <xdr:spPr>
        <a:xfrm>
          <a:off x="16268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54627</xdr:rowOff>
    </xdr:from>
    <xdr:ext cx="405111" cy="259045"/>
    <xdr:sp macro="" textlink="">
      <xdr:nvSpPr>
        <xdr:cNvPr id="761" name="【児童館】&#10;有形固定資産減価償却率該当値テキスト">
          <a:extLst>
            <a:ext uri="{FF2B5EF4-FFF2-40B4-BE49-F238E27FC236}">
              <a16:creationId xmlns:a16="http://schemas.microsoft.com/office/drawing/2014/main" id="{45C612A9-2691-4F7B-8A04-DECD6ED45772}"/>
            </a:ext>
          </a:extLst>
        </xdr:cNvPr>
        <xdr:cNvSpPr txBox="1"/>
      </xdr:nvSpPr>
      <xdr:spPr>
        <a:xfrm>
          <a:off x="16357600" y="1462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113030</xdr:rowOff>
    </xdr:from>
    <xdr:to>
      <xdr:col>81</xdr:col>
      <xdr:colOff>101600</xdr:colOff>
      <xdr:row>86</xdr:row>
      <xdr:rowOff>43180</xdr:rowOff>
    </xdr:to>
    <xdr:sp macro="" textlink="">
      <xdr:nvSpPr>
        <xdr:cNvPr id="762" name="楕円 761">
          <a:extLst>
            <a:ext uri="{FF2B5EF4-FFF2-40B4-BE49-F238E27FC236}">
              <a16:creationId xmlns:a16="http://schemas.microsoft.com/office/drawing/2014/main" id="{F82A8A7F-CE83-4487-AA7A-694FA51CB0E8}"/>
            </a:ext>
          </a:extLst>
        </xdr:cNvPr>
        <xdr:cNvSpPr/>
      </xdr:nvSpPr>
      <xdr:spPr>
        <a:xfrm>
          <a:off x="15430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163830</xdr:rowOff>
    </xdr:from>
    <xdr:to>
      <xdr:col>85</xdr:col>
      <xdr:colOff>127000</xdr:colOff>
      <xdr:row>86</xdr:row>
      <xdr:rowOff>19050</xdr:rowOff>
    </xdr:to>
    <xdr:cxnSp macro="">
      <xdr:nvCxnSpPr>
        <xdr:cNvPr id="763" name="直線コネクタ 762">
          <a:extLst>
            <a:ext uri="{FF2B5EF4-FFF2-40B4-BE49-F238E27FC236}">
              <a16:creationId xmlns:a16="http://schemas.microsoft.com/office/drawing/2014/main" id="{8E800982-6D47-4C4E-957B-DA2D88B0073F}"/>
            </a:ext>
          </a:extLst>
        </xdr:cNvPr>
        <xdr:cNvCxnSpPr/>
      </xdr:nvCxnSpPr>
      <xdr:spPr>
        <a:xfrm>
          <a:off x="15481300" y="147370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84455</xdr:rowOff>
    </xdr:from>
    <xdr:to>
      <xdr:col>76</xdr:col>
      <xdr:colOff>165100</xdr:colOff>
      <xdr:row>86</xdr:row>
      <xdr:rowOff>14605</xdr:rowOff>
    </xdr:to>
    <xdr:sp macro="" textlink="">
      <xdr:nvSpPr>
        <xdr:cNvPr id="764" name="楕円 763">
          <a:extLst>
            <a:ext uri="{FF2B5EF4-FFF2-40B4-BE49-F238E27FC236}">
              <a16:creationId xmlns:a16="http://schemas.microsoft.com/office/drawing/2014/main" id="{43B1AD38-50E7-4977-84E0-9DA92ABE2FF6}"/>
            </a:ext>
          </a:extLst>
        </xdr:cNvPr>
        <xdr:cNvSpPr/>
      </xdr:nvSpPr>
      <xdr:spPr>
        <a:xfrm>
          <a:off x="145415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135255</xdr:rowOff>
    </xdr:from>
    <xdr:to>
      <xdr:col>81</xdr:col>
      <xdr:colOff>50800</xdr:colOff>
      <xdr:row>85</xdr:row>
      <xdr:rowOff>163830</xdr:rowOff>
    </xdr:to>
    <xdr:cxnSp macro="">
      <xdr:nvCxnSpPr>
        <xdr:cNvPr id="765" name="直線コネクタ 764">
          <a:extLst>
            <a:ext uri="{FF2B5EF4-FFF2-40B4-BE49-F238E27FC236}">
              <a16:creationId xmlns:a16="http://schemas.microsoft.com/office/drawing/2014/main" id="{A2142477-409E-404E-8D65-85DE0C2D36B8}"/>
            </a:ext>
          </a:extLst>
        </xdr:cNvPr>
        <xdr:cNvCxnSpPr/>
      </xdr:nvCxnSpPr>
      <xdr:spPr>
        <a:xfrm>
          <a:off x="14592300" y="147085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57786</xdr:rowOff>
    </xdr:from>
    <xdr:to>
      <xdr:col>72</xdr:col>
      <xdr:colOff>38100</xdr:colOff>
      <xdr:row>85</xdr:row>
      <xdr:rowOff>159386</xdr:rowOff>
    </xdr:to>
    <xdr:sp macro="" textlink="">
      <xdr:nvSpPr>
        <xdr:cNvPr id="766" name="楕円 765">
          <a:extLst>
            <a:ext uri="{FF2B5EF4-FFF2-40B4-BE49-F238E27FC236}">
              <a16:creationId xmlns:a16="http://schemas.microsoft.com/office/drawing/2014/main" id="{D0A816B7-C16A-4948-922A-40C6A4FCBA49}"/>
            </a:ext>
          </a:extLst>
        </xdr:cNvPr>
        <xdr:cNvSpPr/>
      </xdr:nvSpPr>
      <xdr:spPr>
        <a:xfrm>
          <a:off x="136525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108586</xdr:rowOff>
    </xdr:from>
    <xdr:to>
      <xdr:col>76</xdr:col>
      <xdr:colOff>114300</xdr:colOff>
      <xdr:row>85</xdr:row>
      <xdr:rowOff>135255</xdr:rowOff>
    </xdr:to>
    <xdr:cxnSp macro="">
      <xdr:nvCxnSpPr>
        <xdr:cNvPr id="767" name="直線コネクタ 766">
          <a:extLst>
            <a:ext uri="{FF2B5EF4-FFF2-40B4-BE49-F238E27FC236}">
              <a16:creationId xmlns:a16="http://schemas.microsoft.com/office/drawing/2014/main" id="{61048B17-A47A-4592-842E-25553DB28835}"/>
            </a:ext>
          </a:extLst>
        </xdr:cNvPr>
        <xdr:cNvCxnSpPr/>
      </xdr:nvCxnSpPr>
      <xdr:spPr>
        <a:xfrm>
          <a:off x="13703300" y="1468183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29211</xdr:rowOff>
    </xdr:from>
    <xdr:to>
      <xdr:col>67</xdr:col>
      <xdr:colOff>101600</xdr:colOff>
      <xdr:row>85</xdr:row>
      <xdr:rowOff>130811</xdr:rowOff>
    </xdr:to>
    <xdr:sp macro="" textlink="">
      <xdr:nvSpPr>
        <xdr:cNvPr id="768" name="楕円 767">
          <a:extLst>
            <a:ext uri="{FF2B5EF4-FFF2-40B4-BE49-F238E27FC236}">
              <a16:creationId xmlns:a16="http://schemas.microsoft.com/office/drawing/2014/main" id="{BDFF4F68-C09D-447B-A6AE-CABDA5688A14}"/>
            </a:ext>
          </a:extLst>
        </xdr:cNvPr>
        <xdr:cNvSpPr/>
      </xdr:nvSpPr>
      <xdr:spPr>
        <a:xfrm>
          <a:off x="12763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80011</xdr:rowOff>
    </xdr:from>
    <xdr:to>
      <xdr:col>71</xdr:col>
      <xdr:colOff>177800</xdr:colOff>
      <xdr:row>85</xdr:row>
      <xdr:rowOff>108586</xdr:rowOff>
    </xdr:to>
    <xdr:cxnSp macro="">
      <xdr:nvCxnSpPr>
        <xdr:cNvPr id="769" name="直線コネクタ 768">
          <a:extLst>
            <a:ext uri="{FF2B5EF4-FFF2-40B4-BE49-F238E27FC236}">
              <a16:creationId xmlns:a16="http://schemas.microsoft.com/office/drawing/2014/main" id="{2DB81B41-4A52-4FB8-9890-650B284EE15D}"/>
            </a:ext>
          </a:extLst>
        </xdr:cNvPr>
        <xdr:cNvCxnSpPr/>
      </xdr:nvCxnSpPr>
      <xdr:spPr>
        <a:xfrm>
          <a:off x="12814300" y="146532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770" name="n_1aveValue【児童館】&#10;有形固定資産減価償却率">
          <a:extLst>
            <a:ext uri="{FF2B5EF4-FFF2-40B4-BE49-F238E27FC236}">
              <a16:creationId xmlns:a16="http://schemas.microsoft.com/office/drawing/2014/main" id="{D86BA3D9-FF99-48D2-B35F-11B0737A097F}"/>
            </a:ext>
          </a:extLst>
        </xdr:cNvPr>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771" name="n_2aveValue【児童館】&#10;有形固定資産減価償却率">
          <a:extLst>
            <a:ext uri="{FF2B5EF4-FFF2-40B4-BE49-F238E27FC236}">
              <a16:creationId xmlns:a16="http://schemas.microsoft.com/office/drawing/2014/main" id="{CF9DC605-B48F-4DF8-AD48-0C64D69D0E06}"/>
            </a:ext>
          </a:extLst>
        </xdr:cNvPr>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772" name="n_3aveValue【児童館】&#10;有形固定資産減価償却率">
          <a:extLst>
            <a:ext uri="{FF2B5EF4-FFF2-40B4-BE49-F238E27FC236}">
              <a16:creationId xmlns:a16="http://schemas.microsoft.com/office/drawing/2014/main" id="{C446CC32-DBBA-4606-A0AA-64E8330E5019}"/>
            </a:ext>
          </a:extLst>
        </xdr:cNvPr>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773" name="n_4aveValue【児童館】&#10;有形固定資産減価償却率">
          <a:extLst>
            <a:ext uri="{FF2B5EF4-FFF2-40B4-BE49-F238E27FC236}">
              <a16:creationId xmlns:a16="http://schemas.microsoft.com/office/drawing/2014/main" id="{A9C7E12D-2480-421C-8D94-3396A9C1D305}"/>
            </a:ext>
          </a:extLst>
        </xdr:cNvPr>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34307</xdr:rowOff>
    </xdr:from>
    <xdr:ext cx="405111" cy="259045"/>
    <xdr:sp macro="" textlink="">
      <xdr:nvSpPr>
        <xdr:cNvPr id="774" name="n_1mainValue【児童館】&#10;有形固定資産減価償却率">
          <a:extLst>
            <a:ext uri="{FF2B5EF4-FFF2-40B4-BE49-F238E27FC236}">
              <a16:creationId xmlns:a16="http://schemas.microsoft.com/office/drawing/2014/main" id="{75984785-58B3-4255-A8D9-0CD7DDFB4530}"/>
            </a:ext>
          </a:extLst>
        </xdr:cNvPr>
        <xdr:cNvSpPr txBox="1"/>
      </xdr:nvSpPr>
      <xdr:spPr>
        <a:xfrm>
          <a:off x="152660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5732</xdr:rowOff>
    </xdr:from>
    <xdr:ext cx="405111" cy="259045"/>
    <xdr:sp macro="" textlink="">
      <xdr:nvSpPr>
        <xdr:cNvPr id="775" name="n_2mainValue【児童館】&#10;有形固定資産減価償却率">
          <a:extLst>
            <a:ext uri="{FF2B5EF4-FFF2-40B4-BE49-F238E27FC236}">
              <a16:creationId xmlns:a16="http://schemas.microsoft.com/office/drawing/2014/main" id="{D0BC8B9E-D709-4FB0-88D7-EC50F694DD4F}"/>
            </a:ext>
          </a:extLst>
        </xdr:cNvPr>
        <xdr:cNvSpPr txBox="1"/>
      </xdr:nvSpPr>
      <xdr:spPr>
        <a:xfrm>
          <a:off x="14389744" y="1475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150513</xdr:rowOff>
    </xdr:from>
    <xdr:ext cx="405111" cy="259045"/>
    <xdr:sp macro="" textlink="">
      <xdr:nvSpPr>
        <xdr:cNvPr id="776" name="n_3mainValue【児童館】&#10;有形固定資産減価償却率">
          <a:extLst>
            <a:ext uri="{FF2B5EF4-FFF2-40B4-BE49-F238E27FC236}">
              <a16:creationId xmlns:a16="http://schemas.microsoft.com/office/drawing/2014/main" id="{EAC07ED9-A592-47FB-BCBF-94C3492FBE47}"/>
            </a:ext>
          </a:extLst>
        </xdr:cNvPr>
        <xdr:cNvSpPr txBox="1"/>
      </xdr:nvSpPr>
      <xdr:spPr>
        <a:xfrm>
          <a:off x="13500744" y="1472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121938</xdr:rowOff>
    </xdr:from>
    <xdr:ext cx="405111" cy="259045"/>
    <xdr:sp macro="" textlink="">
      <xdr:nvSpPr>
        <xdr:cNvPr id="777" name="n_4mainValue【児童館】&#10;有形固定資産減価償却率">
          <a:extLst>
            <a:ext uri="{FF2B5EF4-FFF2-40B4-BE49-F238E27FC236}">
              <a16:creationId xmlns:a16="http://schemas.microsoft.com/office/drawing/2014/main" id="{21B2DBD4-EC17-4EE4-A3E0-949BB6F66B78}"/>
            </a:ext>
          </a:extLst>
        </xdr:cNvPr>
        <xdr:cNvSpPr txBox="1"/>
      </xdr:nvSpPr>
      <xdr:spPr>
        <a:xfrm>
          <a:off x="12611744"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A0AB92E1-7A83-416E-869B-304643ACE9F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D1DAC1E2-3EC6-4536-8787-94A4ED95CF6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3EF647E9-BEA0-4039-AB77-A98CF3658AC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6B45C1BD-0A84-49CD-BF47-D99402D8761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8D37F081-AA34-46D3-BCF2-7B14A7A0E08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2E420571-85B7-46D6-8FC7-EF19003478D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01FFB563-A821-41DB-8174-C047D9ECC82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F360A74D-17B0-4860-876C-15FC6C8EE15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FEC69B25-BA48-469A-AF41-C6DAB9D6C72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61B1FC0B-C028-4579-8ED1-EF992301D04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5CD9737F-01D2-4D5A-80FF-97EFEFABCA4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FFB5B907-24D8-4CDD-A42B-ED8FED504CB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8DFB2D35-B1D3-445B-9A2C-B6C2959B9C9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9920CB4D-A381-4846-92A7-BEFF4E3588B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AB2194D7-CB20-4C56-8B2E-589BE0E22B1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03B0B6B6-9141-43A7-B652-16FA91B3F99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34A0CA0F-F420-4DA5-9D24-7C92219EFD4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0E81E70D-AA6A-4CAA-AED2-15F48BC10BE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CC0702BF-BEE2-4C92-9B6A-38A199EA4AC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36A2B8B1-914C-4E8E-9B12-67228673591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A9FA12B6-7D40-46F9-8751-9DB39CB0513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DD81FFAA-C0B4-43FB-B855-9D187E5D32C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a:extLst>
            <a:ext uri="{FF2B5EF4-FFF2-40B4-BE49-F238E27FC236}">
              <a16:creationId xmlns:a16="http://schemas.microsoft.com/office/drawing/2014/main" id="{F37F43D4-0487-4667-B713-BA3DE255BF8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1" name="直線コネクタ 800">
          <a:extLst>
            <a:ext uri="{FF2B5EF4-FFF2-40B4-BE49-F238E27FC236}">
              <a16:creationId xmlns:a16="http://schemas.microsoft.com/office/drawing/2014/main" id="{15F1323B-D30F-4E13-803B-65D5A9B55611}"/>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2" name="【児童館】&#10;一人当たり面積最小値テキスト">
          <a:extLst>
            <a:ext uri="{FF2B5EF4-FFF2-40B4-BE49-F238E27FC236}">
              <a16:creationId xmlns:a16="http://schemas.microsoft.com/office/drawing/2014/main" id="{3F04F7F2-1FE6-4F94-9FCB-80CDC7CB28FC}"/>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3" name="直線コネクタ 802">
          <a:extLst>
            <a:ext uri="{FF2B5EF4-FFF2-40B4-BE49-F238E27FC236}">
              <a16:creationId xmlns:a16="http://schemas.microsoft.com/office/drawing/2014/main" id="{D9B2CD37-26D4-4458-8AC2-06306DADE8EF}"/>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4" name="【児童館】&#10;一人当たり面積最大値テキスト">
          <a:extLst>
            <a:ext uri="{FF2B5EF4-FFF2-40B4-BE49-F238E27FC236}">
              <a16:creationId xmlns:a16="http://schemas.microsoft.com/office/drawing/2014/main" id="{E463BEC6-F404-4A5D-8E4E-3F39C58E6E59}"/>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5" name="直線コネクタ 804">
          <a:extLst>
            <a:ext uri="{FF2B5EF4-FFF2-40B4-BE49-F238E27FC236}">
              <a16:creationId xmlns:a16="http://schemas.microsoft.com/office/drawing/2014/main" id="{35B4ED66-BA35-464F-923A-D21F4464BCF4}"/>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806" name="【児童館】&#10;一人当たり面積平均値テキスト">
          <a:extLst>
            <a:ext uri="{FF2B5EF4-FFF2-40B4-BE49-F238E27FC236}">
              <a16:creationId xmlns:a16="http://schemas.microsoft.com/office/drawing/2014/main" id="{2820B48C-40DC-4F63-B232-EC97F1B48ADB}"/>
            </a:ext>
          </a:extLst>
        </xdr:cNvPr>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807" name="フローチャート: 判断 806">
          <a:extLst>
            <a:ext uri="{FF2B5EF4-FFF2-40B4-BE49-F238E27FC236}">
              <a16:creationId xmlns:a16="http://schemas.microsoft.com/office/drawing/2014/main" id="{023119F4-8485-4F34-8201-11519D824CFF}"/>
            </a:ext>
          </a:extLst>
        </xdr:cNvPr>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8" name="フローチャート: 判断 807">
          <a:extLst>
            <a:ext uri="{FF2B5EF4-FFF2-40B4-BE49-F238E27FC236}">
              <a16:creationId xmlns:a16="http://schemas.microsoft.com/office/drawing/2014/main" id="{17389CFB-DFC6-4599-BC61-6A59999F351B}"/>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9" name="フローチャート: 判断 808">
          <a:extLst>
            <a:ext uri="{FF2B5EF4-FFF2-40B4-BE49-F238E27FC236}">
              <a16:creationId xmlns:a16="http://schemas.microsoft.com/office/drawing/2014/main" id="{E73A15BD-1130-4950-9BE5-6D82EF178D33}"/>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10" name="フローチャート: 判断 809">
          <a:extLst>
            <a:ext uri="{FF2B5EF4-FFF2-40B4-BE49-F238E27FC236}">
              <a16:creationId xmlns:a16="http://schemas.microsoft.com/office/drawing/2014/main" id="{458942A8-CE05-488D-98E0-939B374A380C}"/>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11" name="フローチャート: 判断 810">
          <a:extLst>
            <a:ext uri="{FF2B5EF4-FFF2-40B4-BE49-F238E27FC236}">
              <a16:creationId xmlns:a16="http://schemas.microsoft.com/office/drawing/2014/main" id="{0735F362-1C65-4028-BE4D-2715C2110FEB}"/>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1B60BE23-E5A4-4F0C-BE3C-10E3644D38F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2AA57538-E7ED-4495-9194-1D75E266575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3D794C63-B569-4008-AAC2-5A57DB3864C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688A60DB-82A9-4D78-86D7-C5AB76BA69F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36A61542-3359-4DBD-9CB0-D8B186BA9C0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817" name="楕円 816">
          <a:extLst>
            <a:ext uri="{FF2B5EF4-FFF2-40B4-BE49-F238E27FC236}">
              <a16:creationId xmlns:a16="http://schemas.microsoft.com/office/drawing/2014/main" id="{9F5E3C95-DF75-46EC-AA5E-883785A7BA54}"/>
            </a:ext>
          </a:extLst>
        </xdr:cNvPr>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818" name="【児童館】&#10;一人当たり面積該当値テキスト">
          <a:extLst>
            <a:ext uri="{FF2B5EF4-FFF2-40B4-BE49-F238E27FC236}">
              <a16:creationId xmlns:a16="http://schemas.microsoft.com/office/drawing/2014/main" id="{18D0C341-C64E-4B93-8D49-2C274D95F9D8}"/>
            </a:ext>
          </a:extLst>
        </xdr:cNvPr>
        <xdr:cNvSpPr txBox="1"/>
      </xdr:nvSpPr>
      <xdr:spPr>
        <a:xfrm>
          <a:off x="22199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819" name="楕円 818">
          <a:extLst>
            <a:ext uri="{FF2B5EF4-FFF2-40B4-BE49-F238E27FC236}">
              <a16:creationId xmlns:a16="http://schemas.microsoft.com/office/drawing/2014/main" id="{0CF3F3B2-FAAD-462C-B1D6-2487E759AA8D}"/>
            </a:ext>
          </a:extLst>
        </xdr:cNvPr>
        <xdr:cNvSpPr/>
      </xdr:nvSpPr>
      <xdr:spPr>
        <a:xfrm>
          <a:off x="2127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76200</xdr:rowOff>
    </xdr:to>
    <xdr:cxnSp macro="">
      <xdr:nvCxnSpPr>
        <xdr:cNvPr id="820" name="直線コネクタ 819">
          <a:extLst>
            <a:ext uri="{FF2B5EF4-FFF2-40B4-BE49-F238E27FC236}">
              <a16:creationId xmlns:a16="http://schemas.microsoft.com/office/drawing/2014/main" id="{B34E653B-167C-46CA-8DF9-DC36E1F37F06}"/>
            </a:ext>
          </a:extLst>
        </xdr:cNvPr>
        <xdr:cNvCxnSpPr/>
      </xdr:nvCxnSpPr>
      <xdr:spPr>
        <a:xfrm>
          <a:off x="21323300" y="1464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821" name="楕円 820">
          <a:extLst>
            <a:ext uri="{FF2B5EF4-FFF2-40B4-BE49-F238E27FC236}">
              <a16:creationId xmlns:a16="http://schemas.microsoft.com/office/drawing/2014/main" id="{324DECF1-F5C0-483A-B023-DA2C8100821C}"/>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95250</xdr:rowOff>
    </xdr:to>
    <xdr:cxnSp macro="">
      <xdr:nvCxnSpPr>
        <xdr:cNvPr id="822" name="直線コネクタ 821">
          <a:extLst>
            <a:ext uri="{FF2B5EF4-FFF2-40B4-BE49-F238E27FC236}">
              <a16:creationId xmlns:a16="http://schemas.microsoft.com/office/drawing/2014/main" id="{1701D9D3-643E-4194-9E79-85EF67E7775E}"/>
            </a:ext>
          </a:extLst>
        </xdr:cNvPr>
        <xdr:cNvCxnSpPr/>
      </xdr:nvCxnSpPr>
      <xdr:spPr>
        <a:xfrm flipV="1">
          <a:off x="20434300" y="14649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823" name="楕円 822">
          <a:extLst>
            <a:ext uri="{FF2B5EF4-FFF2-40B4-BE49-F238E27FC236}">
              <a16:creationId xmlns:a16="http://schemas.microsoft.com/office/drawing/2014/main" id="{1CD07468-8862-4F7D-9810-D3067F44BB08}"/>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824" name="直線コネクタ 823">
          <a:extLst>
            <a:ext uri="{FF2B5EF4-FFF2-40B4-BE49-F238E27FC236}">
              <a16:creationId xmlns:a16="http://schemas.microsoft.com/office/drawing/2014/main" id="{BE2F823E-123B-471C-A578-34A6A1E6CCCF}"/>
            </a:ext>
          </a:extLst>
        </xdr:cNvPr>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825" name="楕円 824">
          <a:extLst>
            <a:ext uri="{FF2B5EF4-FFF2-40B4-BE49-F238E27FC236}">
              <a16:creationId xmlns:a16="http://schemas.microsoft.com/office/drawing/2014/main" id="{36A7F46C-8B6C-47CF-9B97-79E0EBD2C1F9}"/>
            </a:ext>
          </a:extLst>
        </xdr:cNvPr>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826" name="直線コネクタ 825">
          <a:extLst>
            <a:ext uri="{FF2B5EF4-FFF2-40B4-BE49-F238E27FC236}">
              <a16:creationId xmlns:a16="http://schemas.microsoft.com/office/drawing/2014/main" id="{DCE7AA05-2419-4097-A5AF-6AABDEE082B0}"/>
            </a:ext>
          </a:extLst>
        </xdr:cNvPr>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27" name="n_1aveValue【児童館】&#10;一人当たり面積">
          <a:extLst>
            <a:ext uri="{FF2B5EF4-FFF2-40B4-BE49-F238E27FC236}">
              <a16:creationId xmlns:a16="http://schemas.microsoft.com/office/drawing/2014/main" id="{719374FA-984B-4360-9DE0-32A2AA84A81B}"/>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28" name="n_2aveValue【児童館】&#10;一人当たり面積">
          <a:extLst>
            <a:ext uri="{FF2B5EF4-FFF2-40B4-BE49-F238E27FC236}">
              <a16:creationId xmlns:a16="http://schemas.microsoft.com/office/drawing/2014/main" id="{51C4CF19-2644-41F0-92B6-8230A36BFC6E}"/>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829" name="n_3aveValue【児童館】&#10;一人当たり面積">
          <a:extLst>
            <a:ext uri="{FF2B5EF4-FFF2-40B4-BE49-F238E27FC236}">
              <a16:creationId xmlns:a16="http://schemas.microsoft.com/office/drawing/2014/main" id="{A769E5CD-85EF-4114-A1F2-E97CCCCB3791}"/>
            </a:ext>
          </a:extLst>
        </xdr:cNvPr>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830" name="n_4aveValue【児童館】&#10;一人当たり面積">
          <a:extLst>
            <a:ext uri="{FF2B5EF4-FFF2-40B4-BE49-F238E27FC236}">
              <a16:creationId xmlns:a16="http://schemas.microsoft.com/office/drawing/2014/main" id="{41D64428-E318-4125-A315-A2744D542154}"/>
            </a:ext>
          </a:extLst>
        </xdr:cNvPr>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118127</xdr:rowOff>
    </xdr:from>
    <xdr:ext cx="469744" cy="259045"/>
    <xdr:sp macro="" textlink="">
      <xdr:nvSpPr>
        <xdr:cNvPr id="831" name="n_1mainValue【児童館】&#10;一人当たり面積">
          <a:extLst>
            <a:ext uri="{FF2B5EF4-FFF2-40B4-BE49-F238E27FC236}">
              <a16:creationId xmlns:a16="http://schemas.microsoft.com/office/drawing/2014/main" id="{5AA89501-6E58-4C56-8BBC-C72DF8DB8ED6}"/>
            </a:ext>
          </a:extLst>
        </xdr:cNvPr>
        <xdr:cNvSpPr txBox="1"/>
      </xdr:nvSpPr>
      <xdr:spPr>
        <a:xfrm>
          <a:off x="21075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832" name="n_2mainValue【児童館】&#10;一人当たり面積">
          <a:extLst>
            <a:ext uri="{FF2B5EF4-FFF2-40B4-BE49-F238E27FC236}">
              <a16:creationId xmlns:a16="http://schemas.microsoft.com/office/drawing/2014/main" id="{86C1FE46-7D10-48BA-A174-ACB64A4164D1}"/>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833" name="n_3mainValue【児童館】&#10;一人当たり面積">
          <a:extLst>
            <a:ext uri="{FF2B5EF4-FFF2-40B4-BE49-F238E27FC236}">
              <a16:creationId xmlns:a16="http://schemas.microsoft.com/office/drawing/2014/main" id="{2F5E6CF2-098A-4EA4-B523-A35B2E062028}"/>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834" name="n_4mainValue【児童館】&#10;一人当たり面積">
          <a:extLst>
            <a:ext uri="{FF2B5EF4-FFF2-40B4-BE49-F238E27FC236}">
              <a16:creationId xmlns:a16="http://schemas.microsoft.com/office/drawing/2014/main" id="{59351073-80CA-4561-8104-F5D258D2B8C9}"/>
            </a:ext>
          </a:extLst>
        </xdr:cNvPr>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493F94A6-B541-4A53-81F3-B186FDD246A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D57A251D-7CB9-429A-B94E-40368D855D5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6C6F79B8-D95E-4845-B935-454F8719185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D8CFEF24-2361-4224-8C55-4DED05BF4F5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D1A3BEB2-6A80-47C5-A2F8-24E87B86E83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37F06F1B-1BFC-4A46-AB5D-1E06695B30E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1C095229-B810-4114-B1A5-5DC5A316542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A4A363BB-1826-4F76-83B8-720184273F9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48E881B7-0E05-41F3-9097-D2FF76DF1D9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4746B922-1147-4C9B-A9D3-958CFFD7014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F296835A-230C-476E-AC7B-93D75B5A6BF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a:extLst>
            <a:ext uri="{FF2B5EF4-FFF2-40B4-BE49-F238E27FC236}">
              <a16:creationId xmlns:a16="http://schemas.microsoft.com/office/drawing/2014/main" id="{D7E7586F-0456-4312-B1DD-AE02CE16DB0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a:extLst>
            <a:ext uri="{FF2B5EF4-FFF2-40B4-BE49-F238E27FC236}">
              <a16:creationId xmlns:a16="http://schemas.microsoft.com/office/drawing/2014/main" id="{05FC7E55-2C61-4EAF-A924-DC21D014527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a:extLst>
            <a:ext uri="{FF2B5EF4-FFF2-40B4-BE49-F238E27FC236}">
              <a16:creationId xmlns:a16="http://schemas.microsoft.com/office/drawing/2014/main" id="{AB033052-9FEF-49D2-87A4-0530786FB4F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a:extLst>
            <a:ext uri="{FF2B5EF4-FFF2-40B4-BE49-F238E27FC236}">
              <a16:creationId xmlns:a16="http://schemas.microsoft.com/office/drawing/2014/main" id="{E01EBC14-2756-4658-B8B1-9141D5F5A89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a:extLst>
            <a:ext uri="{FF2B5EF4-FFF2-40B4-BE49-F238E27FC236}">
              <a16:creationId xmlns:a16="http://schemas.microsoft.com/office/drawing/2014/main" id="{F5B27072-E390-48D2-BDCC-E660AAD198D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a:extLst>
            <a:ext uri="{FF2B5EF4-FFF2-40B4-BE49-F238E27FC236}">
              <a16:creationId xmlns:a16="http://schemas.microsoft.com/office/drawing/2014/main" id="{C3F82B07-378B-4757-9364-6654513FDFC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a:extLst>
            <a:ext uri="{FF2B5EF4-FFF2-40B4-BE49-F238E27FC236}">
              <a16:creationId xmlns:a16="http://schemas.microsoft.com/office/drawing/2014/main" id="{8B52EE52-49CE-494E-B38B-372B11FD1FB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a:extLst>
            <a:ext uri="{FF2B5EF4-FFF2-40B4-BE49-F238E27FC236}">
              <a16:creationId xmlns:a16="http://schemas.microsoft.com/office/drawing/2014/main" id="{A7AF4C79-9420-4F2D-89F3-68A8C18AD79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a:extLst>
            <a:ext uri="{FF2B5EF4-FFF2-40B4-BE49-F238E27FC236}">
              <a16:creationId xmlns:a16="http://schemas.microsoft.com/office/drawing/2014/main" id="{29D47752-A439-4FC0-85DE-600FCEEEA14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a:extLst>
            <a:ext uri="{FF2B5EF4-FFF2-40B4-BE49-F238E27FC236}">
              <a16:creationId xmlns:a16="http://schemas.microsoft.com/office/drawing/2014/main" id="{F8EF8387-227D-4BF2-89AD-D791E7C4435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2309D9C1-0AF6-4FFA-B2CE-D1FC868BADD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a:extLst>
            <a:ext uri="{FF2B5EF4-FFF2-40B4-BE49-F238E27FC236}">
              <a16:creationId xmlns:a16="http://schemas.microsoft.com/office/drawing/2014/main" id="{5BFF68A8-7252-42E8-B835-11C19A25BE3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a:extLst>
            <a:ext uri="{FF2B5EF4-FFF2-40B4-BE49-F238E27FC236}">
              <a16:creationId xmlns:a16="http://schemas.microsoft.com/office/drawing/2014/main" id="{EC9425A7-DFC6-44AC-865B-B9C71F68820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859" name="直線コネクタ 858">
          <a:extLst>
            <a:ext uri="{FF2B5EF4-FFF2-40B4-BE49-F238E27FC236}">
              <a16:creationId xmlns:a16="http://schemas.microsoft.com/office/drawing/2014/main" id="{377F104A-D093-4D15-A8CC-4C7A8F45725D}"/>
            </a:ext>
          </a:extLst>
        </xdr:cNvPr>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860" name="【公民館】&#10;有形固定資産減価償却率最小値テキスト">
          <a:extLst>
            <a:ext uri="{FF2B5EF4-FFF2-40B4-BE49-F238E27FC236}">
              <a16:creationId xmlns:a16="http://schemas.microsoft.com/office/drawing/2014/main" id="{6C1143D2-D779-40F3-8BB8-E0552DBD7E58}"/>
            </a:ext>
          </a:extLst>
        </xdr:cNvPr>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861" name="直線コネクタ 860">
          <a:extLst>
            <a:ext uri="{FF2B5EF4-FFF2-40B4-BE49-F238E27FC236}">
              <a16:creationId xmlns:a16="http://schemas.microsoft.com/office/drawing/2014/main" id="{C64F1FBC-1698-4A0D-924C-77B429F5494C}"/>
            </a:ext>
          </a:extLst>
        </xdr:cNvPr>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862" name="【公民館】&#10;有形固定資産減価償却率最大値テキスト">
          <a:extLst>
            <a:ext uri="{FF2B5EF4-FFF2-40B4-BE49-F238E27FC236}">
              <a16:creationId xmlns:a16="http://schemas.microsoft.com/office/drawing/2014/main" id="{F1535CA3-FC88-4AC6-9085-A4DAF86DAAF5}"/>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863" name="直線コネクタ 862">
          <a:extLst>
            <a:ext uri="{FF2B5EF4-FFF2-40B4-BE49-F238E27FC236}">
              <a16:creationId xmlns:a16="http://schemas.microsoft.com/office/drawing/2014/main" id="{BA5D7726-4FFE-479C-9849-E2F8FC927E79}"/>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864" name="【公民館】&#10;有形固定資産減価償却率平均値テキスト">
          <a:extLst>
            <a:ext uri="{FF2B5EF4-FFF2-40B4-BE49-F238E27FC236}">
              <a16:creationId xmlns:a16="http://schemas.microsoft.com/office/drawing/2014/main" id="{37851A19-CAAF-4F22-A735-B1F000A0F0DC}"/>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865" name="フローチャート: 判断 864">
          <a:extLst>
            <a:ext uri="{FF2B5EF4-FFF2-40B4-BE49-F238E27FC236}">
              <a16:creationId xmlns:a16="http://schemas.microsoft.com/office/drawing/2014/main" id="{BD9A73E7-3B40-4E78-AFD1-4E99153D3A13}"/>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66" name="フローチャート: 判断 865">
          <a:extLst>
            <a:ext uri="{FF2B5EF4-FFF2-40B4-BE49-F238E27FC236}">
              <a16:creationId xmlns:a16="http://schemas.microsoft.com/office/drawing/2014/main" id="{6CE6E607-4578-4AE5-956F-DABA2BCEE00A}"/>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867" name="フローチャート: 判断 866">
          <a:extLst>
            <a:ext uri="{FF2B5EF4-FFF2-40B4-BE49-F238E27FC236}">
              <a16:creationId xmlns:a16="http://schemas.microsoft.com/office/drawing/2014/main" id="{AA97B0C1-834F-487C-91CB-44E752CEC43F}"/>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868" name="フローチャート: 判断 867">
          <a:extLst>
            <a:ext uri="{FF2B5EF4-FFF2-40B4-BE49-F238E27FC236}">
              <a16:creationId xmlns:a16="http://schemas.microsoft.com/office/drawing/2014/main" id="{3AA39DEF-B5AF-4F2F-A2D1-79BEEDDE21C0}"/>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869" name="フローチャート: 判断 868">
          <a:extLst>
            <a:ext uri="{FF2B5EF4-FFF2-40B4-BE49-F238E27FC236}">
              <a16:creationId xmlns:a16="http://schemas.microsoft.com/office/drawing/2014/main" id="{E06B589D-F245-4961-965C-F2701B23D8A2}"/>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1577D3A7-3A42-4DCC-90AE-6C9B64A468A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BE683DCC-9742-4C96-A161-497B36E1488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92FA363E-D7BC-4387-822F-2F8C709994E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3D9B339D-6D7E-4CF4-94AC-DE4EB37BCB9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3725DA1D-2505-45F6-A8B8-6E818EB6C18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111125</xdr:rowOff>
    </xdr:from>
    <xdr:to>
      <xdr:col>85</xdr:col>
      <xdr:colOff>177800</xdr:colOff>
      <xdr:row>105</xdr:row>
      <xdr:rowOff>41275</xdr:rowOff>
    </xdr:to>
    <xdr:sp macro="" textlink="">
      <xdr:nvSpPr>
        <xdr:cNvPr id="875" name="楕円 874">
          <a:extLst>
            <a:ext uri="{FF2B5EF4-FFF2-40B4-BE49-F238E27FC236}">
              <a16:creationId xmlns:a16="http://schemas.microsoft.com/office/drawing/2014/main" id="{10441F6B-8AA9-40EC-B4D1-13EA7C38369F}"/>
            </a:ext>
          </a:extLst>
        </xdr:cNvPr>
        <xdr:cNvSpPr/>
      </xdr:nvSpPr>
      <xdr:spPr>
        <a:xfrm>
          <a:off x="162687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89552</xdr:rowOff>
    </xdr:from>
    <xdr:ext cx="405111" cy="259045"/>
    <xdr:sp macro="" textlink="">
      <xdr:nvSpPr>
        <xdr:cNvPr id="876" name="【公民館】&#10;有形固定資産減価償却率該当値テキスト">
          <a:extLst>
            <a:ext uri="{FF2B5EF4-FFF2-40B4-BE49-F238E27FC236}">
              <a16:creationId xmlns:a16="http://schemas.microsoft.com/office/drawing/2014/main" id="{5E44E1B4-1609-4E79-8971-807B992783F1}"/>
            </a:ext>
          </a:extLst>
        </xdr:cNvPr>
        <xdr:cNvSpPr txBox="1"/>
      </xdr:nvSpPr>
      <xdr:spPr>
        <a:xfrm>
          <a:off x="16357600"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126364</xdr:rowOff>
    </xdr:from>
    <xdr:to>
      <xdr:col>81</xdr:col>
      <xdr:colOff>101600</xdr:colOff>
      <xdr:row>105</xdr:row>
      <xdr:rowOff>56514</xdr:rowOff>
    </xdr:to>
    <xdr:sp macro="" textlink="">
      <xdr:nvSpPr>
        <xdr:cNvPr id="877" name="楕円 876">
          <a:extLst>
            <a:ext uri="{FF2B5EF4-FFF2-40B4-BE49-F238E27FC236}">
              <a16:creationId xmlns:a16="http://schemas.microsoft.com/office/drawing/2014/main" id="{D3F10F7D-C478-4C63-BB01-E948D670AEDF}"/>
            </a:ext>
          </a:extLst>
        </xdr:cNvPr>
        <xdr:cNvSpPr/>
      </xdr:nvSpPr>
      <xdr:spPr>
        <a:xfrm>
          <a:off x="15430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161925</xdr:rowOff>
    </xdr:from>
    <xdr:to>
      <xdr:col>85</xdr:col>
      <xdr:colOff>127000</xdr:colOff>
      <xdr:row>105</xdr:row>
      <xdr:rowOff>5714</xdr:rowOff>
    </xdr:to>
    <xdr:cxnSp macro="">
      <xdr:nvCxnSpPr>
        <xdr:cNvPr id="878" name="直線コネクタ 877">
          <a:extLst>
            <a:ext uri="{FF2B5EF4-FFF2-40B4-BE49-F238E27FC236}">
              <a16:creationId xmlns:a16="http://schemas.microsoft.com/office/drawing/2014/main" id="{78514F2C-2B76-460F-8F9B-A45F6B7F4C9B}"/>
            </a:ext>
          </a:extLst>
        </xdr:cNvPr>
        <xdr:cNvCxnSpPr/>
      </xdr:nvCxnSpPr>
      <xdr:spPr>
        <a:xfrm flipV="1">
          <a:off x="15481300" y="17992725"/>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130175</xdr:rowOff>
    </xdr:from>
    <xdr:to>
      <xdr:col>76</xdr:col>
      <xdr:colOff>165100</xdr:colOff>
      <xdr:row>105</xdr:row>
      <xdr:rowOff>60325</xdr:rowOff>
    </xdr:to>
    <xdr:sp macro="" textlink="">
      <xdr:nvSpPr>
        <xdr:cNvPr id="879" name="楕円 878">
          <a:extLst>
            <a:ext uri="{FF2B5EF4-FFF2-40B4-BE49-F238E27FC236}">
              <a16:creationId xmlns:a16="http://schemas.microsoft.com/office/drawing/2014/main" id="{61A58694-80A0-46EE-A0EA-BF66E1D0E04C}"/>
            </a:ext>
          </a:extLst>
        </xdr:cNvPr>
        <xdr:cNvSpPr/>
      </xdr:nvSpPr>
      <xdr:spPr>
        <a:xfrm>
          <a:off x="14541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5714</xdr:rowOff>
    </xdr:from>
    <xdr:to>
      <xdr:col>81</xdr:col>
      <xdr:colOff>50800</xdr:colOff>
      <xdr:row>105</xdr:row>
      <xdr:rowOff>9525</xdr:rowOff>
    </xdr:to>
    <xdr:cxnSp macro="">
      <xdr:nvCxnSpPr>
        <xdr:cNvPr id="880" name="直線コネクタ 879">
          <a:extLst>
            <a:ext uri="{FF2B5EF4-FFF2-40B4-BE49-F238E27FC236}">
              <a16:creationId xmlns:a16="http://schemas.microsoft.com/office/drawing/2014/main" id="{B8E1570C-E745-45E7-908A-DAFDBC2526FA}"/>
            </a:ext>
          </a:extLst>
        </xdr:cNvPr>
        <xdr:cNvCxnSpPr/>
      </xdr:nvCxnSpPr>
      <xdr:spPr>
        <a:xfrm flipV="1">
          <a:off x="14592300" y="180079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116839</xdr:rowOff>
    </xdr:from>
    <xdr:to>
      <xdr:col>72</xdr:col>
      <xdr:colOff>38100</xdr:colOff>
      <xdr:row>106</xdr:row>
      <xdr:rowOff>46989</xdr:rowOff>
    </xdr:to>
    <xdr:sp macro="" textlink="">
      <xdr:nvSpPr>
        <xdr:cNvPr id="881" name="楕円 880">
          <a:extLst>
            <a:ext uri="{FF2B5EF4-FFF2-40B4-BE49-F238E27FC236}">
              <a16:creationId xmlns:a16="http://schemas.microsoft.com/office/drawing/2014/main" id="{248F597A-032F-4F8A-98A2-881AF1F0C03E}"/>
            </a:ext>
          </a:extLst>
        </xdr:cNvPr>
        <xdr:cNvSpPr/>
      </xdr:nvSpPr>
      <xdr:spPr>
        <a:xfrm>
          <a:off x="1365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9525</xdr:rowOff>
    </xdr:from>
    <xdr:to>
      <xdr:col>76</xdr:col>
      <xdr:colOff>114300</xdr:colOff>
      <xdr:row>105</xdr:row>
      <xdr:rowOff>167639</xdr:rowOff>
    </xdr:to>
    <xdr:cxnSp macro="">
      <xdr:nvCxnSpPr>
        <xdr:cNvPr id="882" name="直線コネクタ 881">
          <a:extLst>
            <a:ext uri="{FF2B5EF4-FFF2-40B4-BE49-F238E27FC236}">
              <a16:creationId xmlns:a16="http://schemas.microsoft.com/office/drawing/2014/main" id="{30A0AE2C-3831-4C5E-A05F-4D65F353E273}"/>
            </a:ext>
          </a:extLst>
        </xdr:cNvPr>
        <xdr:cNvCxnSpPr/>
      </xdr:nvCxnSpPr>
      <xdr:spPr>
        <a:xfrm flipV="1">
          <a:off x="13703300" y="18011775"/>
          <a:ext cx="889000" cy="1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84455</xdr:rowOff>
    </xdr:from>
    <xdr:to>
      <xdr:col>67</xdr:col>
      <xdr:colOff>101600</xdr:colOff>
      <xdr:row>106</xdr:row>
      <xdr:rowOff>14605</xdr:rowOff>
    </xdr:to>
    <xdr:sp macro="" textlink="">
      <xdr:nvSpPr>
        <xdr:cNvPr id="883" name="楕円 882">
          <a:extLst>
            <a:ext uri="{FF2B5EF4-FFF2-40B4-BE49-F238E27FC236}">
              <a16:creationId xmlns:a16="http://schemas.microsoft.com/office/drawing/2014/main" id="{E12A2022-F5CD-42AF-BA7C-EA395D2F8F09}"/>
            </a:ext>
          </a:extLst>
        </xdr:cNvPr>
        <xdr:cNvSpPr/>
      </xdr:nvSpPr>
      <xdr:spPr>
        <a:xfrm>
          <a:off x="12763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135255</xdr:rowOff>
    </xdr:from>
    <xdr:to>
      <xdr:col>71</xdr:col>
      <xdr:colOff>177800</xdr:colOff>
      <xdr:row>105</xdr:row>
      <xdr:rowOff>167639</xdr:rowOff>
    </xdr:to>
    <xdr:cxnSp macro="">
      <xdr:nvCxnSpPr>
        <xdr:cNvPr id="884" name="直線コネクタ 883">
          <a:extLst>
            <a:ext uri="{FF2B5EF4-FFF2-40B4-BE49-F238E27FC236}">
              <a16:creationId xmlns:a16="http://schemas.microsoft.com/office/drawing/2014/main" id="{1ECDC82C-AE8B-48CC-91CB-7EFB1E059FAE}"/>
            </a:ext>
          </a:extLst>
        </xdr:cNvPr>
        <xdr:cNvCxnSpPr/>
      </xdr:nvCxnSpPr>
      <xdr:spPr>
        <a:xfrm>
          <a:off x="12814300" y="181375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885" name="n_1aveValue【公民館】&#10;有形固定資産減価償却率">
          <a:extLst>
            <a:ext uri="{FF2B5EF4-FFF2-40B4-BE49-F238E27FC236}">
              <a16:creationId xmlns:a16="http://schemas.microsoft.com/office/drawing/2014/main" id="{0A407E56-0135-4AD2-8372-4AE9D4AD55C8}"/>
            </a:ext>
          </a:extLst>
        </xdr:cNvPr>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886" name="n_2aveValue【公民館】&#10;有形固定資産減価償却率">
          <a:extLst>
            <a:ext uri="{FF2B5EF4-FFF2-40B4-BE49-F238E27FC236}">
              <a16:creationId xmlns:a16="http://schemas.microsoft.com/office/drawing/2014/main" id="{D44F94CB-0B6F-442C-9ADC-9FE7E64D9687}"/>
            </a:ext>
          </a:extLst>
        </xdr:cNvPr>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887" name="n_3aveValue【公民館】&#10;有形固定資産減価償却率">
          <a:extLst>
            <a:ext uri="{FF2B5EF4-FFF2-40B4-BE49-F238E27FC236}">
              <a16:creationId xmlns:a16="http://schemas.microsoft.com/office/drawing/2014/main" id="{F0FACC48-6731-40E6-A6E5-04EC9C3B5662}"/>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888" name="n_4aveValue【公民館】&#10;有形固定資産減価償却率">
          <a:extLst>
            <a:ext uri="{FF2B5EF4-FFF2-40B4-BE49-F238E27FC236}">
              <a16:creationId xmlns:a16="http://schemas.microsoft.com/office/drawing/2014/main" id="{59E75329-BDFC-4C26-BD98-BBB1240E7C61}"/>
            </a:ext>
          </a:extLst>
        </xdr:cNvPr>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47641</xdr:rowOff>
    </xdr:from>
    <xdr:ext cx="405111" cy="259045"/>
    <xdr:sp macro="" textlink="">
      <xdr:nvSpPr>
        <xdr:cNvPr id="889" name="n_1mainValue【公民館】&#10;有形固定資産減価償却率">
          <a:extLst>
            <a:ext uri="{FF2B5EF4-FFF2-40B4-BE49-F238E27FC236}">
              <a16:creationId xmlns:a16="http://schemas.microsoft.com/office/drawing/2014/main" id="{E553C089-8940-440E-A413-5250D5969AA5}"/>
            </a:ext>
          </a:extLst>
        </xdr:cNvPr>
        <xdr:cNvSpPr txBox="1"/>
      </xdr:nvSpPr>
      <xdr:spPr>
        <a:xfrm>
          <a:off x="152660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51452</xdr:rowOff>
    </xdr:from>
    <xdr:ext cx="405111" cy="259045"/>
    <xdr:sp macro="" textlink="">
      <xdr:nvSpPr>
        <xdr:cNvPr id="890" name="n_2mainValue【公民館】&#10;有形固定資産減価償却率">
          <a:extLst>
            <a:ext uri="{FF2B5EF4-FFF2-40B4-BE49-F238E27FC236}">
              <a16:creationId xmlns:a16="http://schemas.microsoft.com/office/drawing/2014/main" id="{505A2484-231A-4AE3-8329-10BADF0F5630}"/>
            </a:ext>
          </a:extLst>
        </xdr:cNvPr>
        <xdr:cNvSpPr txBox="1"/>
      </xdr:nvSpPr>
      <xdr:spPr>
        <a:xfrm>
          <a:off x="143897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38116</xdr:rowOff>
    </xdr:from>
    <xdr:ext cx="405111" cy="259045"/>
    <xdr:sp macro="" textlink="">
      <xdr:nvSpPr>
        <xdr:cNvPr id="891" name="n_3mainValue【公民館】&#10;有形固定資産減価償却率">
          <a:extLst>
            <a:ext uri="{FF2B5EF4-FFF2-40B4-BE49-F238E27FC236}">
              <a16:creationId xmlns:a16="http://schemas.microsoft.com/office/drawing/2014/main" id="{D257F0A7-6672-48E5-B6DE-1A815D4104A6}"/>
            </a:ext>
          </a:extLst>
        </xdr:cNvPr>
        <xdr:cNvSpPr txBox="1"/>
      </xdr:nvSpPr>
      <xdr:spPr>
        <a:xfrm>
          <a:off x="13500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5732</xdr:rowOff>
    </xdr:from>
    <xdr:ext cx="405111" cy="259045"/>
    <xdr:sp macro="" textlink="">
      <xdr:nvSpPr>
        <xdr:cNvPr id="892" name="n_4mainValue【公民館】&#10;有形固定資産減価償却率">
          <a:extLst>
            <a:ext uri="{FF2B5EF4-FFF2-40B4-BE49-F238E27FC236}">
              <a16:creationId xmlns:a16="http://schemas.microsoft.com/office/drawing/2014/main" id="{F6B5574B-4D9D-4DDA-B859-821C5840CDE2}"/>
            </a:ext>
          </a:extLst>
        </xdr:cNvPr>
        <xdr:cNvSpPr txBox="1"/>
      </xdr:nvSpPr>
      <xdr:spPr>
        <a:xfrm>
          <a:off x="12611744" y="181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E1E1467E-9C99-4259-BB58-A7A8FB9213E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714C0805-8919-4D76-92DE-589895BC141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F07F7FC9-543B-4ED8-8B7D-4C7D4F8CF41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4FD211D8-DD0E-4368-B3A8-F6FCA60CA34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56A7961A-90D2-4908-B5CE-06C14C33BD7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9B245412-9DCC-4AB9-89B6-2B42BE5DFC9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1382649C-2B29-4CB4-A032-73A642070F2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DB2D1F93-DFDF-4C4B-9558-DBE9DFB1361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44A19EDB-F4BE-49CF-96A4-1CABA7A97ED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40F4CBDB-7CD1-4175-BFE7-B58864673BA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a:extLst>
            <a:ext uri="{FF2B5EF4-FFF2-40B4-BE49-F238E27FC236}">
              <a16:creationId xmlns:a16="http://schemas.microsoft.com/office/drawing/2014/main" id="{63CB39BD-C5B8-4F3A-9F8D-84CBB570E3C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a:extLst>
            <a:ext uri="{FF2B5EF4-FFF2-40B4-BE49-F238E27FC236}">
              <a16:creationId xmlns:a16="http://schemas.microsoft.com/office/drawing/2014/main" id="{CAE39017-C7C4-48A7-B99B-2A2C000CCFE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a:extLst>
            <a:ext uri="{FF2B5EF4-FFF2-40B4-BE49-F238E27FC236}">
              <a16:creationId xmlns:a16="http://schemas.microsoft.com/office/drawing/2014/main" id="{249AE15E-FA40-4FA2-8272-9AB31786C062}"/>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a:extLst>
            <a:ext uri="{FF2B5EF4-FFF2-40B4-BE49-F238E27FC236}">
              <a16:creationId xmlns:a16="http://schemas.microsoft.com/office/drawing/2014/main" id="{BF8B0D9F-35B6-475E-B2AB-AF0A9660C6B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a:extLst>
            <a:ext uri="{FF2B5EF4-FFF2-40B4-BE49-F238E27FC236}">
              <a16:creationId xmlns:a16="http://schemas.microsoft.com/office/drawing/2014/main" id="{0E4029AD-40BA-4777-9954-CA8AEBD64CD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a:extLst>
            <a:ext uri="{FF2B5EF4-FFF2-40B4-BE49-F238E27FC236}">
              <a16:creationId xmlns:a16="http://schemas.microsoft.com/office/drawing/2014/main" id="{E9E1A2DD-329B-4DE6-A932-8DA64D489D6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a:extLst>
            <a:ext uri="{FF2B5EF4-FFF2-40B4-BE49-F238E27FC236}">
              <a16:creationId xmlns:a16="http://schemas.microsoft.com/office/drawing/2014/main" id="{0850525B-F767-4417-8ACB-C98CA021784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a:extLst>
            <a:ext uri="{FF2B5EF4-FFF2-40B4-BE49-F238E27FC236}">
              <a16:creationId xmlns:a16="http://schemas.microsoft.com/office/drawing/2014/main" id="{25787433-2AD2-43A5-A4D8-F010ADBDB40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079D96A3-C9EF-4109-A2CF-37E19318AAC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D3B4C683-0DED-4CD3-8793-715403BB836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a:extLst>
            <a:ext uri="{FF2B5EF4-FFF2-40B4-BE49-F238E27FC236}">
              <a16:creationId xmlns:a16="http://schemas.microsoft.com/office/drawing/2014/main" id="{4A60C765-7E43-4F84-8A69-ED4655812FF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914" name="直線コネクタ 913">
          <a:extLst>
            <a:ext uri="{FF2B5EF4-FFF2-40B4-BE49-F238E27FC236}">
              <a16:creationId xmlns:a16="http://schemas.microsoft.com/office/drawing/2014/main" id="{E667E32A-13F1-4CFD-9320-66DD5DC51B60}"/>
            </a:ext>
          </a:extLst>
        </xdr:cNvPr>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915" name="【公民館】&#10;一人当たり面積最小値テキスト">
          <a:extLst>
            <a:ext uri="{FF2B5EF4-FFF2-40B4-BE49-F238E27FC236}">
              <a16:creationId xmlns:a16="http://schemas.microsoft.com/office/drawing/2014/main" id="{27D17333-FC65-4B56-ADA1-11E60DC2B4F2}"/>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916" name="直線コネクタ 915">
          <a:extLst>
            <a:ext uri="{FF2B5EF4-FFF2-40B4-BE49-F238E27FC236}">
              <a16:creationId xmlns:a16="http://schemas.microsoft.com/office/drawing/2014/main" id="{A60C52D5-3D20-47FD-90D2-D438A0A99D48}"/>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917" name="【公民館】&#10;一人当たり面積最大値テキスト">
          <a:extLst>
            <a:ext uri="{FF2B5EF4-FFF2-40B4-BE49-F238E27FC236}">
              <a16:creationId xmlns:a16="http://schemas.microsoft.com/office/drawing/2014/main" id="{BD54B9B6-D393-4B10-A6CE-FF2C382E9941}"/>
            </a:ext>
          </a:extLst>
        </xdr:cNvPr>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918" name="直線コネクタ 917">
          <a:extLst>
            <a:ext uri="{FF2B5EF4-FFF2-40B4-BE49-F238E27FC236}">
              <a16:creationId xmlns:a16="http://schemas.microsoft.com/office/drawing/2014/main" id="{A1C64CBC-E829-4C0B-A5AE-784E7F7B3CCD}"/>
            </a:ext>
          </a:extLst>
        </xdr:cNvPr>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919" name="【公民館】&#10;一人当たり面積平均値テキスト">
          <a:extLst>
            <a:ext uri="{FF2B5EF4-FFF2-40B4-BE49-F238E27FC236}">
              <a16:creationId xmlns:a16="http://schemas.microsoft.com/office/drawing/2014/main" id="{56BFCE0C-A0F7-4E72-8C2F-0E37E5B01376}"/>
            </a:ext>
          </a:extLst>
        </xdr:cNvPr>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920" name="フローチャート: 判断 919">
          <a:extLst>
            <a:ext uri="{FF2B5EF4-FFF2-40B4-BE49-F238E27FC236}">
              <a16:creationId xmlns:a16="http://schemas.microsoft.com/office/drawing/2014/main" id="{89F77C51-CD77-418B-88BD-7678BF1E2EC9}"/>
            </a:ext>
          </a:extLst>
        </xdr:cNvPr>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921" name="フローチャート: 判断 920">
          <a:extLst>
            <a:ext uri="{FF2B5EF4-FFF2-40B4-BE49-F238E27FC236}">
              <a16:creationId xmlns:a16="http://schemas.microsoft.com/office/drawing/2014/main" id="{9D03E21A-B950-4DB7-89D6-4596987C3405}"/>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922" name="フローチャート: 判断 921">
          <a:extLst>
            <a:ext uri="{FF2B5EF4-FFF2-40B4-BE49-F238E27FC236}">
              <a16:creationId xmlns:a16="http://schemas.microsoft.com/office/drawing/2014/main" id="{BBB2203D-072B-46AD-90A1-98D304E84EDD}"/>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923" name="フローチャート: 判断 922">
          <a:extLst>
            <a:ext uri="{FF2B5EF4-FFF2-40B4-BE49-F238E27FC236}">
              <a16:creationId xmlns:a16="http://schemas.microsoft.com/office/drawing/2014/main" id="{419ABB7B-FCF1-4D2F-B18B-F27E7238BF43}"/>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924" name="フローチャート: 判断 923">
          <a:extLst>
            <a:ext uri="{FF2B5EF4-FFF2-40B4-BE49-F238E27FC236}">
              <a16:creationId xmlns:a16="http://schemas.microsoft.com/office/drawing/2014/main" id="{4747A84B-E259-40BC-AF59-16CE902ACA13}"/>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59984F7D-4904-4A04-9441-DC1CCD149FD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AFB84C35-BE7F-49FB-A2BB-1B6D98EEEFD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E96BB6F0-B7AA-44FD-B174-33280C6C8AD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C3D0B124-36D7-4179-9B33-88622D6BE07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12B37D18-7284-4BA0-BC62-2FEBC7830AB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11685</xdr:rowOff>
    </xdr:from>
    <xdr:to>
      <xdr:col>116</xdr:col>
      <xdr:colOff>114300</xdr:colOff>
      <xdr:row>107</xdr:row>
      <xdr:rowOff>113285</xdr:rowOff>
    </xdr:to>
    <xdr:sp macro="" textlink="">
      <xdr:nvSpPr>
        <xdr:cNvPr id="930" name="楕円 929">
          <a:extLst>
            <a:ext uri="{FF2B5EF4-FFF2-40B4-BE49-F238E27FC236}">
              <a16:creationId xmlns:a16="http://schemas.microsoft.com/office/drawing/2014/main" id="{45865F5B-F2B3-4A26-A22B-A31D236AFF58}"/>
            </a:ext>
          </a:extLst>
        </xdr:cNvPr>
        <xdr:cNvSpPr/>
      </xdr:nvSpPr>
      <xdr:spPr>
        <a:xfrm>
          <a:off x="221107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161562</xdr:rowOff>
    </xdr:from>
    <xdr:ext cx="469744" cy="259045"/>
    <xdr:sp macro="" textlink="">
      <xdr:nvSpPr>
        <xdr:cNvPr id="931" name="【公民館】&#10;一人当たり面積該当値テキスト">
          <a:extLst>
            <a:ext uri="{FF2B5EF4-FFF2-40B4-BE49-F238E27FC236}">
              <a16:creationId xmlns:a16="http://schemas.microsoft.com/office/drawing/2014/main" id="{D1740F72-2B83-43CC-B2D7-1E0F5F59FFE1}"/>
            </a:ext>
          </a:extLst>
        </xdr:cNvPr>
        <xdr:cNvSpPr txBox="1"/>
      </xdr:nvSpPr>
      <xdr:spPr>
        <a:xfrm>
          <a:off x="22199600"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112268</xdr:rowOff>
    </xdr:from>
    <xdr:to>
      <xdr:col>112</xdr:col>
      <xdr:colOff>38100</xdr:colOff>
      <xdr:row>107</xdr:row>
      <xdr:rowOff>42418</xdr:rowOff>
    </xdr:to>
    <xdr:sp macro="" textlink="">
      <xdr:nvSpPr>
        <xdr:cNvPr id="932" name="楕円 931">
          <a:extLst>
            <a:ext uri="{FF2B5EF4-FFF2-40B4-BE49-F238E27FC236}">
              <a16:creationId xmlns:a16="http://schemas.microsoft.com/office/drawing/2014/main" id="{382B4F81-A432-4859-9B91-11EBEECFC32C}"/>
            </a:ext>
          </a:extLst>
        </xdr:cNvPr>
        <xdr:cNvSpPr/>
      </xdr:nvSpPr>
      <xdr:spPr>
        <a:xfrm>
          <a:off x="21272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163068</xdr:rowOff>
    </xdr:from>
    <xdr:to>
      <xdr:col>116</xdr:col>
      <xdr:colOff>63500</xdr:colOff>
      <xdr:row>107</xdr:row>
      <xdr:rowOff>62485</xdr:rowOff>
    </xdr:to>
    <xdr:cxnSp macro="">
      <xdr:nvCxnSpPr>
        <xdr:cNvPr id="933" name="直線コネクタ 932">
          <a:extLst>
            <a:ext uri="{FF2B5EF4-FFF2-40B4-BE49-F238E27FC236}">
              <a16:creationId xmlns:a16="http://schemas.microsoft.com/office/drawing/2014/main" id="{1CBC3563-6D46-4E43-917D-2E504D44C855}"/>
            </a:ext>
          </a:extLst>
        </xdr:cNvPr>
        <xdr:cNvCxnSpPr/>
      </xdr:nvCxnSpPr>
      <xdr:spPr>
        <a:xfrm>
          <a:off x="21323300" y="18336768"/>
          <a:ext cx="8382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114554</xdr:rowOff>
    </xdr:from>
    <xdr:to>
      <xdr:col>107</xdr:col>
      <xdr:colOff>101600</xdr:colOff>
      <xdr:row>107</xdr:row>
      <xdr:rowOff>44704</xdr:rowOff>
    </xdr:to>
    <xdr:sp macro="" textlink="">
      <xdr:nvSpPr>
        <xdr:cNvPr id="934" name="楕円 933">
          <a:extLst>
            <a:ext uri="{FF2B5EF4-FFF2-40B4-BE49-F238E27FC236}">
              <a16:creationId xmlns:a16="http://schemas.microsoft.com/office/drawing/2014/main" id="{A6BFBECC-FE93-4EFA-9F85-31AF4B64EFAC}"/>
            </a:ext>
          </a:extLst>
        </xdr:cNvPr>
        <xdr:cNvSpPr/>
      </xdr:nvSpPr>
      <xdr:spPr>
        <a:xfrm>
          <a:off x="20383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163068</xdr:rowOff>
    </xdr:from>
    <xdr:to>
      <xdr:col>111</xdr:col>
      <xdr:colOff>177800</xdr:colOff>
      <xdr:row>106</xdr:row>
      <xdr:rowOff>165354</xdr:rowOff>
    </xdr:to>
    <xdr:cxnSp macro="">
      <xdr:nvCxnSpPr>
        <xdr:cNvPr id="935" name="直線コネクタ 934">
          <a:extLst>
            <a:ext uri="{FF2B5EF4-FFF2-40B4-BE49-F238E27FC236}">
              <a16:creationId xmlns:a16="http://schemas.microsoft.com/office/drawing/2014/main" id="{308E0ABD-DE22-46C7-B67B-91D6BE5882B5}"/>
            </a:ext>
          </a:extLst>
        </xdr:cNvPr>
        <xdr:cNvCxnSpPr/>
      </xdr:nvCxnSpPr>
      <xdr:spPr>
        <a:xfrm flipV="1">
          <a:off x="20434300" y="183367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936" name="楕円 935">
          <a:extLst>
            <a:ext uri="{FF2B5EF4-FFF2-40B4-BE49-F238E27FC236}">
              <a16:creationId xmlns:a16="http://schemas.microsoft.com/office/drawing/2014/main" id="{3DAE8C9E-F3C5-4EBF-9844-D7DD0701B3E2}"/>
            </a:ext>
          </a:extLst>
        </xdr:cNvPr>
        <xdr:cNvSpPr/>
      </xdr:nvSpPr>
      <xdr:spPr>
        <a:xfrm>
          <a:off x="19494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165354</xdr:rowOff>
    </xdr:from>
    <xdr:to>
      <xdr:col>107</xdr:col>
      <xdr:colOff>50800</xdr:colOff>
      <xdr:row>106</xdr:row>
      <xdr:rowOff>167639</xdr:rowOff>
    </xdr:to>
    <xdr:cxnSp macro="">
      <xdr:nvCxnSpPr>
        <xdr:cNvPr id="937" name="直線コネクタ 936">
          <a:extLst>
            <a:ext uri="{FF2B5EF4-FFF2-40B4-BE49-F238E27FC236}">
              <a16:creationId xmlns:a16="http://schemas.microsoft.com/office/drawing/2014/main" id="{9EFF8653-47E0-4DB8-B490-5DB9E5E2C9E3}"/>
            </a:ext>
          </a:extLst>
        </xdr:cNvPr>
        <xdr:cNvCxnSpPr/>
      </xdr:nvCxnSpPr>
      <xdr:spPr>
        <a:xfrm flipV="1">
          <a:off x="19545300" y="183390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119126</xdr:rowOff>
    </xdr:from>
    <xdr:to>
      <xdr:col>98</xdr:col>
      <xdr:colOff>38100</xdr:colOff>
      <xdr:row>107</xdr:row>
      <xdr:rowOff>49276</xdr:rowOff>
    </xdr:to>
    <xdr:sp macro="" textlink="">
      <xdr:nvSpPr>
        <xdr:cNvPr id="938" name="楕円 937">
          <a:extLst>
            <a:ext uri="{FF2B5EF4-FFF2-40B4-BE49-F238E27FC236}">
              <a16:creationId xmlns:a16="http://schemas.microsoft.com/office/drawing/2014/main" id="{4B79995D-B627-40AF-A7B4-D1B1252932D0}"/>
            </a:ext>
          </a:extLst>
        </xdr:cNvPr>
        <xdr:cNvSpPr/>
      </xdr:nvSpPr>
      <xdr:spPr>
        <a:xfrm>
          <a:off x="18605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167639</xdr:rowOff>
    </xdr:from>
    <xdr:to>
      <xdr:col>102</xdr:col>
      <xdr:colOff>114300</xdr:colOff>
      <xdr:row>106</xdr:row>
      <xdr:rowOff>169926</xdr:rowOff>
    </xdr:to>
    <xdr:cxnSp macro="">
      <xdr:nvCxnSpPr>
        <xdr:cNvPr id="939" name="直線コネクタ 938">
          <a:extLst>
            <a:ext uri="{FF2B5EF4-FFF2-40B4-BE49-F238E27FC236}">
              <a16:creationId xmlns:a16="http://schemas.microsoft.com/office/drawing/2014/main" id="{3EAD5FE5-8F81-4EF1-8D92-55BC750B56E6}"/>
            </a:ext>
          </a:extLst>
        </xdr:cNvPr>
        <xdr:cNvCxnSpPr/>
      </xdr:nvCxnSpPr>
      <xdr:spPr>
        <a:xfrm flipV="1">
          <a:off x="18656300" y="183413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940" name="n_1aveValue【公民館】&#10;一人当たり面積">
          <a:extLst>
            <a:ext uri="{FF2B5EF4-FFF2-40B4-BE49-F238E27FC236}">
              <a16:creationId xmlns:a16="http://schemas.microsoft.com/office/drawing/2014/main" id="{F3BA617A-0972-4864-9778-47397A039AF5}"/>
            </a:ext>
          </a:extLst>
        </xdr:cNvPr>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941" name="n_2aveValue【公民館】&#10;一人当たり面積">
          <a:extLst>
            <a:ext uri="{FF2B5EF4-FFF2-40B4-BE49-F238E27FC236}">
              <a16:creationId xmlns:a16="http://schemas.microsoft.com/office/drawing/2014/main" id="{C14E7F11-B339-441A-844B-955EA1D2A5EE}"/>
            </a:ext>
          </a:extLst>
        </xdr:cNvPr>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942" name="n_3aveValue【公民館】&#10;一人当たり面積">
          <a:extLst>
            <a:ext uri="{FF2B5EF4-FFF2-40B4-BE49-F238E27FC236}">
              <a16:creationId xmlns:a16="http://schemas.microsoft.com/office/drawing/2014/main" id="{2AC4F44C-0903-42BE-8F13-B27EE1061FA4}"/>
            </a:ext>
          </a:extLst>
        </xdr:cNvPr>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943" name="n_4aveValue【公民館】&#10;一人当たり面積">
          <a:extLst>
            <a:ext uri="{FF2B5EF4-FFF2-40B4-BE49-F238E27FC236}">
              <a16:creationId xmlns:a16="http://schemas.microsoft.com/office/drawing/2014/main" id="{5DBB3D7A-9B3C-44DD-9278-803B8F250B5A}"/>
            </a:ext>
          </a:extLst>
        </xdr:cNvPr>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33545</xdr:rowOff>
    </xdr:from>
    <xdr:ext cx="469744" cy="259045"/>
    <xdr:sp macro="" textlink="">
      <xdr:nvSpPr>
        <xdr:cNvPr id="944" name="n_1mainValue【公民館】&#10;一人当たり面積">
          <a:extLst>
            <a:ext uri="{FF2B5EF4-FFF2-40B4-BE49-F238E27FC236}">
              <a16:creationId xmlns:a16="http://schemas.microsoft.com/office/drawing/2014/main" id="{4D378E00-BCAD-4664-A22A-B3FBAC353C8A}"/>
            </a:ext>
          </a:extLst>
        </xdr:cNvPr>
        <xdr:cNvSpPr txBox="1"/>
      </xdr:nvSpPr>
      <xdr:spPr>
        <a:xfrm>
          <a:off x="210757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35831</xdr:rowOff>
    </xdr:from>
    <xdr:ext cx="469744" cy="259045"/>
    <xdr:sp macro="" textlink="">
      <xdr:nvSpPr>
        <xdr:cNvPr id="945" name="n_2mainValue【公民館】&#10;一人当たり面積">
          <a:extLst>
            <a:ext uri="{FF2B5EF4-FFF2-40B4-BE49-F238E27FC236}">
              <a16:creationId xmlns:a16="http://schemas.microsoft.com/office/drawing/2014/main" id="{7B47BAF2-0ADC-4CDB-9834-172310678644}"/>
            </a:ext>
          </a:extLst>
        </xdr:cNvPr>
        <xdr:cNvSpPr txBox="1"/>
      </xdr:nvSpPr>
      <xdr:spPr>
        <a:xfrm>
          <a:off x="201994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38116</xdr:rowOff>
    </xdr:from>
    <xdr:ext cx="469744" cy="259045"/>
    <xdr:sp macro="" textlink="">
      <xdr:nvSpPr>
        <xdr:cNvPr id="946" name="n_3mainValue【公民館】&#10;一人当たり面積">
          <a:extLst>
            <a:ext uri="{FF2B5EF4-FFF2-40B4-BE49-F238E27FC236}">
              <a16:creationId xmlns:a16="http://schemas.microsoft.com/office/drawing/2014/main" id="{8175FCA5-4674-43AF-B574-BCA2095C214C}"/>
            </a:ext>
          </a:extLst>
        </xdr:cNvPr>
        <xdr:cNvSpPr txBox="1"/>
      </xdr:nvSpPr>
      <xdr:spPr>
        <a:xfrm>
          <a:off x="19310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40403</xdr:rowOff>
    </xdr:from>
    <xdr:ext cx="469744" cy="259045"/>
    <xdr:sp macro="" textlink="">
      <xdr:nvSpPr>
        <xdr:cNvPr id="947" name="n_4mainValue【公民館】&#10;一人当たり面積">
          <a:extLst>
            <a:ext uri="{FF2B5EF4-FFF2-40B4-BE49-F238E27FC236}">
              <a16:creationId xmlns:a16="http://schemas.microsoft.com/office/drawing/2014/main" id="{2E8B2C98-9A29-4777-8748-A550853E77B4}"/>
            </a:ext>
          </a:extLst>
        </xdr:cNvPr>
        <xdr:cNvSpPr txBox="1"/>
      </xdr:nvSpPr>
      <xdr:spPr>
        <a:xfrm>
          <a:off x="184214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51A780B7-7F79-4481-B934-DAD726146CC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97C82202-C1D0-4D24-8B06-30E0EA7749B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39D2264A-ED02-49D3-809D-B59F0990855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ここ数年は、保育所、幼稚園を認定こども園に整備し直したことにより大きく改善していたが、整備がほぼ完了したことにより若干悪化している。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公民館については、類似団体と比較し大きく減価償却が進んでいものの、施設整備により着実に改善しており、今後も公共施設等総合管理計画に基づき、統廃合も検討しつつ、長寿命化や大規模改修等を行い、施設の健全な運営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36D7217-D0E3-4BCF-812B-2A5EA38336A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380775F-13F3-4CAD-9E0A-0279F063463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B5E0F91-C0BA-46C0-B4CA-43A21ABD910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7811187-51EC-4293-95D3-02582DBF920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兵庫県たつの市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5A91259-9AE2-4986-B224-866F8DA64F6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0E4E87F-4377-4510-ACD0-74C5AF32DD9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AD2234B-BF62-4B01-AE00-0B9BEBDE7B7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A850794-0F8A-4ECD-A96F-0BE082E9AD9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681B56A-A7C0-4645-862E-41AC3F3EAF4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FAAD518-D44C-47C0-9AF2-552F6716459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75,554
74,868
210.87
49,115,181
47,489,639
1,202,622
21,538,725
41,686,444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554A3E1-1627-4731-9767-BBD44B6ECB2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871A619-7BB4-4AB2-BB50-CBA1EE4B2F4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C0FD72B-1728-4DEB-961A-0A0468C337F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1229E65-EB55-477E-9503-FB6D3799DFC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7C330F5-1442-4A7B-877F-C263E07BC40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D7C704C-9AB1-4BB7-ACBB-BCA2A6385A4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21FDD12-D7D6-4F7F-B372-EFC4A9B3D0E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221A667-A59B-471A-96FA-7E62D48D277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CBD64D3-257E-4890-8780-DCD48BAB5D7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594A98E-BE34-4FC0-906E-B2AE6D59474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288AC0F-AF68-4CF4-99CD-C006325FE6A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6C3869A-AA44-4EB9-A1F4-CE41C1F40A5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671495E-7910-421F-8D7A-7AD934106ED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D7B472C-FCF9-4D03-B525-4EFD43CF55C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9134516-E50D-48AE-83B2-BAC6AC077FB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61249A1-07C2-45BD-AE7B-B2FAAB042FA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FA76480-EF3D-4D44-9C06-FC8901DE1DB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B3C2F4F-8A6C-41D9-89BD-F74422C023B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300FA62-B8E5-4BEA-BAB8-9D783B17925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9F3D239-3350-4F68-B79F-6E6ED849A69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D23E690-FE2E-425F-9C5A-FEAAB384E4F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6285B41-BBB7-40C2-AAE5-90568CFDEED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8BAE1B1-ED0A-4C46-8794-893795356D9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BBD1B4C-7E91-4ABD-873A-839DE53F2A3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49E9647-73B6-48E7-9525-13A676F5947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DF3BCB2-55A0-415F-A1CE-5269B40FA42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018A4D7-0FD7-4334-B5C8-611DC8E2C38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945C9D2-1680-4EFD-BC0C-22FDDFE4BBF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FCC7F33-CE0A-4297-9029-606560E2F4E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A25862A-1837-4035-ABFB-27C64306846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51E4A1B-6853-4B41-939C-597B4425F02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489FF23-1195-4848-AD53-9EA5456764B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3D8631F-F9E4-4A8F-87DA-74AE40C1CAF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DDD394B-1994-47CC-B252-F0588ABC17C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509E8D9-D716-4BEF-9DC7-FD125C22085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6E0D8A-3121-48EE-A34E-94522EEF7C5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1FC82EE-4AF9-49B1-AD6C-24814F19599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EF3E5AA-DF7A-48F5-BB50-1C32BA6B4F2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AB56E43-BC7F-4DCD-9B2B-AC77E912FEA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D1B1E26-E62A-4323-8C0B-79BA58ECED8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13848F8-2CEC-4FCB-840B-D60BFD8A396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4C2A733-E300-4331-BD61-9D09C7668F3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38284F0-C4DF-4D36-B44C-EABCBD6B8CF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6D45FA5-C402-4C0F-AEAD-6C32AE9459D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7E43C0C-FF46-4835-B2E6-32C1AAE9589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46FE024-FA85-4112-BCF3-D75FF2A0B5F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BCFBD434-C083-43AD-B647-7D9BEB0FE5B6}"/>
            </a:ext>
          </a:extLst>
        </xdr:cNvPr>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11E27DD2-455D-4CB1-9284-FC766E18CF84}"/>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C645B533-F22A-4B45-B2A8-966079F351D4}"/>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993A95AA-956E-4588-9F45-86180791FD84}"/>
            </a:ext>
          </a:extLst>
        </xdr:cNvPr>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EF4E2947-E7D2-4C01-9F71-1B3A2582D0FC}"/>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a:extLst>
            <a:ext uri="{FF2B5EF4-FFF2-40B4-BE49-F238E27FC236}">
              <a16:creationId xmlns:a16="http://schemas.microsoft.com/office/drawing/2014/main" id="{F7EA9E98-84D4-4E70-BFB9-92CF7D285F41}"/>
            </a:ext>
          </a:extLst>
        </xdr:cNvPr>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a:extLst>
            <a:ext uri="{FF2B5EF4-FFF2-40B4-BE49-F238E27FC236}">
              <a16:creationId xmlns:a16="http://schemas.microsoft.com/office/drawing/2014/main" id="{7905A4E3-E81A-48B8-8757-A01C3FBC55B3}"/>
            </a:ext>
          </a:extLst>
        </xdr:cNvPr>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FA5DF3EC-CF76-4F0B-BBF6-1F9BAF0BDA28}"/>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9B05B24B-1D57-4658-9051-4C3835FF3E26}"/>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9CC9A266-FFDE-46E2-91F5-D1D804ECCAA2}"/>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180D28D5-15B1-4CAD-A7B3-7D26619FB319}"/>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D71EC8C-7316-4764-94EE-6356754B75F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6B91646-3DD0-4EBF-B036-5FED4712B4D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1AC495E-C07F-4D79-BEE5-E4ED2901494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65B23EE-0356-40AC-8C23-D7545DEE096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B39CBC1-7F7A-40F9-ABEE-1518AD91ECC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141333</xdr:rowOff>
    </xdr:from>
    <xdr:to>
      <xdr:col>24</xdr:col>
      <xdr:colOff>114300</xdr:colOff>
      <xdr:row>38</xdr:row>
      <xdr:rowOff>71482</xdr:rowOff>
    </xdr:to>
    <xdr:sp macro="" textlink="">
      <xdr:nvSpPr>
        <xdr:cNvPr id="74" name="楕円 73">
          <a:extLst>
            <a:ext uri="{FF2B5EF4-FFF2-40B4-BE49-F238E27FC236}">
              <a16:creationId xmlns:a16="http://schemas.microsoft.com/office/drawing/2014/main" id="{BED3D869-686F-433C-A0C4-76BBB83DA35C}"/>
            </a:ext>
          </a:extLst>
        </xdr:cNvPr>
        <xdr:cNvSpPr/>
      </xdr:nvSpPr>
      <xdr:spPr>
        <a:xfrm>
          <a:off x="45847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119760</xdr:rowOff>
    </xdr:from>
    <xdr:ext cx="405111" cy="259045"/>
    <xdr:sp macro="" textlink="">
      <xdr:nvSpPr>
        <xdr:cNvPr id="75" name="【図書館】&#10;有形固定資産減価償却率該当値テキスト">
          <a:extLst>
            <a:ext uri="{FF2B5EF4-FFF2-40B4-BE49-F238E27FC236}">
              <a16:creationId xmlns:a16="http://schemas.microsoft.com/office/drawing/2014/main" id="{60D2F32C-FD92-4AC1-B293-A0A16041245E}"/>
            </a:ext>
          </a:extLst>
        </xdr:cNvPr>
        <xdr:cNvSpPr txBox="1"/>
      </xdr:nvSpPr>
      <xdr:spPr>
        <a:xfrm>
          <a:off x="4673600"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108676</xdr:rowOff>
    </xdr:from>
    <xdr:to>
      <xdr:col>20</xdr:col>
      <xdr:colOff>38100</xdr:colOff>
      <xdr:row>38</xdr:row>
      <xdr:rowOff>38826</xdr:rowOff>
    </xdr:to>
    <xdr:sp macro="" textlink="">
      <xdr:nvSpPr>
        <xdr:cNvPr id="76" name="楕円 75">
          <a:extLst>
            <a:ext uri="{FF2B5EF4-FFF2-40B4-BE49-F238E27FC236}">
              <a16:creationId xmlns:a16="http://schemas.microsoft.com/office/drawing/2014/main" id="{8F993A06-68E3-4A9D-A399-7B16F301D793}"/>
            </a:ext>
          </a:extLst>
        </xdr:cNvPr>
        <xdr:cNvSpPr/>
      </xdr:nvSpPr>
      <xdr:spPr>
        <a:xfrm>
          <a:off x="3746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159476</xdr:rowOff>
    </xdr:from>
    <xdr:to>
      <xdr:col>24</xdr:col>
      <xdr:colOff>63500</xdr:colOff>
      <xdr:row>38</xdr:row>
      <xdr:rowOff>20683</xdr:rowOff>
    </xdr:to>
    <xdr:cxnSp macro="">
      <xdr:nvCxnSpPr>
        <xdr:cNvPr id="77" name="直線コネクタ 76">
          <a:extLst>
            <a:ext uri="{FF2B5EF4-FFF2-40B4-BE49-F238E27FC236}">
              <a16:creationId xmlns:a16="http://schemas.microsoft.com/office/drawing/2014/main" id="{CDB51D7B-59C9-482E-903C-53FFA632569D}"/>
            </a:ext>
          </a:extLst>
        </xdr:cNvPr>
        <xdr:cNvCxnSpPr/>
      </xdr:nvCxnSpPr>
      <xdr:spPr>
        <a:xfrm>
          <a:off x="3797300" y="650312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141333</xdr:rowOff>
    </xdr:from>
    <xdr:to>
      <xdr:col>15</xdr:col>
      <xdr:colOff>101600</xdr:colOff>
      <xdr:row>38</xdr:row>
      <xdr:rowOff>71482</xdr:rowOff>
    </xdr:to>
    <xdr:sp macro="" textlink="">
      <xdr:nvSpPr>
        <xdr:cNvPr id="78" name="楕円 77">
          <a:extLst>
            <a:ext uri="{FF2B5EF4-FFF2-40B4-BE49-F238E27FC236}">
              <a16:creationId xmlns:a16="http://schemas.microsoft.com/office/drawing/2014/main" id="{7F4EDBB4-1E57-4981-B18D-2579FCA1E898}"/>
            </a:ext>
          </a:extLst>
        </xdr:cNvPr>
        <xdr:cNvSpPr/>
      </xdr:nvSpPr>
      <xdr:spPr>
        <a:xfrm>
          <a:off x="2857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159476</xdr:rowOff>
    </xdr:from>
    <xdr:to>
      <xdr:col>19</xdr:col>
      <xdr:colOff>177800</xdr:colOff>
      <xdr:row>38</xdr:row>
      <xdr:rowOff>20683</xdr:rowOff>
    </xdr:to>
    <xdr:cxnSp macro="">
      <xdr:nvCxnSpPr>
        <xdr:cNvPr id="79" name="直線コネクタ 78">
          <a:extLst>
            <a:ext uri="{FF2B5EF4-FFF2-40B4-BE49-F238E27FC236}">
              <a16:creationId xmlns:a16="http://schemas.microsoft.com/office/drawing/2014/main" id="{24C20C70-4FB9-4F87-93B5-85C16065F871}"/>
            </a:ext>
          </a:extLst>
        </xdr:cNvPr>
        <xdr:cNvCxnSpPr/>
      </xdr:nvCxnSpPr>
      <xdr:spPr>
        <a:xfrm flipV="1">
          <a:off x="2908300" y="65031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108676</xdr:rowOff>
    </xdr:from>
    <xdr:to>
      <xdr:col>10</xdr:col>
      <xdr:colOff>165100</xdr:colOff>
      <xdr:row>38</xdr:row>
      <xdr:rowOff>38826</xdr:rowOff>
    </xdr:to>
    <xdr:sp macro="" textlink="">
      <xdr:nvSpPr>
        <xdr:cNvPr id="80" name="楕円 79">
          <a:extLst>
            <a:ext uri="{FF2B5EF4-FFF2-40B4-BE49-F238E27FC236}">
              <a16:creationId xmlns:a16="http://schemas.microsoft.com/office/drawing/2014/main" id="{ED758E81-359B-4562-9747-C036D2EF64CF}"/>
            </a:ext>
          </a:extLst>
        </xdr:cNvPr>
        <xdr:cNvSpPr/>
      </xdr:nvSpPr>
      <xdr:spPr>
        <a:xfrm>
          <a:off x="1968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159476</xdr:rowOff>
    </xdr:from>
    <xdr:to>
      <xdr:col>15</xdr:col>
      <xdr:colOff>50800</xdr:colOff>
      <xdr:row>38</xdr:row>
      <xdr:rowOff>20683</xdr:rowOff>
    </xdr:to>
    <xdr:cxnSp macro="">
      <xdr:nvCxnSpPr>
        <xdr:cNvPr id="81" name="直線コネクタ 80">
          <a:extLst>
            <a:ext uri="{FF2B5EF4-FFF2-40B4-BE49-F238E27FC236}">
              <a16:creationId xmlns:a16="http://schemas.microsoft.com/office/drawing/2014/main" id="{CDB0E4D0-652A-40E5-9AA5-E999F06B779C}"/>
            </a:ext>
          </a:extLst>
        </xdr:cNvPr>
        <xdr:cNvCxnSpPr/>
      </xdr:nvCxnSpPr>
      <xdr:spPr>
        <a:xfrm>
          <a:off x="2019300" y="65031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66222</xdr:rowOff>
    </xdr:from>
    <xdr:to>
      <xdr:col>6</xdr:col>
      <xdr:colOff>38100</xdr:colOff>
      <xdr:row>37</xdr:row>
      <xdr:rowOff>167822</xdr:rowOff>
    </xdr:to>
    <xdr:sp macro="" textlink="">
      <xdr:nvSpPr>
        <xdr:cNvPr id="82" name="楕円 81">
          <a:extLst>
            <a:ext uri="{FF2B5EF4-FFF2-40B4-BE49-F238E27FC236}">
              <a16:creationId xmlns:a16="http://schemas.microsoft.com/office/drawing/2014/main" id="{7FF40376-0214-4F8D-ADC3-2D63F5B56E0C}"/>
            </a:ext>
          </a:extLst>
        </xdr:cNvPr>
        <xdr:cNvSpPr/>
      </xdr:nvSpPr>
      <xdr:spPr>
        <a:xfrm>
          <a:off x="1079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117022</xdr:rowOff>
    </xdr:from>
    <xdr:to>
      <xdr:col>10</xdr:col>
      <xdr:colOff>114300</xdr:colOff>
      <xdr:row>37</xdr:row>
      <xdr:rowOff>159476</xdr:rowOff>
    </xdr:to>
    <xdr:cxnSp macro="">
      <xdr:nvCxnSpPr>
        <xdr:cNvPr id="83" name="直線コネクタ 82">
          <a:extLst>
            <a:ext uri="{FF2B5EF4-FFF2-40B4-BE49-F238E27FC236}">
              <a16:creationId xmlns:a16="http://schemas.microsoft.com/office/drawing/2014/main" id="{93943B73-1A9A-4A14-9FA0-0E50206060BE}"/>
            </a:ext>
          </a:extLst>
        </xdr:cNvPr>
        <xdr:cNvCxnSpPr/>
      </xdr:nvCxnSpPr>
      <xdr:spPr>
        <a:xfrm>
          <a:off x="1130300" y="646067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B60262C9-3642-4923-A5B4-2C6BF905F08F}"/>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a:extLst>
            <a:ext uri="{FF2B5EF4-FFF2-40B4-BE49-F238E27FC236}">
              <a16:creationId xmlns:a16="http://schemas.microsoft.com/office/drawing/2014/main" id="{5EEB6489-AC15-401E-B164-77A1879E63D6}"/>
            </a:ext>
          </a:extLst>
        </xdr:cNvPr>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a:extLst>
            <a:ext uri="{FF2B5EF4-FFF2-40B4-BE49-F238E27FC236}">
              <a16:creationId xmlns:a16="http://schemas.microsoft.com/office/drawing/2014/main" id="{601944C7-AECE-4083-9136-E7A3619C3F02}"/>
            </a:ext>
          </a:extLst>
        </xdr:cNvPr>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a:extLst>
            <a:ext uri="{FF2B5EF4-FFF2-40B4-BE49-F238E27FC236}">
              <a16:creationId xmlns:a16="http://schemas.microsoft.com/office/drawing/2014/main" id="{9BE604E6-3D09-4901-8B15-7E217D4D3F1A}"/>
            </a:ext>
          </a:extLst>
        </xdr:cNvPr>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29953</xdr:rowOff>
    </xdr:from>
    <xdr:ext cx="405111" cy="259045"/>
    <xdr:sp macro="" textlink="">
      <xdr:nvSpPr>
        <xdr:cNvPr id="88" name="n_1mainValue【図書館】&#10;有形固定資産減価償却率">
          <a:extLst>
            <a:ext uri="{FF2B5EF4-FFF2-40B4-BE49-F238E27FC236}">
              <a16:creationId xmlns:a16="http://schemas.microsoft.com/office/drawing/2014/main" id="{37A07778-D16E-4466-8589-9B3CA654309B}"/>
            </a:ext>
          </a:extLst>
        </xdr:cNvPr>
        <xdr:cNvSpPr txBox="1"/>
      </xdr:nvSpPr>
      <xdr:spPr>
        <a:xfrm>
          <a:off x="35820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62610</xdr:rowOff>
    </xdr:from>
    <xdr:ext cx="405111" cy="259045"/>
    <xdr:sp macro="" textlink="">
      <xdr:nvSpPr>
        <xdr:cNvPr id="89" name="n_2mainValue【図書館】&#10;有形固定資産減価償却率">
          <a:extLst>
            <a:ext uri="{FF2B5EF4-FFF2-40B4-BE49-F238E27FC236}">
              <a16:creationId xmlns:a16="http://schemas.microsoft.com/office/drawing/2014/main" id="{21183492-E116-4EEC-89D0-99FC73D56CE2}"/>
            </a:ext>
          </a:extLst>
        </xdr:cNvPr>
        <xdr:cNvSpPr txBox="1"/>
      </xdr:nvSpPr>
      <xdr:spPr>
        <a:xfrm>
          <a:off x="2705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29953</xdr:rowOff>
    </xdr:from>
    <xdr:ext cx="405111" cy="259045"/>
    <xdr:sp macro="" textlink="">
      <xdr:nvSpPr>
        <xdr:cNvPr id="90" name="n_3mainValue【図書館】&#10;有形固定資産減価償却率">
          <a:extLst>
            <a:ext uri="{FF2B5EF4-FFF2-40B4-BE49-F238E27FC236}">
              <a16:creationId xmlns:a16="http://schemas.microsoft.com/office/drawing/2014/main" id="{4608AC5A-4484-4FCD-9006-DCB3D6EEBD51}"/>
            </a:ext>
          </a:extLst>
        </xdr:cNvPr>
        <xdr:cNvSpPr txBox="1"/>
      </xdr:nvSpPr>
      <xdr:spPr>
        <a:xfrm>
          <a:off x="1816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158949</xdr:rowOff>
    </xdr:from>
    <xdr:ext cx="405111" cy="259045"/>
    <xdr:sp macro="" textlink="">
      <xdr:nvSpPr>
        <xdr:cNvPr id="91" name="n_4mainValue【図書館】&#10;有形固定資産減価償却率">
          <a:extLst>
            <a:ext uri="{FF2B5EF4-FFF2-40B4-BE49-F238E27FC236}">
              <a16:creationId xmlns:a16="http://schemas.microsoft.com/office/drawing/2014/main" id="{27AFBCB0-B212-411E-BD06-A785537ACE9B}"/>
            </a:ext>
          </a:extLst>
        </xdr:cNvPr>
        <xdr:cNvSpPr txBox="1"/>
      </xdr:nvSpPr>
      <xdr:spPr>
        <a:xfrm>
          <a:off x="927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4C8E3D8-AEB5-4D2D-A57B-8E09230E23C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9BE612B-36C0-4E12-A2C4-CDB839E1CA2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F09DEF1-8E94-4E04-8BEC-57C18E9C54E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9F006FC-D6FA-4146-95AD-E5B115E63E4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3BB32B6-7F34-40B5-A372-B6213A94E0A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404380B-CDEF-4C3D-8B58-7B4E51157D7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D346577-9130-4AD4-991E-F1A9E16D94F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43B1C8C-09A3-4610-892A-E3450E8C60B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B0BEECC-5F63-4D23-9B64-4430804AE1E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AA45AFD-64D3-429A-92EA-4C41EB0CB60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A61AB9B-5CE3-4BEA-9C88-C2F2AF659DB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98700D0-92D6-4184-87BB-3B485E61DFC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4D3F171F-2E1E-4095-BEA2-DA9A3E7FC47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C53ED930-F519-4712-8991-AA5B6EE8219C}"/>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28E21FD9-2F37-4CB7-AE1C-678803B9E42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F20BD14C-6F38-4B7B-BD17-568620A20C2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F9D0AB5-D5E8-47E3-9B1C-FC93505D3AA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D6B77384-03A2-4327-AEBF-CBE23B408499}"/>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8ABA381F-3A6C-4F7B-B997-54E96146C37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5E92C539-A33C-4EF3-943D-0C43E32BFF9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06BDC06-B1B2-47CE-BC04-6824C2EBAC1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2B96669-6988-43E7-A62E-6F877767EF6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7FE49E1F-57F4-4361-86A1-5FCDF0DF263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5C32411B-A1DE-4829-91FF-218BDA49CC6E}"/>
            </a:ext>
          </a:extLst>
        </xdr:cNvPr>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D69A6D9E-0775-4898-8B0E-0C998BFB2048}"/>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6B570B4C-E4D2-4D62-B5DF-CF4B0618A474}"/>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a:extLst>
            <a:ext uri="{FF2B5EF4-FFF2-40B4-BE49-F238E27FC236}">
              <a16:creationId xmlns:a16="http://schemas.microsoft.com/office/drawing/2014/main" id="{D7940ED5-ECBB-44C5-8305-FBD746BECE5A}"/>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a:extLst>
            <a:ext uri="{FF2B5EF4-FFF2-40B4-BE49-F238E27FC236}">
              <a16:creationId xmlns:a16="http://schemas.microsoft.com/office/drawing/2014/main" id="{2AC36560-DCD7-42E8-8628-A1E67FF3C6C1}"/>
            </a:ext>
          </a:extLst>
        </xdr:cNvPr>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a:extLst>
            <a:ext uri="{FF2B5EF4-FFF2-40B4-BE49-F238E27FC236}">
              <a16:creationId xmlns:a16="http://schemas.microsoft.com/office/drawing/2014/main" id="{147A3491-5EBA-4486-82A0-FDEC0F2D9057}"/>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AB28D633-5D3F-40E8-95C3-D3CBDA8D60C7}"/>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EBC42FF9-82C5-42E5-A1FE-5B51D8CC067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67B6B9CD-B33D-4307-B98B-584C5A28CE31}"/>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342CD439-B3F3-457D-840C-D6382DA95C15}"/>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994AF59D-DD87-4076-A73A-027115AD72CB}"/>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318A019-AC15-4222-BBF1-907E8AB4C3A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E06557F-F55F-48BF-9826-CB4BF2D1D5D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EEE1CD7-F55C-4EAF-934A-5D826B90761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C5B6E3F-B10B-4BAA-B2B4-959D143AA2D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7EEEA8F-3672-4E94-8C31-851B23183C0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31" name="楕円 130">
          <a:extLst>
            <a:ext uri="{FF2B5EF4-FFF2-40B4-BE49-F238E27FC236}">
              <a16:creationId xmlns:a16="http://schemas.microsoft.com/office/drawing/2014/main" id="{144EEDFA-3137-4618-A0A0-03B506A74737}"/>
            </a:ext>
          </a:extLst>
        </xdr:cNvPr>
        <xdr:cNvSpPr/>
      </xdr:nvSpPr>
      <xdr:spPr>
        <a:xfrm>
          <a:off x="10426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143527</xdr:rowOff>
    </xdr:from>
    <xdr:ext cx="469744" cy="259045"/>
    <xdr:sp macro="" textlink="">
      <xdr:nvSpPr>
        <xdr:cNvPr id="132" name="【図書館】&#10;一人当たり面積該当値テキスト">
          <a:extLst>
            <a:ext uri="{FF2B5EF4-FFF2-40B4-BE49-F238E27FC236}">
              <a16:creationId xmlns:a16="http://schemas.microsoft.com/office/drawing/2014/main" id="{2827898C-42F5-414A-A477-AC5101B0CD66}"/>
            </a:ext>
          </a:extLst>
        </xdr:cNvPr>
        <xdr:cNvSpPr txBox="1"/>
      </xdr:nvSpPr>
      <xdr:spPr>
        <a:xfrm>
          <a:off x="10515600"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133350</xdr:rowOff>
    </xdr:from>
    <xdr:to>
      <xdr:col>50</xdr:col>
      <xdr:colOff>165100</xdr:colOff>
      <xdr:row>38</xdr:row>
      <xdr:rowOff>63500</xdr:rowOff>
    </xdr:to>
    <xdr:sp macro="" textlink="">
      <xdr:nvSpPr>
        <xdr:cNvPr id="133" name="楕円 132">
          <a:extLst>
            <a:ext uri="{FF2B5EF4-FFF2-40B4-BE49-F238E27FC236}">
              <a16:creationId xmlns:a16="http://schemas.microsoft.com/office/drawing/2014/main" id="{3A591008-731B-4C49-AD90-DE88B04E28CF}"/>
            </a:ext>
          </a:extLst>
        </xdr:cNvPr>
        <xdr:cNvSpPr/>
      </xdr:nvSpPr>
      <xdr:spPr>
        <a:xfrm>
          <a:off x="9588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0</xdr:rowOff>
    </xdr:from>
    <xdr:to>
      <xdr:col>55</xdr:col>
      <xdr:colOff>0</xdr:colOff>
      <xdr:row>38</xdr:row>
      <xdr:rowOff>12700</xdr:rowOff>
    </xdr:to>
    <xdr:cxnSp macro="">
      <xdr:nvCxnSpPr>
        <xdr:cNvPr id="134" name="直線コネクタ 133">
          <a:extLst>
            <a:ext uri="{FF2B5EF4-FFF2-40B4-BE49-F238E27FC236}">
              <a16:creationId xmlns:a16="http://schemas.microsoft.com/office/drawing/2014/main" id="{7067A9EE-00FF-4D45-B035-0187A216FF1D}"/>
            </a:ext>
          </a:extLst>
        </xdr:cNvPr>
        <xdr:cNvCxnSpPr/>
      </xdr:nvCxnSpPr>
      <xdr:spPr>
        <a:xfrm flipV="1">
          <a:off x="9639300" y="6515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133350</xdr:rowOff>
    </xdr:from>
    <xdr:to>
      <xdr:col>46</xdr:col>
      <xdr:colOff>38100</xdr:colOff>
      <xdr:row>38</xdr:row>
      <xdr:rowOff>63500</xdr:rowOff>
    </xdr:to>
    <xdr:sp macro="" textlink="">
      <xdr:nvSpPr>
        <xdr:cNvPr id="135" name="楕円 134">
          <a:extLst>
            <a:ext uri="{FF2B5EF4-FFF2-40B4-BE49-F238E27FC236}">
              <a16:creationId xmlns:a16="http://schemas.microsoft.com/office/drawing/2014/main" id="{AD5E7514-E876-49B3-8D3E-7010EECEFC3D}"/>
            </a:ext>
          </a:extLst>
        </xdr:cNvPr>
        <xdr:cNvSpPr/>
      </xdr:nvSpPr>
      <xdr:spPr>
        <a:xfrm>
          <a:off x="8699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12700</xdr:rowOff>
    </xdr:from>
    <xdr:to>
      <xdr:col>50</xdr:col>
      <xdr:colOff>114300</xdr:colOff>
      <xdr:row>38</xdr:row>
      <xdr:rowOff>12700</xdr:rowOff>
    </xdr:to>
    <xdr:cxnSp macro="">
      <xdr:nvCxnSpPr>
        <xdr:cNvPr id="136" name="直線コネクタ 135">
          <a:extLst>
            <a:ext uri="{FF2B5EF4-FFF2-40B4-BE49-F238E27FC236}">
              <a16:creationId xmlns:a16="http://schemas.microsoft.com/office/drawing/2014/main" id="{9127E8EE-7CC7-40BD-AA9B-41CAB914D085}"/>
            </a:ext>
          </a:extLst>
        </xdr:cNvPr>
        <xdr:cNvCxnSpPr/>
      </xdr:nvCxnSpPr>
      <xdr:spPr>
        <a:xfrm>
          <a:off x="87503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146050</xdr:rowOff>
    </xdr:from>
    <xdr:to>
      <xdr:col>41</xdr:col>
      <xdr:colOff>101600</xdr:colOff>
      <xdr:row>38</xdr:row>
      <xdr:rowOff>76200</xdr:rowOff>
    </xdr:to>
    <xdr:sp macro="" textlink="">
      <xdr:nvSpPr>
        <xdr:cNvPr id="137" name="楕円 136">
          <a:extLst>
            <a:ext uri="{FF2B5EF4-FFF2-40B4-BE49-F238E27FC236}">
              <a16:creationId xmlns:a16="http://schemas.microsoft.com/office/drawing/2014/main" id="{B379643E-38DD-48D7-A888-8E23E5DE47B8}"/>
            </a:ext>
          </a:extLst>
        </xdr:cNvPr>
        <xdr:cNvSpPr/>
      </xdr:nvSpPr>
      <xdr:spPr>
        <a:xfrm>
          <a:off x="781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12700</xdr:rowOff>
    </xdr:from>
    <xdr:to>
      <xdr:col>45</xdr:col>
      <xdr:colOff>177800</xdr:colOff>
      <xdr:row>38</xdr:row>
      <xdr:rowOff>25400</xdr:rowOff>
    </xdr:to>
    <xdr:cxnSp macro="">
      <xdr:nvCxnSpPr>
        <xdr:cNvPr id="138" name="直線コネクタ 137">
          <a:extLst>
            <a:ext uri="{FF2B5EF4-FFF2-40B4-BE49-F238E27FC236}">
              <a16:creationId xmlns:a16="http://schemas.microsoft.com/office/drawing/2014/main" id="{859370DD-48F2-4FDD-8361-55DB78AB7504}"/>
            </a:ext>
          </a:extLst>
        </xdr:cNvPr>
        <xdr:cNvCxnSpPr/>
      </xdr:nvCxnSpPr>
      <xdr:spPr>
        <a:xfrm flipV="1">
          <a:off x="7861300" y="652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12700</xdr:rowOff>
    </xdr:from>
    <xdr:to>
      <xdr:col>36</xdr:col>
      <xdr:colOff>165100</xdr:colOff>
      <xdr:row>38</xdr:row>
      <xdr:rowOff>114300</xdr:rowOff>
    </xdr:to>
    <xdr:sp macro="" textlink="">
      <xdr:nvSpPr>
        <xdr:cNvPr id="139" name="楕円 138">
          <a:extLst>
            <a:ext uri="{FF2B5EF4-FFF2-40B4-BE49-F238E27FC236}">
              <a16:creationId xmlns:a16="http://schemas.microsoft.com/office/drawing/2014/main" id="{36CAE02C-70B5-4CEE-903F-579322699EF8}"/>
            </a:ext>
          </a:extLst>
        </xdr:cNvPr>
        <xdr:cNvSpPr/>
      </xdr:nvSpPr>
      <xdr:spPr>
        <a:xfrm>
          <a:off x="6921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25400</xdr:rowOff>
    </xdr:from>
    <xdr:to>
      <xdr:col>41</xdr:col>
      <xdr:colOff>50800</xdr:colOff>
      <xdr:row>38</xdr:row>
      <xdr:rowOff>63500</xdr:rowOff>
    </xdr:to>
    <xdr:cxnSp macro="">
      <xdr:nvCxnSpPr>
        <xdr:cNvPr id="140" name="直線コネクタ 139">
          <a:extLst>
            <a:ext uri="{FF2B5EF4-FFF2-40B4-BE49-F238E27FC236}">
              <a16:creationId xmlns:a16="http://schemas.microsoft.com/office/drawing/2014/main" id="{95F9008D-2FA0-4213-8531-F4F358D9CF55}"/>
            </a:ext>
          </a:extLst>
        </xdr:cNvPr>
        <xdr:cNvCxnSpPr/>
      </xdr:nvCxnSpPr>
      <xdr:spPr>
        <a:xfrm flipV="1">
          <a:off x="6972300" y="654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a:extLst>
            <a:ext uri="{FF2B5EF4-FFF2-40B4-BE49-F238E27FC236}">
              <a16:creationId xmlns:a16="http://schemas.microsoft.com/office/drawing/2014/main" id="{E8FE6A2A-7ECC-489B-A31C-0BBA9985C130}"/>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a:extLst>
            <a:ext uri="{FF2B5EF4-FFF2-40B4-BE49-F238E27FC236}">
              <a16:creationId xmlns:a16="http://schemas.microsoft.com/office/drawing/2014/main" id="{C7205F3B-0CA2-455F-A246-FD73CA55B40C}"/>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a:extLst>
            <a:ext uri="{FF2B5EF4-FFF2-40B4-BE49-F238E27FC236}">
              <a16:creationId xmlns:a16="http://schemas.microsoft.com/office/drawing/2014/main" id="{B6B79837-9788-4E43-84DC-C20591DD95A7}"/>
            </a:ext>
          </a:extLst>
        </xdr:cNvPr>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a:extLst>
            <a:ext uri="{FF2B5EF4-FFF2-40B4-BE49-F238E27FC236}">
              <a16:creationId xmlns:a16="http://schemas.microsoft.com/office/drawing/2014/main" id="{900C1527-1EC3-4119-BE30-2C6BA386D732}"/>
            </a:ext>
          </a:extLst>
        </xdr:cNvPr>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80027</xdr:rowOff>
    </xdr:from>
    <xdr:ext cx="469744" cy="259045"/>
    <xdr:sp macro="" textlink="">
      <xdr:nvSpPr>
        <xdr:cNvPr id="145" name="n_1mainValue【図書館】&#10;一人当たり面積">
          <a:extLst>
            <a:ext uri="{FF2B5EF4-FFF2-40B4-BE49-F238E27FC236}">
              <a16:creationId xmlns:a16="http://schemas.microsoft.com/office/drawing/2014/main" id="{2DCE6FE2-6EB7-4631-A1CB-46E2B84476A8}"/>
            </a:ext>
          </a:extLst>
        </xdr:cNvPr>
        <xdr:cNvSpPr txBox="1"/>
      </xdr:nvSpPr>
      <xdr:spPr>
        <a:xfrm>
          <a:off x="93917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80027</xdr:rowOff>
    </xdr:from>
    <xdr:ext cx="469744" cy="259045"/>
    <xdr:sp macro="" textlink="">
      <xdr:nvSpPr>
        <xdr:cNvPr id="146" name="n_2mainValue【図書館】&#10;一人当たり面積">
          <a:extLst>
            <a:ext uri="{FF2B5EF4-FFF2-40B4-BE49-F238E27FC236}">
              <a16:creationId xmlns:a16="http://schemas.microsoft.com/office/drawing/2014/main" id="{BF329E78-6670-45AC-A40E-C3208C430CC9}"/>
            </a:ext>
          </a:extLst>
        </xdr:cNvPr>
        <xdr:cNvSpPr txBox="1"/>
      </xdr:nvSpPr>
      <xdr:spPr>
        <a:xfrm>
          <a:off x="8515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92727</xdr:rowOff>
    </xdr:from>
    <xdr:ext cx="469744" cy="259045"/>
    <xdr:sp macro="" textlink="">
      <xdr:nvSpPr>
        <xdr:cNvPr id="147" name="n_3mainValue【図書館】&#10;一人当たり面積">
          <a:extLst>
            <a:ext uri="{FF2B5EF4-FFF2-40B4-BE49-F238E27FC236}">
              <a16:creationId xmlns:a16="http://schemas.microsoft.com/office/drawing/2014/main" id="{BF3C776E-A86B-4DC7-B6D0-C2182CA9A9AA}"/>
            </a:ext>
          </a:extLst>
        </xdr:cNvPr>
        <xdr:cNvSpPr txBox="1"/>
      </xdr:nvSpPr>
      <xdr:spPr>
        <a:xfrm>
          <a:off x="76264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130827</xdr:rowOff>
    </xdr:from>
    <xdr:ext cx="469744" cy="259045"/>
    <xdr:sp macro="" textlink="">
      <xdr:nvSpPr>
        <xdr:cNvPr id="148" name="n_4mainValue【図書館】&#10;一人当たり面積">
          <a:extLst>
            <a:ext uri="{FF2B5EF4-FFF2-40B4-BE49-F238E27FC236}">
              <a16:creationId xmlns:a16="http://schemas.microsoft.com/office/drawing/2014/main" id="{9F096569-2064-4820-BBE9-7721F46C8F2E}"/>
            </a:ext>
          </a:extLst>
        </xdr:cNvPr>
        <xdr:cNvSpPr txBox="1"/>
      </xdr:nvSpPr>
      <xdr:spPr>
        <a:xfrm>
          <a:off x="67374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DB012FD3-A836-4E3D-B3DE-CE2FE9AEB32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600BB5F-DD45-48F3-A1AD-8E8733DAA44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F0BC867D-7A11-4032-A642-4589D03491C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EDFA4200-6C7F-4B00-BD5E-D3C69D8DD24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1DAC54E1-CCD1-4B33-8342-24DA8C86496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30C6C37E-4FA8-449F-91C2-FBDAE5A232B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922AB890-CBB5-4089-8C39-EBA579F5811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687E88A0-E8BF-41B3-9847-CEAFBD4728C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BED99FD-F793-49C9-91DA-19265748FBB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20D4F7F3-E472-447F-AA64-A6419E5A7B5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61355B25-8826-4D2D-8BC9-3D198AE2A6F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E255A59-81F7-49CA-9F69-87C4BDB6518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A747A55B-7235-4AE0-954A-314E33E221F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639AC25C-6C7B-4FE4-B977-7C6BE9561B0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5B7715FB-4C14-462B-8013-8E53CE4A7F9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9CBD7248-1534-408D-9508-363BFCD16C5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69114D99-2659-4772-9FD3-C285C7AC037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639A714D-975E-48F5-96F3-F97C5219774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B727D6DD-8A33-4246-BBE6-8BE40FEB367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8389EE6C-28A4-4327-9FE6-A59802B17EB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882124A1-535E-41A7-B839-48D10645013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7D8C4C5F-4D17-4A7C-8632-8242028E256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29B96FDC-25E2-4969-A804-384380AE3D4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4273998-D3B1-40EA-A24C-0A2A6FE5109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ADA52CDE-E07C-4190-A7B0-3719DF02C2D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823420CB-C1A8-4613-9954-C8298E3B7D8A}"/>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D9852952-20F1-4833-9BA6-69543023B9B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81C744BD-3EBF-4B57-BCDA-17872BAAF35D}"/>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1C18FE6-D06A-4ED8-9D85-7DCD55B3D708}"/>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a:extLst>
            <a:ext uri="{FF2B5EF4-FFF2-40B4-BE49-F238E27FC236}">
              <a16:creationId xmlns:a16="http://schemas.microsoft.com/office/drawing/2014/main" id="{F5E6388E-3FEC-46A5-BC5E-B9D6AED6C939}"/>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85A8DDD5-C523-4D3A-B6FB-E879315D8937}"/>
            </a:ext>
          </a:extLst>
        </xdr:cNvPr>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a:extLst>
            <a:ext uri="{FF2B5EF4-FFF2-40B4-BE49-F238E27FC236}">
              <a16:creationId xmlns:a16="http://schemas.microsoft.com/office/drawing/2014/main" id="{CA967419-F4EF-4008-B258-168A6DAC1ABC}"/>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a:extLst>
            <a:ext uri="{FF2B5EF4-FFF2-40B4-BE49-F238E27FC236}">
              <a16:creationId xmlns:a16="http://schemas.microsoft.com/office/drawing/2014/main" id="{2F2E6C8B-A135-4C54-8687-626B80013C8F}"/>
            </a:ext>
          </a:extLst>
        </xdr:cNvPr>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a:extLst>
            <a:ext uri="{FF2B5EF4-FFF2-40B4-BE49-F238E27FC236}">
              <a16:creationId xmlns:a16="http://schemas.microsoft.com/office/drawing/2014/main" id="{590115C7-0B0B-448C-86E8-B2F08466F516}"/>
            </a:ext>
          </a:extLst>
        </xdr:cNvPr>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a:extLst>
            <a:ext uri="{FF2B5EF4-FFF2-40B4-BE49-F238E27FC236}">
              <a16:creationId xmlns:a16="http://schemas.microsoft.com/office/drawing/2014/main" id="{47EA7D9F-7DD5-49BB-970A-FD0E8DAF5864}"/>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a:extLst>
            <a:ext uri="{FF2B5EF4-FFF2-40B4-BE49-F238E27FC236}">
              <a16:creationId xmlns:a16="http://schemas.microsoft.com/office/drawing/2014/main" id="{F97E26A9-8BC8-46B7-BD0B-A16D2BDF4BA4}"/>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5EFA082-90AF-496A-B35C-361AC55138C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1BCB118-0B0F-485F-AAD8-BA4B09A0A0A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3EB5F80-D3A3-49B1-A272-09B6DE44098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E22A086-52EA-48DD-84A6-88FF89CB217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F5B9406-7796-42FF-BFC2-E2E0C9B5D2E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60234</xdr:rowOff>
    </xdr:from>
    <xdr:to>
      <xdr:col>24</xdr:col>
      <xdr:colOff>114300</xdr:colOff>
      <xdr:row>62</xdr:row>
      <xdr:rowOff>161834</xdr:rowOff>
    </xdr:to>
    <xdr:sp macro="" textlink="">
      <xdr:nvSpPr>
        <xdr:cNvPr id="190" name="楕円 189">
          <a:extLst>
            <a:ext uri="{FF2B5EF4-FFF2-40B4-BE49-F238E27FC236}">
              <a16:creationId xmlns:a16="http://schemas.microsoft.com/office/drawing/2014/main" id="{E3C3018E-E3D4-4E3B-92EE-F01BFB85ACC3}"/>
            </a:ext>
          </a:extLst>
        </xdr:cNvPr>
        <xdr:cNvSpPr/>
      </xdr:nvSpPr>
      <xdr:spPr>
        <a:xfrm>
          <a:off x="45847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38661</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FFF098C8-EA26-4DE4-97DA-A5164D4C037A}"/>
            </a:ext>
          </a:extLst>
        </xdr:cNvPr>
        <xdr:cNvSpPr txBox="1"/>
      </xdr:nvSpPr>
      <xdr:spPr>
        <a:xfrm>
          <a:off x="4673600"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34109</xdr:rowOff>
    </xdr:from>
    <xdr:to>
      <xdr:col>20</xdr:col>
      <xdr:colOff>38100</xdr:colOff>
      <xdr:row>62</xdr:row>
      <xdr:rowOff>135709</xdr:rowOff>
    </xdr:to>
    <xdr:sp macro="" textlink="">
      <xdr:nvSpPr>
        <xdr:cNvPr id="192" name="楕円 191">
          <a:extLst>
            <a:ext uri="{FF2B5EF4-FFF2-40B4-BE49-F238E27FC236}">
              <a16:creationId xmlns:a16="http://schemas.microsoft.com/office/drawing/2014/main" id="{5698193B-4605-4220-935A-982EBC0E1B8C}"/>
            </a:ext>
          </a:extLst>
        </xdr:cNvPr>
        <xdr:cNvSpPr/>
      </xdr:nvSpPr>
      <xdr:spPr>
        <a:xfrm>
          <a:off x="3746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84909</xdr:rowOff>
    </xdr:from>
    <xdr:to>
      <xdr:col>24</xdr:col>
      <xdr:colOff>63500</xdr:colOff>
      <xdr:row>62</xdr:row>
      <xdr:rowOff>111034</xdr:rowOff>
    </xdr:to>
    <xdr:cxnSp macro="">
      <xdr:nvCxnSpPr>
        <xdr:cNvPr id="193" name="直線コネクタ 192">
          <a:extLst>
            <a:ext uri="{FF2B5EF4-FFF2-40B4-BE49-F238E27FC236}">
              <a16:creationId xmlns:a16="http://schemas.microsoft.com/office/drawing/2014/main" id="{2600787E-A314-4F21-ABB7-D01AB0D332E6}"/>
            </a:ext>
          </a:extLst>
        </xdr:cNvPr>
        <xdr:cNvCxnSpPr/>
      </xdr:nvCxnSpPr>
      <xdr:spPr>
        <a:xfrm>
          <a:off x="3797300" y="1071480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9616</xdr:rowOff>
    </xdr:from>
    <xdr:to>
      <xdr:col>15</xdr:col>
      <xdr:colOff>101600</xdr:colOff>
      <xdr:row>62</xdr:row>
      <xdr:rowOff>111216</xdr:rowOff>
    </xdr:to>
    <xdr:sp macro="" textlink="">
      <xdr:nvSpPr>
        <xdr:cNvPr id="194" name="楕円 193">
          <a:extLst>
            <a:ext uri="{FF2B5EF4-FFF2-40B4-BE49-F238E27FC236}">
              <a16:creationId xmlns:a16="http://schemas.microsoft.com/office/drawing/2014/main" id="{74041836-4FF2-4331-B11C-AB2915CFB18F}"/>
            </a:ext>
          </a:extLst>
        </xdr:cNvPr>
        <xdr:cNvSpPr/>
      </xdr:nvSpPr>
      <xdr:spPr>
        <a:xfrm>
          <a:off x="2857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60416</xdr:rowOff>
    </xdr:from>
    <xdr:to>
      <xdr:col>19</xdr:col>
      <xdr:colOff>177800</xdr:colOff>
      <xdr:row>62</xdr:row>
      <xdr:rowOff>84909</xdr:rowOff>
    </xdr:to>
    <xdr:cxnSp macro="">
      <xdr:nvCxnSpPr>
        <xdr:cNvPr id="195" name="直線コネクタ 194">
          <a:extLst>
            <a:ext uri="{FF2B5EF4-FFF2-40B4-BE49-F238E27FC236}">
              <a16:creationId xmlns:a16="http://schemas.microsoft.com/office/drawing/2014/main" id="{8D882A17-7327-4CFA-B3CC-2279F6B198A9}"/>
            </a:ext>
          </a:extLst>
        </xdr:cNvPr>
        <xdr:cNvCxnSpPr/>
      </xdr:nvCxnSpPr>
      <xdr:spPr>
        <a:xfrm>
          <a:off x="2908300" y="1069031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145143</xdr:rowOff>
    </xdr:from>
    <xdr:to>
      <xdr:col>10</xdr:col>
      <xdr:colOff>165100</xdr:colOff>
      <xdr:row>62</xdr:row>
      <xdr:rowOff>75293</xdr:rowOff>
    </xdr:to>
    <xdr:sp macro="" textlink="">
      <xdr:nvSpPr>
        <xdr:cNvPr id="196" name="楕円 195">
          <a:extLst>
            <a:ext uri="{FF2B5EF4-FFF2-40B4-BE49-F238E27FC236}">
              <a16:creationId xmlns:a16="http://schemas.microsoft.com/office/drawing/2014/main" id="{12E887A1-0CE2-4B60-9799-1E3C9809F970}"/>
            </a:ext>
          </a:extLst>
        </xdr:cNvPr>
        <xdr:cNvSpPr/>
      </xdr:nvSpPr>
      <xdr:spPr>
        <a:xfrm>
          <a:off x="1968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24493</xdr:rowOff>
    </xdr:from>
    <xdr:to>
      <xdr:col>15</xdr:col>
      <xdr:colOff>50800</xdr:colOff>
      <xdr:row>62</xdr:row>
      <xdr:rowOff>60416</xdr:rowOff>
    </xdr:to>
    <xdr:cxnSp macro="">
      <xdr:nvCxnSpPr>
        <xdr:cNvPr id="197" name="直線コネクタ 196">
          <a:extLst>
            <a:ext uri="{FF2B5EF4-FFF2-40B4-BE49-F238E27FC236}">
              <a16:creationId xmlns:a16="http://schemas.microsoft.com/office/drawing/2014/main" id="{494B91B8-38B8-4B45-A9C8-B79CB9942EA6}"/>
            </a:ext>
          </a:extLst>
        </xdr:cNvPr>
        <xdr:cNvCxnSpPr/>
      </xdr:nvCxnSpPr>
      <xdr:spPr>
        <a:xfrm>
          <a:off x="2019300" y="106543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109220</xdr:rowOff>
    </xdr:from>
    <xdr:to>
      <xdr:col>6</xdr:col>
      <xdr:colOff>38100</xdr:colOff>
      <xdr:row>62</xdr:row>
      <xdr:rowOff>39370</xdr:rowOff>
    </xdr:to>
    <xdr:sp macro="" textlink="">
      <xdr:nvSpPr>
        <xdr:cNvPr id="198" name="楕円 197">
          <a:extLst>
            <a:ext uri="{FF2B5EF4-FFF2-40B4-BE49-F238E27FC236}">
              <a16:creationId xmlns:a16="http://schemas.microsoft.com/office/drawing/2014/main" id="{960022A0-9419-4177-95BC-D628975901F7}"/>
            </a:ext>
          </a:extLst>
        </xdr:cNvPr>
        <xdr:cNvSpPr/>
      </xdr:nvSpPr>
      <xdr:spPr>
        <a:xfrm>
          <a:off x="1079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160020</xdr:rowOff>
    </xdr:from>
    <xdr:to>
      <xdr:col>10</xdr:col>
      <xdr:colOff>114300</xdr:colOff>
      <xdr:row>62</xdr:row>
      <xdr:rowOff>24493</xdr:rowOff>
    </xdr:to>
    <xdr:cxnSp macro="">
      <xdr:nvCxnSpPr>
        <xdr:cNvPr id="199" name="直線コネクタ 198">
          <a:extLst>
            <a:ext uri="{FF2B5EF4-FFF2-40B4-BE49-F238E27FC236}">
              <a16:creationId xmlns:a16="http://schemas.microsoft.com/office/drawing/2014/main" id="{65A846E0-29F9-4CBD-8F81-CBE8CCD46BDE}"/>
            </a:ext>
          </a:extLst>
        </xdr:cNvPr>
        <xdr:cNvCxnSpPr/>
      </xdr:nvCxnSpPr>
      <xdr:spPr>
        <a:xfrm>
          <a:off x="1130300" y="106184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a:extLst>
            <a:ext uri="{FF2B5EF4-FFF2-40B4-BE49-F238E27FC236}">
              <a16:creationId xmlns:a16="http://schemas.microsoft.com/office/drawing/2014/main" id="{4D1EEBD6-E0D3-48E5-A7AA-073AB288249B}"/>
            </a:ext>
          </a:extLst>
        </xdr:cNvPr>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a:extLst>
            <a:ext uri="{FF2B5EF4-FFF2-40B4-BE49-F238E27FC236}">
              <a16:creationId xmlns:a16="http://schemas.microsoft.com/office/drawing/2014/main" id="{7E1D2E90-1518-43F7-A89B-641BED07099C}"/>
            </a:ext>
          </a:extLst>
        </xdr:cNvPr>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a:extLst>
            <a:ext uri="{FF2B5EF4-FFF2-40B4-BE49-F238E27FC236}">
              <a16:creationId xmlns:a16="http://schemas.microsoft.com/office/drawing/2014/main" id="{F9F14A73-A892-4140-872E-D5E2C06C1F01}"/>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a:extLst>
            <a:ext uri="{FF2B5EF4-FFF2-40B4-BE49-F238E27FC236}">
              <a16:creationId xmlns:a16="http://schemas.microsoft.com/office/drawing/2014/main" id="{912A5877-3E55-40EC-87B3-F4351D62BB6C}"/>
            </a:ext>
          </a:extLst>
        </xdr:cNvPr>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126836</xdr:rowOff>
    </xdr:from>
    <xdr:ext cx="405111" cy="259045"/>
    <xdr:sp macro="" textlink="">
      <xdr:nvSpPr>
        <xdr:cNvPr id="204" name="n_1mainValue【体育館・プール】&#10;有形固定資産減価償却率">
          <a:extLst>
            <a:ext uri="{FF2B5EF4-FFF2-40B4-BE49-F238E27FC236}">
              <a16:creationId xmlns:a16="http://schemas.microsoft.com/office/drawing/2014/main" id="{DDAA3CF2-AE95-4568-B304-B61BE4E950B4}"/>
            </a:ext>
          </a:extLst>
        </xdr:cNvPr>
        <xdr:cNvSpPr txBox="1"/>
      </xdr:nvSpPr>
      <xdr:spPr>
        <a:xfrm>
          <a:off x="3582044" y="1075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102343</xdr:rowOff>
    </xdr:from>
    <xdr:ext cx="405111" cy="259045"/>
    <xdr:sp macro="" textlink="">
      <xdr:nvSpPr>
        <xdr:cNvPr id="205" name="n_2mainValue【体育館・プール】&#10;有形固定資産減価償却率">
          <a:extLst>
            <a:ext uri="{FF2B5EF4-FFF2-40B4-BE49-F238E27FC236}">
              <a16:creationId xmlns:a16="http://schemas.microsoft.com/office/drawing/2014/main" id="{BF24AB06-CAE3-4901-B57D-14AD710C6329}"/>
            </a:ext>
          </a:extLst>
        </xdr:cNvPr>
        <xdr:cNvSpPr txBox="1"/>
      </xdr:nvSpPr>
      <xdr:spPr>
        <a:xfrm>
          <a:off x="2705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66420</xdr:rowOff>
    </xdr:from>
    <xdr:ext cx="405111" cy="259045"/>
    <xdr:sp macro="" textlink="">
      <xdr:nvSpPr>
        <xdr:cNvPr id="206" name="n_3mainValue【体育館・プール】&#10;有形固定資産減価償却率">
          <a:extLst>
            <a:ext uri="{FF2B5EF4-FFF2-40B4-BE49-F238E27FC236}">
              <a16:creationId xmlns:a16="http://schemas.microsoft.com/office/drawing/2014/main" id="{EFF5F7B7-7340-41B2-95AF-F30F5B767957}"/>
            </a:ext>
          </a:extLst>
        </xdr:cNvPr>
        <xdr:cNvSpPr txBox="1"/>
      </xdr:nvSpPr>
      <xdr:spPr>
        <a:xfrm>
          <a:off x="18167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30497</xdr:rowOff>
    </xdr:from>
    <xdr:ext cx="405111" cy="259045"/>
    <xdr:sp macro="" textlink="">
      <xdr:nvSpPr>
        <xdr:cNvPr id="207" name="n_4mainValue【体育館・プール】&#10;有形固定資産減価償却率">
          <a:extLst>
            <a:ext uri="{FF2B5EF4-FFF2-40B4-BE49-F238E27FC236}">
              <a16:creationId xmlns:a16="http://schemas.microsoft.com/office/drawing/2014/main" id="{072424F8-40D2-403D-BF05-A3BEBDB78ACB}"/>
            </a:ext>
          </a:extLst>
        </xdr:cNvPr>
        <xdr:cNvSpPr txBox="1"/>
      </xdr:nvSpPr>
      <xdr:spPr>
        <a:xfrm>
          <a:off x="927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D2104A6C-9E8C-4502-BC9F-7853EC5BEB2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B3261A90-19A7-4F24-AD20-56CF9F3BBE6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B0AAA8B1-2BD2-4156-AAEB-52C57CAD70B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E4DADAC5-862C-4A2D-ADF9-115F2B301F9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222B98D5-D012-4B78-A633-14A31A454B0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29B36A5A-CF1F-44B1-93AD-5D86FABB514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7018917C-7290-4033-B9A3-D285552FA91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09EE652-FE32-48D5-8455-96D127BDC46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BE39404C-A118-4EE8-BC82-F256B78497B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03BAA01-1EE7-4F6C-AB16-28AE12B628E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E943D78C-E08A-4AB4-8BD0-3603F9381BA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6E155F03-459D-4034-9B78-B816344E323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2BCDEE75-651A-457D-AF46-481B18606D8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7D9B0AD9-7A18-42D7-989E-811A98E789E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B171423E-B647-44B9-B212-33509CC2632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EDEBFAAC-FE7C-4C6A-A71A-951A455F6C8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C5484C2-1699-4B41-8AC7-B0AC6B3A7D7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87B86D8A-9DFA-4D1A-8CAC-C8299D8080D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108CC3E5-5AFB-4296-9FAD-5A54B801563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623D4D05-6617-48B9-A58F-6B535EF1294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74B082D1-BFF3-4602-B313-8ABB48E48F1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587F3F43-1B92-44B4-8FF5-5E153A0D32C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7D2B01E0-5D22-4323-96A7-F74B4961829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9131585E-141E-42B7-9102-A2B29E3E1341}"/>
            </a:ext>
          </a:extLst>
        </xdr:cNvPr>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74B51C91-4A1E-4039-9609-65F922A817D1}"/>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E1603BC6-3BC4-4328-A85F-B71949E2332F}"/>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C190074D-C533-4D50-99F8-D780C5577771}"/>
            </a:ext>
          </a:extLst>
        </xdr:cNvPr>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a:extLst>
            <a:ext uri="{FF2B5EF4-FFF2-40B4-BE49-F238E27FC236}">
              <a16:creationId xmlns:a16="http://schemas.microsoft.com/office/drawing/2014/main" id="{2CF066D8-F7C9-4ABD-9AEC-DE5947FE5EA5}"/>
            </a:ext>
          </a:extLst>
        </xdr:cNvPr>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a:extLst>
            <a:ext uri="{FF2B5EF4-FFF2-40B4-BE49-F238E27FC236}">
              <a16:creationId xmlns:a16="http://schemas.microsoft.com/office/drawing/2014/main" id="{0B00ECB2-5EB9-4590-8858-70D7D811693B}"/>
            </a:ext>
          </a:extLst>
        </xdr:cNvPr>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a:extLst>
            <a:ext uri="{FF2B5EF4-FFF2-40B4-BE49-F238E27FC236}">
              <a16:creationId xmlns:a16="http://schemas.microsoft.com/office/drawing/2014/main" id="{25C6DDCF-43CD-499F-960C-57561FE4C858}"/>
            </a:ext>
          </a:extLst>
        </xdr:cNvPr>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a:extLst>
            <a:ext uri="{FF2B5EF4-FFF2-40B4-BE49-F238E27FC236}">
              <a16:creationId xmlns:a16="http://schemas.microsoft.com/office/drawing/2014/main" id="{7344E6BB-9737-475B-86D4-9FF8177B77CA}"/>
            </a:ext>
          </a:extLst>
        </xdr:cNvPr>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a:extLst>
            <a:ext uri="{FF2B5EF4-FFF2-40B4-BE49-F238E27FC236}">
              <a16:creationId xmlns:a16="http://schemas.microsoft.com/office/drawing/2014/main" id="{44E8626A-7F63-4955-A0D4-0C2744D99C9E}"/>
            </a:ext>
          </a:extLst>
        </xdr:cNvPr>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a:extLst>
            <a:ext uri="{FF2B5EF4-FFF2-40B4-BE49-F238E27FC236}">
              <a16:creationId xmlns:a16="http://schemas.microsoft.com/office/drawing/2014/main" id="{E62C80A7-2ED3-4D63-9F14-91A15D6E3DCE}"/>
            </a:ext>
          </a:extLst>
        </xdr:cNvPr>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a:extLst>
            <a:ext uri="{FF2B5EF4-FFF2-40B4-BE49-F238E27FC236}">
              <a16:creationId xmlns:a16="http://schemas.microsoft.com/office/drawing/2014/main" id="{25BA4552-EE6D-4FEF-A81E-D58C7C0B0D0E}"/>
            </a:ext>
          </a:extLst>
        </xdr:cNvPr>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89E8370-4CF6-4860-A688-C728CEE1409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AAE0F1C-C0A3-46C9-8867-7791CAB29CB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C0A7F43-0E0E-4F20-ABF4-1A90E1B2CAD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9A588E8-DAA7-4521-92BD-B9EA7F61D51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7079001-636A-4EF4-B935-A0E3E3093FA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47" name="楕円 246">
          <a:extLst>
            <a:ext uri="{FF2B5EF4-FFF2-40B4-BE49-F238E27FC236}">
              <a16:creationId xmlns:a16="http://schemas.microsoft.com/office/drawing/2014/main" id="{B3D3F7A7-75DB-4F5F-B773-059200B690A4}"/>
            </a:ext>
          </a:extLst>
        </xdr:cNvPr>
        <xdr:cNvSpPr/>
      </xdr:nvSpPr>
      <xdr:spPr>
        <a:xfrm>
          <a:off x="10426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113047</xdr:rowOff>
    </xdr:from>
    <xdr:ext cx="469744" cy="259045"/>
    <xdr:sp macro="" textlink="">
      <xdr:nvSpPr>
        <xdr:cNvPr id="248" name="【体育館・プール】&#10;一人当たり面積該当値テキスト">
          <a:extLst>
            <a:ext uri="{FF2B5EF4-FFF2-40B4-BE49-F238E27FC236}">
              <a16:creationId xmlns:a16="http://schemas.microsoft.com/office/drawing/2014/main" id="{5AD50B28-1A4D-4006-ADFE-D3074E0B836A}"/>
            </a:ext>
          </a:extLst>
        </xdr:cNvPr>
        <xdr:cNvSpPr txBox="1"/>
      </xdr:nvSpPr>
      <xdr:spPr>
        <a:xfrm>
          <a:off x="10515600"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93980</xdr:rowOff>
    </xdr:from>
    <xdr:to>
      <xdr:col>50</xdr:col>
      <xdr:colOff>165100</xdr:colOff>
      <xdr:row>62</xdr:row>
      <xdr:rowOff>24130</xdr:rowOff>
    </xdr:to>
    <xdr:sp macro="" textlink="">
      <xdr:nvSpPr>
        <xdr:cNvPr id="249" name="楕円 248">
          <a:extLst>
            <a:ext uri="{FF2B5EF4-FFF2-40B4-BE49-F238E27FC236}">
              <a16:creationId xmlns:a16="http://schemas.microsoft.com/office/drawing/2014/main" id="{1BB6435F-54FC-4F73-9246-AD88A7F16A39}"/>
            </a:ext>
          </a:extLst>
        </xdr:cNvPr>
        <xdr:cNvSpPr/>
      </xdr:nvSpPr>
      <xdr:spPr>
        <a:xfrm>
          <a:off x="9588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140970</xdr:rowOff>
    </xdr:from>
    <xdr:to>
      <xdr:col>55</xdr:col>
      <xdr:colOff>0</xdr:colOff>
      <xdr:row>61</xdr:row>
      <xdr:rowOff>144780</xdr:rowOff>
    </xdr:to>
    <xdr:cxnSp macro="">
      <xdr:nvCxnSpPr>
        <xdr:cNvPr id="250" name="直線コネクタ 249">
          <a:extLst>
            <a:ext uri="{FF2B5EF4-FFF2-40B4-BE49-F238E27FC236}">
              <a16:creationId xmlns:a16="http://schemas.microsoft.com/office/drawing/2014/main" id="{68FE83A6-4635-42A4-9550-7B2736A2EDD8}"/>
            </a:ext>
          </a:extLst>
        </xdr:cNvPr>
        <xdr:cNvCxnSpPr/>
      </xdr:nvCxnSpPr>
      <xdr:spPr>
        <a:xfrm flipV="1">
          <a:off x="9639300" y="105994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118745</xdr:rowOff>
    </xdr:from>
    <xdr:to>
      <xdr:col>46</xdr:col>
      <xdr:colOff>38100</xdr:colOff>
      <xdr:row>62</xdr:row>
      <xdr:rowOff>48895</xdr:rowOff>
    </xdr:to>
    <xdr:sp macro="" textlink="">
      <xdr:nvSpPr>
        <xdr:cNvPr id="251" name="楕円 250">
          <a:extLst>
            <a:ext uri="{FF2B5EF4-FFF2-40B4-BE49-F238E27FC236}">
              <a16:creationId xmlns:a16="http://schemas.microsoft.com/office/drawing/2014/main" id="{6C1EBA0F-11A2-4779-97D1-7914D4C64737}"/>
            </a:ext>
          </a:extLst>
        </xdr:cNvPr>
        <xdr:cNvSpPr/>
      </xdr:nvSpPr>
      <xdr:spPr>
        <a:xfrm>
          <a:off x="8699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144780</xdr:rowOff>
    </xdr:from>
    <xdr:to>
      <xdr:col>50</xdr:col>
      <xdr:colOff>114300</xdr:colOff>
      <xdr:row>61</xdr:row>
      <xdr:rowOff>169545</xdr:rowOff>
    </xdr:to>
    <xdr:cxnSp macro="">
      <xdr:nvCxnSpPr>
        <xdr:cNvPr id="252" name="直線コネクタ 251">
          <a:extLst>
            <a:ext uri="{FF2B5EF4-FFF2-40B4-BE49-F238E27FC236}">
              <a16:creationId xmlns:a16="http://schemas.microsoft.com/office/drawing/2014/main" id="{455F4AD1-D91A-44CE-BE56-A52D3A17A0F8}"/>
            </a:ext>
          </a:extLst>
        </xdr:cNvPr>
        <xdr:cNvCxnSpPr/>
      </xdr:nvCxnSpPr>
      <xdr:spPr>
        <a:xfrm flipV="1">
          <a:off x="8750300" y="106032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120650</xdr:rowOff>
    </xdr:from>
    <xdr:to>
      <xdr:col>41</xdr:col>
      <xdr:colOff>101600</xdr:colOff>
      <xdr:row>62</xdr:row>
      <xdr:rowOff>50800</xdr:rowOff>
    </xdr:to>
    <xdr:sp macro="" textlink="">
      <xdr:nvSpPr>
        <xdr:cNvPr id="253" name="楕円 252">
          <a:extLst>
            <a:ext uri="{FF2B5EF4-FFF2-40B4-BE49-F238E27FC236}">
              <a16:creationId xmlns:a16="http://schemas.microsoft.com/office/drawing/2014/main" id="{D9F31036-08B2-42C9-9146-02F1AB33EC82}"/>
            </a:ext>
          </a:extLst>
        </xdr:cNvPr>
        <xdr:cNvSpPr/>
      </xdr:nvSpPr>
      <xdr:spPr>
        <a:xfrm>
          <a:off x="781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169545</xdr:rowOff>
    </xdr:from>
    <xdr:to>
      <xdr:col>45</xdr:col>
      <xdr:colOff>177800</xdr:colOff>
      <xdr:row>62</xdr:row>
      <xdr:rowOff>0</xdr:rowOff>
    </xdr:to>
    <xdr:cxnSp macro="">
      <xdr:nvCxnSpPr>
        <xdr:cNvPr id="254" name="直線コネクタ 253">
          <a:extLst>
            <a:ext uri="{FF2B5EF4-FFF2-40B4-BE49-F238E27FC236}">
              <a16:creationId xmlns:a16="http://schemas.microsoft.com/office/drawing/2014/main" id="{3F53CB1D-7620-40C2-A564-4A69790F93C4}"/>
            </a:ext>
          </a:extLst>
        </xdr:cNvPr>
        <xdr:cNvCxnSpPr/>
      </xdr:nvCxnSpPr>
      <xdr:spPr>
        <a:xfrm flipV="1">
          <a:off x="7861300" y="106279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124460</xdr:rowOff>
    </xdr:from>
    <xdr:to>
      <xdr:col>36</xdr:col>
      <xdr:colOff>165100</xdr:colOff>
      <xdr:row>62</xdr:row>
      <xdr:rowOff>54610</xdr:rowOff>
    </xdr:to>
    <xdr:sp macro="" textlink="">
      <xdr:nvSpPr>
        <xdr:cNvPr id="255" name="楕円 254">
          <a:extLst>
            <a:ext uri="{FF2B5EF4-FFF2-40B4-BE49-F238E27FC236}">
              <a16:creationId xmlns:a16="http://schemas.microsoft.com/office/drawing/2014/main" id="{322CBC0A-8BC1-402B-87B2-D51E5CB5F53F}"/>
            </a:ext>
          </a:extLst>
        </xdr:cNvPr>
        <xdr:cNvSpPr/>
      </xdr:nvSpPr>
      <xdr:spPr>
        <a:xfrm>
          <a:off x="6921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0</xdr:rowOff>
    </xdr:from>
    <xdr:to>
      <xdr:col>41</xdr:col>
      <xdr:colOff>50800</xdr:colOff>
      <xdr:row>62</xdr:row>
      <xdr:rowOff>3810</xdr:rowOff>
    </xdr:to>
    <xdr:cxnSp macro="">
      <xdr:nvCxnSpPr>
        <xdr:cNvPr id="256" name="直線コネクタ 255">
          <a:extLst>
            <a:ext uri="{FF2B5EF4-FFF2-40B4-BE49-F238E27FC236}">
              <a16:creationId xmlns:a16="http://schemas.microsoft.com/office/drawing/2014/main" id="{9025292D-F5C8-4223-A93D-945BA6E0B1E5}"/>
            </a:ext>
          </a:extLst>
        </xdr:cNvPr>
        <xdr:cNvCxnSpPr/>
      </xdr:nvCxnSpPr>
      <xdr:spPr>
        <a:xfrm flipV="1">
          <a:off x="6972300" y="106299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104792</xdr:rowOff>
    </xdr:from>
    <xdr:ext cx="469744" cy="259045"/>
    <xdr:sp macro="" textlink="">
      <xdr:nvSpPr>
        <xdr:cNvPr id="257" name="n_1aveValue【体育館・プール】&#10;一人当たり面積">
          <a:extLst>
            <a:ext uri="{FF2B5EF4-FFF2-40B4-BE49-F238E27FC236}">
              <a16:creationId xmlns:a16="http://schemas.microsoft.com/office/drawing/2014/main" id="{442EA435-1F80-4142-A264-8FD243FC85B5}"/>
            </a:ext>
          </a:extLst>
        </xdr:cNvPr>
        <xdr:cNvSpPr txBox="1"/>
      </xdr:nvSpPr>
      <xdr:spPr>
        <a:xfrm>
          <a:off x="93917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a:extLst>
            <a:ext uri="{FF2B5EF4-FFF2-40B4-BE49-F238E27FC236}">
              <a16:creationId xmlns:a16="http://schemas.microsoft.com/office/drawing/2014/main" id="{A6B5A771-4CC0-4A07-BB51-B0F264E9D4D2}"/>
            </a:ext>
          </a:extLst>
        </xdr:cNvPr>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a:extLst>
            <a:ext uri="{FF2B5EF4-FFF2-40B4-BE49-F238E27FC236}">
              <a16:creationId xmlns:a16="http://schemas.microsoft.com/office/drawing/2014/main" id="{83F804E8-89EA-4270-BFC1-FF4EF8791CAA}"/>
            </a:ext>
          </a:extLst>
        </xdr:cNvPr>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135272</xdr:rowOff>
    </xdr:from>
    <xdr:ext cx="469744" cy="259045"/>
    <xdr:sp macro="" textlink="">
      <xdr:nvSpPr>
        <xdr:cNvPr id="260" name="n_4aveValue【体育館・プール】&#10;一人当たり面積">
          <a:extLst>
            <a:ext uri="{FF2B5EF4-FFF2-40B4-BE49-F238E27FC236}">
              <a16:creationId xmlns:a16="http://schemas.microsoft.com/office/drawing/2014/main" id="{6DB7133F-8036-47E5-B71E-9CF462796674}"/>
            </a:ext>
          </a:extLst>
        </xdr:cNvPr>
        <xdr:cNvSpPr txBox="1"/>
      </xdr:nvSpPr>
      <xdr:spPr>
        <a:xfrm>
          <a:off x="6737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40657</xdr:rowOff>
    </xdr:from>
    <xdr:ext cx="469744" cy="259045"/>
    <xdr:sp macro="" textlink="">
      <xdr:nvSpPr>
        <xdr:cNvPr id="261" name="n_1mainValue【体育館・プール】&#10;一人当たり面積">
          <a:extLst>
            <a:ext uri="{FF2B5EF4-FFF2-40B4-BE49-F238E27FC236}">
              <a16:creationId xmlns:a16="http://schemas.microsoft.com/office/drawing/2014/main" id="{CFBA4718-BD19-40EF-99A6-27BCE790A54C}"/>
            </a:ext>
          </a:extLst>
        </xdr:cNvPr>
        <xdr:cNvSpPr txBox="1"/>
      </xdr:nvSpPr>
      <xdr:spPr>
        <a:xfrm>
          <a:off x="93917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40022</xdr:rowOff>
    </xdr:from>
    <xdr:ext cx="469744" cy="259045"/>
    <xdr:sp macro="" textlink="">
      <xdr:nvSpPr>
        <xdr:cNvPr id="262" name="n_2mainValue【体育館・プール】&#10;一人当たり面積">
          <a:extLst>
            <a:ext uri="{FF2B5EF4-FFF2-40B4-BE49-F238E27FC236}">
              <a16:creationId xmlns:a16="http://schemas.microsoft.com/office/drawing/2014/main" id="{004BCD51-8705-434D-9677-D5A90AA6B2AB}"/>
            </a:ext>
          </a:extLst>
        </xdr:cNvPr>
        <xdr:cNvSpPr txBox="1"/>
      </xdr:nvSpPr>
      <xdr:spPr>
        <a:xfrm>
          <a:off x="8515427" y="1066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41927</xdr:rowOff>
    </xdr:from>
    <xdr:ext cx="469744" cy="259045"/>
    <xdr:sp macro="" textlink="">
      <xdr:nvSpPr>
        <xdr:cNvPr id="263" name="n_3mainValue【体育館・プール】&#10;一人当たり面積">
          <a:extLst>
            <a:ext uri="{FF2B5EF4-FFF2-40B4-BE49-F238E27FC236}">
              <a16:creationId xmlns:a16="http://schemas.microsoft.com/office/drawing/2014/main" id="{43BD2F9E-702E-45C5-960A-6B4DBB57603D}"/>
            </a:ext>
          </a:extLst>
        </xdr:cNvPr>
        <xdr:cNvSpPr txBox="1"/>
      </xdr:nvSpPr>
      <xdr:spPr>
        <a:xfrm>
          <a:off x="7626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71137</xdr:rowOff>
    </xdr:from>
    <xdr:ext cx="469744" cy="259045"/>
    <xdr:sp macro="" textlink="">
      <xdr:nvSpPr>
        <xdr:cNvPr id="264" name="n_4mainValue【体育館・プール】&#10;一人当たり面積">
          <a:extLst>
            <a:ext uri="{FF2B5EF4-FFF2-40B4-BE49-F238E27FC236}">
              <a16:creationId xmlns:a16="http://schemas.microsoft.com/office/drawing/2014/main" id="{B5E35690-C9EC-4251-807A-90B5109D4EB2}"/>
            </a:ext>
          </a:extLst>
        </xdr:cNvPr>
        <xdr:cNvSpPr txBox="1"/>
      </xdr:nvSpPr>
      <xdr:spPr>
        <a:xfrm>
          <a:off x="67374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F6F3DFD8-38DF-48B7-AAF5-EFF432039A7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7FA7833B-F441-43C9-B97B-C6DB8B405FF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484C9E1E-3C85-40A6-9A6C-68AA01460E1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261F248C-3EBF-4EB1-871C-0ACD8A72578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1C50F260-AA04-43E4-93B4-8263BC8F247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54E64F25-BC65-4956-8541-754C6236127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910D3F15-9679-4EC7-854F-59994A2B494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B9B3676D-BEE0-4093-9F95-1790D4DC581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AF3E4D8A-96C0-4C47-9675-890AF5F02F4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2E412F74-2041-4DBD-97CE-4BACA374FB7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9C2230F4-001C-4BB8-98C6-433C6E8E6D4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3213EE0C-8D41-4A94-BAFB-8EB8C7D4C10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47257669-7F67-4D1E-9FF6-E4BC84F24CC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C7D06D4C-72DB-4647-AE10-0D025938BFA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39038EB4-7055-453F-92CE-4CEFFFEA969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578BC1E3-6C99-4E45-A2DE-CA85299BB7B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7E783B34-3E3F-4999-87BB-7DA761DF4D2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79BCEF3D-2198-4B39-BDC0-5F5DE7A8898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8759D083-A722-4965-939B-4F9BC5F2B02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9739904F-9FFF-4500-9CF3-0CAC3714105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D2FAEB-4323-4449-9D6B-97886EEE672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567A1CA1-9DB4-49E6-B15E-C352E9B7BFE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C85DE74B-4189-49CB-999E-2C134C611DB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E73F0D31-85E5-4248-943C-0B536B56827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a:extLst>
            <a:ext uri="{FF2B5EF4-FFF2-40B4-BE49-F238E27FC236}">
              <a16:creationId xmlns:a16="http://schemas.microsoft.com/office/drawing/2014/main" id="{042AF839-0D35-4491-8FE3-EF2C6C8FC585}"/>
            </a:ext>
          </a:extLst>
        </xdr:cNvPr>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BDD8D7B3-E3F0-4481-B0A4-3281DDBE3571}"/>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a:extLst>
            <a:ext uri="{FF2B5EF4-FFF2-40B4-BE49-F238E27FC236}">
              <a16:creationId xmlns:a16="http://schemas.microsoft.com/office/drawing/2014/main" id="{34004E97-43B3-4347-A78E-DB1A96F9B794}"/>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71DD8E1A-1AEF-45FF-8550-FB9322B233EA}"/>
            </a:ext>
          </a:extLst>
        </xdr:cNvPr>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a:extLst>
            <a:ext uri="{FF2B5EF4-FFF2-40B4-BE49-F238E27FC236}">
              <a16:creationId xmlns:a16="http://schemas.microsoft.com/office/drawing/2014/main" id="{48BDDDD7-E0A4-4C1E-B004-85C5D8938D6A}"/>
            </a:ext>
          </a:extLst>
        </xdr:cNvPr>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3D91272D-7E46-4C8C-81D2-190D5A50C7E0}"/>
            </a:ext>
          </a:extLst>
        </xdr:cNvPr>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a:extLst>
            <a:ext uri="{FF2B5EF4-FFF2-40B4-BE49-F238E27FC236}">
              <a16:creationId xmlns:a16="http://schemas.microsoft.com/office/drawing/2014/main" id="{D853C4C6-12F8-402A-8FEE-664B14605A63}"/>
            </a:ext>
          </a:extLst>
        </xdr:cNvPr>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a:extLst>
            <a:ext uri="{FF2B5EF4-FFF2-40B4-BE49-F238E27FC236}">
              <a16:creationId xmlns:a16="http://schemas.microsoft.com/office/drawing/2014/main" id="{6E1EF7F6-080B-4314-BF63-5376A4F1B835}"/>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a:extLst>
            <a:ext uri="{FF2B5EF4-FFF2-40B4-BE49-F238E27FC236}">
              <a16:creationId xmlns:a16="http://schemas.microsoft.com/office/drawing/2014/main" id="{A9314464-F453-45F8-8226-F379E2087DE3}"/>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a:extLst>
            <a:ext uri="{FF2B5EF4-FFF2-40B4-BE49-F238E27FC236}">
              <a16:creationId xmlns:a16="http://schemas.microsoft.com/office/drawing/2014/main" id="{AB418C05-328A-4AC0-B788-5ACC97D361F7}"/>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a:extLst>
            <a:ext uri="{FF2B5EF4-FFF2-40B4-BE49-F238E27FC236}">
              <a16:creationId xmlns:a16="http://schemas.microsoft.com/office/drawing/2014/main" id="{852FCFFD-9336-4ED6-9059-1890339927FC}"/>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0399EED-3BE9-4D45-ABEE-E2E92E61F64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6BC502C-475D-42E3-AFB1-16C660E7B80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255BE2B-F308-4ADE-AEB2-33A9CF85C6A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E5A4D08-9B41-4221-B5A5-CD29F8FC37A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D72DD08-942A-4141-8046-971EA970F48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xdr:rowOff>
    </xdr:from>
    <xdr:to>
      <xdr:col>24</xdr:col>
      <xdr:colOff>114300</xdr:colOff>
      <xdr:row>86</xdr:row>
      <xdr:rowOff>107950</xdr:rowOff>
    </xdr:to>
    <xdr:sp macro="" textlink="">
      <xdr:nvSpPr>
        <xdr:cNvPr id="305" name="楕円 304">
          <a:extLst>
            <a:ext uri="{FF2B5EF4-FFF2-40B4-BE49-F238E27FC236}">
              <a16:creationId xmlns:a16="http://schemas.microsoft.com/office/drawing/2014/main" id="{8992BC4A-2DA2-4985-AE1B-828ADA9B8176}"/>
            </a:ext>
          </a:extLst>
        </xdr:cNvPr>
        <xdr:cNvSpPr/>
      </xdr:nvSpPr>
      <xdr:spPr>
        <a:xfrm>
          <a:off x="45847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92727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64062C17-F191-4391-9E6A-A872A13DE960}"/>
            </a:ext>
          </a:extLst>
        </xdr:cNvPr>
        <xdr:cNvSpPr txBox="1"/>
      </xdr:nvSpPr>
      <xdr:spPr>
        <a:xfrm>
          <a:off x="4673600" y="1466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158750</xdr:rowOff>
    </xdr:from>
    <xdr:to>
      <xdr:col>20</xdr:col>
      <xdr:colOff>38100</xdr:colOff>
      <xdr:row>86</xdr:row>
      <xdr:rowOff>88900</xdr:rowOff>
    </xdr:to>
    <xdr:sp macro="" textlink="">
      <xdr:nvSpPr>
        <xdr:cNvPr id="307" name="楕円 306">
          <a:extLst>
            <a:ext uri="{FF2B5EF4-FFF2-40B4-BE49-F238E27FC236}">
              <a16:creationId xmlns:a16="http://schemas.microsoft.com/office/drawing/2014/main" id="{A8CA336F-14CB-4768-8725-03EA2F05C4E9}"/>
            </a:ext>
          </a:extLst>
        </xdr:cNvPr>
        <xdr:cNvSpPr/>
      </xdr:nvSpPr>
      <xdr:spPr>
        <a:xfrm>
          <a:off x="3746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38100</xdr:rowOff>
    </xdr:from>
    <xdr:to>
      <xdr:col>24</xdr:col>
      <xdr:colOff>63500</xdr:colOff>
      <xdr:row>86</xdr:row>
      <xdr:rowOff>57150</xdr:rowOff>
    </xdr:to>
    <xdr:cxnSp macro="">
      <xdr:nvCxnSpPr>
        <xdr:cNvPr id="308" name="直線コネクタ 307">
          <a:extLst>
            <a:ext uri="{FF2B5EF4-FFF2-40B4-BE49-F238E27FC236}">
              <a16:creationId xmlns:a16="http://schemas.microsoft.com/office/drawing/2014/main" id="{B112A71B-6CE4-49D6-B921-01FC14EB8E7B}"/>
            </a:ext>
          </a:extLst>
        </xdr:cNvPr>
        <xdr:cNvCxnSpPr/>
      </xdr:nvCxnSpPr>
      <xdr:spPr>
        <a:xfrm>
          <a:off x="3797300" y="14782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143511</xdr:rowOff>
    </xdr:from>
    <xdr:to>
      <xdr:col>15</xdr:col>
      <xdr:colOff>101600</xdr:colOff>
      <xdr:row>86</xdr:row>
      <xdr:rowOff>73661</xdr:rowOff>
    </xdr:to>
    <xdr:sp macro="" textlink="">
      <xdr:nvSpPr>
        <xdr:cNvPr id="309" name="楕円 308">
          <a:extLst>
            <a:ext uri="{FF2B5EF4-FFF2-40B4-BE49-F238E27FC236}">
              <a16:creationId xmlns:a16="http://schemas.microsoft.com/office/drawing/2014/main" id="{EF4422BB-FE82-4B84-BD55-0036BD239203}"/>
            </a:ext>
          </a:extLst>
        </xdr:cNvPr>
        <xdr:cNvSpPr/>
      </xdr:nvSpPr>
      <xdr:spPr>
        <a:xfrm>
          <a:off x="2857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22861</xdr:rowOff>
    </xdr:from>
    <xdr:to>
      <xdr:col>19</xdr:col>
      <xdr:colOff>177800</xdr:colOff>
      <xdr:row>86</xdr:row>
      <xdr:rowOff>38100</xdr:rowOff>
    </xdr:to>
    <xdr:cxnSp macro="">
      <xdr:nvCxnSpPr>
        <xdr:cNvPr id="310" name="直線コネクタ 309">
          <a:extLst>
            <a:ext uri="{FF2B5EF4-FFF2-40B4-BE49-F238E27FC236}">
              <a16:creationId xmlns:a16="http://schemas.microsoft.com/office/drawing/2014/main" id="{F14B12C6-0476-4F5A-98A6-3A4E40E391D5}"/>
            </a:ext>
          </a:extLst>
        </xdr:cNvPr>
        <xdr:cNvCxnSpPr/>
      </xdr:nvCxnSpPr>
      <xdr:spPr>
        <a:xfrm>
          <a:off x="2908300" y="147675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120650</xdr:rowOff>
    </xdr:from>
    <xdr:to>
      <xdr:col>10</xdr:col>
      <xdr:colOff>165100</xdr:colOff>
      <xdr:row>86</xdr:row>
      <xdr:rowOff>50800</xdr:rowOff>
    </xdr:to>
    <xdr:sp macro="" textlink="">
      <xdr:nvSpPr>
        <xdr:cNvPr id="311" name="楕円 310">
          <a:extLst>
            <a:ext uri="{FF2B5EF4-FFF2-40B4-BE49-F238E27FC236}">
              <a16:creationId xmlns:a16="http://schemas.microsoft.com/office/drawing/2014/main" id="{1F8B0702-6AC1-4FC2-971F-A0DF814F340E}"/>
            </a:ext>
          </a:extLst>
        </xdr:cNvPr>
        <xdr:cNvSpPr/>
      </xdr:nvSpPr>
      <xdr:spPr>
        <a:xfrm>
          <a:off x="1968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0</xdr:rowOff>
    </xdr:from>
    <xdr:to>
      <xdr:col>15</xdr:col>
      <xdr:colOff>50800</xdr:colOff>
      <xdr:row>86</xdr:row>
      <xdr:rowOff>22861</xdr:rowOff>
    </xdr:to>
    <xdr:cxnSp macro="">
      <xdr:nvCxnSpPr>
        <xdr:cNvPr id="312" name="直線コネクタ 311">
          <a:extLst>
            <a:ext uri="{FF2B5EF4-FFF2-40B4-BE49-F238E27FC236}">
              <a16:creationId xmlns:a16="http://schemas.microsoft.com/office/drawing/2014/main" id="{DE640CB5-C475-4818-AC5D-E89D8178A209}"/>
            </a:ext>
          </a:extLst>
        </xdr:cNvPr>
        <xdr:cNvCxnSpPr/>
      </xdr:nvCxnSpPr>
      <xdr:spPr>
        <a:xfrm>
          <a:off x="2019300" y="147447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93980</xdr:rowOff>
    </xdr:from>
    <xdr:to>
      <xdr:col>6</xdr:col>
      <xdr:colOff>38100</xdr:colOff>
      <xdr:row>86</xdr:row>
      <xdr:rowOff>24130</xdr:rowOff>
    </xdr:to>
    <xdr:sp macro="" textlink="">
      <xdr:nvSpPr>
        <xdr:cNvPr id="313" name="楕円 312">
          <a:extLst>
            <a:ext uri="{FF2B5EF4-FFF2-40B4-BE49-F238E27FC236}">
              <a16:creationId xmlns:a16="http://schemas.microsoft.com/office/drawing/2014/main" id="{50D4F020-ADB7-4BDA-9384-1C7AECD2E9F4}"/>
            </a:ext>
          </a:extLst>
        </xdr:cNvPr>
        <xdr:cNvSpPr/>
      </xdr:nvSpPr>
      <xdr:spPr>
        <a:xfrm>
          <a:off x="1079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144780</xdr:rowOff>
    </xdr:from>
    <xdr:to>
      <xdr:col>10</xdr:col>
      <xdr:colOff>114300</xdr:colOff>
      <xdr:row>86</xdr:row>
      <xdr:rowOff>0</xdr:rowOff>
    </xdr:to>
    <xdr:cxnSp macro="">
      <xdr:nvCxnSpPr>
        <xdr:cNvPr id="314" name="直線コネクタ 313">
          <a:extLst>
            <a:ext uri="{FF2B5EF4-FFF2-40B4-BE49-F238E27FC236}">
              <a16:creationId xmlns:a16="http://schemas.microsoft.com/office/drawing/2014/main" id="{10FBA22E-95A7-4413-B28B-D59CE9A1F46A}"/>
            </a:ext>
          </a:extLst>
        </xdr:cNvPr>
        <xdr:cNvCxnSpPr/>
      </xdr:nvCxnSpPr>
      <xdr:spPr>
        <a:xfrm>
          <a:off x="1130300" y="147180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a:extLst>
            <a:ext uri="{FF2B5EF4-FFF2-40B4-BE49-F238E27FC236}">
              <a16:creationId xmlns:a16="http://schemas.microsoft.com/office/drawing/2014/main" id="{F7AF6D56-D340-41DD-B7B6-3CE852CE5050}"/>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a:extLst>
            <a:ext uri="{FF2B5EF4-FFF2-40B4-BE49-F238E27FC236}">
              <a16:creationId xmlns:a16="http://schemas.microsoft.com/office/drawing/2014/main" id="{967C8BB9-49D0-4828-97EE-A9C41D352CA4}"/>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a:extLst>
            <a:ext uri="{FF2B5EF4-FFF2-40B4-BE49-F238E27FC236}">
              <a16:creationId xmlns:a16="http://schemas.microsoft.com/office/drawing/2014/main" id="{85DA8D6F-C7F1-4EEA-AFA2-82EC54317B8D}"/>
            </a:ext>
          </a:extLst>
        </xdr:cNvPr>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a:extLst>
            <a:ext uri="{FF2B5EF4-FFF2-40B4-BE49-F238E27FC236}">
              <a16:creationId xmlns:a16="http://schemas.microsoft.com/office/drawing/2014/main" id="{C9E2C24B-5B1D-4C31-BB51-3504C4E0A426}"/>
            </a:ext>
          </a:extLst>
        </xdr:cNvPr>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80027</xdr:rowOff>
    </xdr:from>
    <xdr:ext cx="405111" cy="259045"/>
    <xdr:sp macro="" textlink="">
      <xdr:nvSpPr>
        <xdr:cNvPr id="319" name="n_1mainValue【福祉施設】&#10;有形固定資産減価償却率">
          <a:extLst>
            <a:ext uri="{FF2B5EF4-FFF2-40B4-BE49-F238E27FC236}">
              <a16:creationId xmlns:a16="http://schemas.microsoft.com/office/drawing/2014/main" id="{19AAEAE9-28A0-4C83-A98F-C63CDB5D58D1}"/>
            </a:ext>
          </a:extLst>
        </xdr:cNvPr>
        <xdr:cNvSpPr txBox="1"/>
      </xdr:nvSpPr>
      <xdr:spPr>
        <a:xfrm>
          <a:off x="35820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64788</xdr:rowOff>
    </xdr:from>
    <xdr:ext cx="405111" cy="259045"/>
    <xdr:sp macro="" textlink="">
      <xdr:nvSpPr>
        <xdr:cNvPr id="320" name="n_2mainValue【福祉施設】&#10;有形固定資産減価償却率">
          <a:extLst>
            <a:ext uri="{FF2B5EF4-FFF2-40B4-BE49-F238E27FC236}">
              <a16:creationId xmlns:a16="http://schemas.microsoft.com/office/drawing/2014/main" id="{6A98B799-977A-45E7-9DE8-6D43D87B21CE}"/>
            </a:ext>
          </a:extLst>
        </xdr:cNvPr>
        <xdr:cNvSpPr txBox="1"/>
      </xdr:nvSpPr>
      <xdr:spPr>
        <a:xfrm>
          <a:off x="2705744"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41927</xdr:rowOff>
    </xdr:from>
    <xdr:ext cx="405111" cy="259045"/>
    <xdr:sp macro="" textlink="">
      <xdr:nvSpPr>
        <xdr:cNvPr id="321" name="n_3mainValue【福祉施設】&#10;有形固定資産減価償却率">
          <a:extLst>
            <a:ext uri="{FF2B5EF4-FFF2-40B4-BE49-F238E27FC236}">
              <a16:creationId xmlns:a16="http://schemas.microsoft.com/office/drawing/2014/main" id="{AEE8D15D-5F87-45CB-994E-DBE776DDE0F6}"/>
            </a:ext>
          </a:extLst>
        </xdr:cNvPr>
        <xdr:cNvSpPr txBox="1"/>
      </xdr:nvSpPr>
      <xdr:spPr>
        <a:xfrm>
          <a:off x="1816744"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15257</xdr:rowOff>
    </xdr:from>
    <xdr:ext cx="405111" cy="259045"/>
    <xdr:sp macro="" textlink="">
      <xdr:nvSpPr>
        <xdr:cNvPr id="322" name="n_4mainValue【福祉施設】&#10;有形固定資産減価償却率">
          <a:extLst>
            <a:ext uri="{FF2B5EF4-FFF2-40B4-BE49-F238E27FC236}">
              <a16:creationId xmlns:a16="http://schemas.microsoft.com/office/drawing/2014/main" id="{56EC1EB8-9E91-4E2C-8B97-7AB0F7F9FD36}"/>
            </a:ext>
          </a:extLst>
        </xdr:cNvPr>
        <xdr:cNvSpPr txBox="1"/>
      </xdr:nvSpPr>
      <xdr:spPr>
        <a:xfrm>
          <a:off x="927744" y="1475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A2E5E881-237C-45B0-AF6C-1A1296DCCDB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4D49D538-4439-4D19-A132-7AF575D71D7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9C42F8CF-B4F6-4194-8862-1746CB1A1CE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85C4C26E-9476-4A7B-8DA5-5AB5B0797E1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788B64C-CF79-4E84-8306-BD919A7BD6B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D93E937F-3992-4BAB-8116-0B56F9EBB27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B2EF2EDF-F590-4B5F-AE83-068315FD230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4B5663E1-8443-420A-9369-6DC657CCD87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CAFBEB45-FAA4-4741-AE53-B9E508F1C09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EED5C1CA-9D64-401F-B836-F22A79D7E72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C7BEDF5B-9C7A-496A-995B-26B368E6122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CEE017D7-32C9-4CFC-967E-B6B8E0BF78E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DEBD888E-DE41-4A25-8784-DE9D35EA8F9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E2369167-1F63-4788-8810-448F2D6CFCA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6BCDBE9B-0491-44FE-88C0-971EAC2588E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1C841DDC-2EE4-477B-AEC5-A38B494B3CB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CB3599ED-5DF0-43A3-83EB-D2FA4563BE1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72A1FEB4-0E3D-4742-9527-52026912BAB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82F78A44-8BD8-4813-893C-C1B877EE824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2F912472-B58C-4433-A426-103620E00F2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FDD50978-79E8-419F-B38C-FEB0DDAD174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B2FB7C76-5A2E-4B4E-9D21-9378EABF5704}"/>
            </a:ext>
          </a:extLst>
        </xdr:cNvPr>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D73C1D57-9A27-45DC-8E1C-D1028D9D55F7}"/>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FAACA877-CFEE-4F2E-9505-E85C96560B7C}"/>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a:extLst>
            <a:ext uri="{FF2B5EF4-FFF2-40B4-BE49-F238E27FC236}">
              <a16:creationId xmlns:a16="http://schemas.microsoft.com/office/drawing/2014/main" id="{E5F283CF-9A66-4C48-B13B-9137485AB1E9}"/>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a:extLst>
            <a:ext uri="{FF2B5EF4-FFF2-40B4-BE49-F238E27FC236}">
              <a16:creationId xmlns:a16="http://schemas.microsoft.com/office/drawing/2014/main" id="{7349915C-574A-48A1-9BFA-C56C654BA521}"/>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a:extLst>
            <a:ext uri="{FF2B5EF4-FFF2-40B4-BE49-F238E27FC236}">
              <a16:creationId xmlns:a16="http://schemas.microsoft.com/office/drawing/2014/main" id="{38AB016B-DBDB-4018-9413-47B85C0F07E7}"/>
            </a:ext>
          </a:extLst>
        </xdr:cNvPr>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a:extLst>
            <a:ext uri="{FF2B5EF4-FFF2-40B4-BE49-F238E27FC236}">
              <a16:creationId xmlns:a16="http://schemas.microsoft.com/office/drawing/2014/main" id="{227DE632-59D2-498F-BF7D-7DF110FF9D0F}"/>
            </a:ext>
          </a:extLst>
        </xdr:cNvPr>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a:extLst>
            <a:ext uri="{FF2B5EF4-FFF2-40B4-BE49-F238E27FC236}">
              <a16:creationId xmlns:a16="http://schemas.microsoft.com/office/drawing/2014/main" id="{A5BD2E26-12CA-47BA-99F2-D0F064BF00F6}"/>
            </a:ext>
          </a:extLst>
        </xdr:cNvPr>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a:extLst>
            <a:ext uri="{FF2B5EF4-FFF2-40B4-BE49-F238E27FC236}">
              <a16:creationId xmlns:a16="http://schemas.microsoft.com/office/drawing/2014/main" id="{67A48B6F-E4A0-463A-89C1-DB8C4B32F851}"/>
            </a:ext>
          </a:extLst>
        </xdr:cNvPr>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a:extLst>
            <a:ext uri="{FF2B5EF4-FFF2-40B4-BE49-F238E27FC236}">
              <a16:creationId xmlns:a16="http://schemas.microsoft.com/office/drawing/2014/main" id="{093769D2-D4BE-48D9-A334-31C839A2B53B}"/>
            </a:ext>
          </a:extLst>
        </xdr:cNvPr>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a:extLst>
            <a:ext uri="{FF2B5EF4-FFF2-40B4-BE49-F238E27FC236}">
              <a16:creationId xmlns:a16="http://schemas.microsoft.com/office/drawing/2014/main" id="{6A77932A-58E4-4B96-83EB-54A64C18EECE}"/>
            </a:ext>
          </a:extLst>
        </xdr:cNvPr>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6EBF128-BD0E-411C-93CD-B10421272C9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FFBF3A3-CBDB-4D32-940A-7003768B32D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61764AB-6C17-418E-A43C-D82DD620E8C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5CE9501-1C0F-4298-A49D-A1C469DBE6D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3019438-A919-4430-AD1E-225115B2BD2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60" name="楕円 359">
          <a:extLst>
            <a:ext uri="{FF2B5EF4-FFF2-40B4-BE49-F238E27FC236}">
              <a16:creationId xmlns:a16="http://schemas.microsoft.com/office/drawing/2014/main" id="{410C509B-2858-48F7-87F8-1A79396D141E}"/>
            </a:ext>
          </a:extLst>
        </xdr:cNvPr>
        <xdr:cNvSpPr/>
      </xdr:nvSpPr>
      <xdr:spPr>
        <a:xfrm>
          <a:off x="10426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125747</xdr:rowOff>
    </xdr:from>
    <xdr:ext cx="469744" cy="259045"/>
    <xdr:sp macro="" textlink="">
      <xdr:nvSpPr>
        <xdr:cNvPr id="361" name="【福祉施設】&#10;一人当たり面積該当値テキスト">
          <a:extLst>
            <a:ext uri="{FF2B5EF4-FFF2-40B4-BE49-F238E27FC236}">
              <a16:creationId xmlns:a16="http://schemas.microsoft.com/office/drawing/2014/main" id="{E4B9CBD7-BABD-4D5B-875E-5E4B792A7E5A}"/>
            </a:ext>
          </a:extLst>
        </xdr:cNvPr>
        <xdr:cNvSpPr txBox="1"/>
      </xdr:nvSpPr>
      <xdr:spPr>
        <a:xfrm>
          <a:off x="105156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151892</xdr:rowOff>
    </xdr:from>
    <xdr:to>
      <xdr:col>50</xdr:col>
      <xdr:colOff>165100</xdr:colOff>
      <xdr:row>85</xdr:row>
      <xdr:rowOff>82042</xdr:rowOff>
    </xdr:to>
    <xdr:sp macro="" textlink="">
      <xdr:nvSpPr>
        <xdr:cNvPr id="362" name="楕円 361">
          <a:extLst>
            <a:ext uri="{FF2B5EF4-FFF2-40B4-BE49-F238E27FC236}">
              <a16:creationId xmlns:a16="http://schemas.microsoft.com/office/drawing/2014/main" id="{CBE849B6-F038-433E-BB00-E66CACC94A7D}"/>
            </a:ext>
          </a:extLst>
        </xdr:cNvPr>
        <xdr:cNvSpPr/>
      </xdr:nvSpPr>
      <xdr:spPr>
        <a:xfrm>
          <a:off x="9588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26670</xdr:rowOff>
    </xdr:from>
    <xdr:to>
      <xdr:col>55</xdr:col>
      <xdr:colOff>0</xdr:colOff>
      <xdr:row>85</xdr:row>
      <xdr:rowOff>31242</xdr:rowOff>
    </xdr:to>
    <xdr:cxnSp macro="">
      <xdr:nvCxnSpPr>
        <xdr:cNvPr id="363" name="直線コネクタ 362">
          <a:extLst>
            <a:ext uri="{FF2B5EF4-FFF2-40B4-BE49-F238E27FC236}">
              <a16:creationId xmlns:a16="http://schemas.microsoft.com/office/drawing/2014/main" id="{38AF1AAC-9446-45E9-B657-1DA8A729B6E4}"/>
            </a:ext>
          </a:extLst>
        </xdr:cNvPr>
        <xdr:cNvCxnSpPr/>
      </xdr:nvCxnSpPr>
      <xdr:spPr>
        <a:xfrm flipV="1">
          <a:off x="9639300" y="14599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151892</xdr:rowOff>
    </xdr:from>
    <xdr:to>
      <xdr:col>46</xdr:col>
      <xdr:colOff>38100</xdr:colOff>
      <xdr:row>85</xdr:row>
      <xdr:rowOff>82042</xdr:rowOff>
    </xdr:to>
    <xdr:sp macro="" textlink="">
      <xdr:nvSpPr>
        <xdr:cNvPr id="364" name="楕円 363">
          <a:extLst>
            <a:ext uri="{FF2B5EF4-FFF2-40B4-BE49-F238E27FC236}">
              <a16:creationId xmlns:a16="http://schemas.microsoft.com/office/drawing/2014/main" id="{64894FDA-1057-411A-8BC0-E4F5A60D056C}"/>
            </a:ext>
          </a:extLst>
        </xdr:cNvPr>
        <xdr:cNvSpPr/>
      </xdr:nvSpPr>
      <xdr:spPr>
        <a:xfrm>
          <a:off x="8699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31242</xdr:rowOff>
    </xdr:from>
    <xdr:to>
      <xdr:col>50</xdr:col>
      <xdr:colOff>114300</xdr:colOff>
      <xdr:row>85</xdr:row>
      <xdr:rowOff>31242</xdr:rowOff>
    </xdr:to>
    <xdr:cxnSp macro="">
      <xdr:nvCxnSpPr>
        <xdr:cNvPr id="365" name="直線コネクタ 364">
          <a:extLst>
            <a:ext uri="{FF2B5EF4-FFF2-40B4-BE49-F238E27FC236}">
              <a16:creationId xmlns:a16="http://schemas.microsoft.com/office/drawing/2014/main" id="{15B22588-8266-4CC1-8C47-81CE6C852E3F}"/>
            </a:ext>
          </a:extLst>
        </xdr:cNvPr>
        <xdr:cNvCxnSpPr/>
      </xdr:nvCxnSpPr>
      <xdr:spPr>
        <a:xfrm>
          <a:off x="8750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151892</xdr:rowOff>
    </xdr:from>
    <xdr:to>
      <xdr:col>41</xdr:col>
      <xdr:colOff>101600</xdr:colOff>
      <xdr:row>85</xdr:row>
      <xdr:rowOff>82042</xdr:rowOff>
    </xdr:to>
    <xdr:sp macro="" textlink="">
      <xdr:nvSpPr>
        <xdr:cNvPr id="366" name="楕円 365">
          <a:extLst>
            <a:ext uri="{FF2B5EF4-FFF2-40B4-BE49-F238E27FC236}">
              <a16:creationId xmlns:a16="http://schemas.microsoft.com/office/drawing/2014/main" id="{2E9F74C7-58C3-4862-96A8-5253F53587CA}"/>
            </a:ext>
          </a:extLst>
        </xdr:cNvPr>
        <xdr:cNvSpPr/>
      </xdr:nvSpPr>
      <xdr:spPr>
        <a:xfrm>
          <a:off x="7810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31242</xdr:rowOff>
    </xdr:from>
    <xdr:to>
      <xdr:col>45</xdr:col>
      <xdr:colOff>177800</xdr:colOff>
      <xdr:row>85</xdr:row>
      <xdr:rowOff>31242</xdr:rowOff>
    </xdr:to>
    <xdr:cxnSp macro="">
      <xdr:nvCxnSpPr>
        <xdr:cNvPr id="367" name="直線コネクタ 366">
          <a:extLst>
            <a:ext uri="{FF2B5EF4-FFF2-40B4-BE49-F238E27FC236}">
              <a16:creationId xmlns:a16="http://schemas.microsoft.com/office/drawing/2014/main" id="{4773825E-AA01-4090-92D2-22F10DC6F953}"/>
            </a:ext>
          </a:extLst>
        </xdr:cNvPr>
        <xdr:cNvCxnSpPr/>
      </xdr:nvCxnSpPr>
      <xdr:spPr>
        <a:xfrm>
          <a:off x="7861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156463</xdr:rowOff>
    </xdr:from>
    <xdr:to>
      <xdr:col>36</xdr:col>
      <xdr:colOff>165100</xdr:colOff>
      <xdr:row>85</xdr:row>
      <xdr:rowOff>86613</xdr:rowOff>
    </xdr:to>
    <xdr:sp macro="" textlink="">
      <xdr:nvSpPr>
        <xdr:cNvPr id="368" name="楕円 367">
          <a:extLst>
            <a:ext uri="{FF2B5EF4-FFF2-40B4-BE49-F238E27FC236}">
              <a16:creationId xmlns:a16="http://schemas.microsoft.com/office/drawing/2014/main" id="{8B20B62F-2946-4B1D-A810-54B617925314}"/>
            </a:ext>
          </a:extLst>
        </xdr:cNvPr>
        <xdr:cNvSpPr/>
      </xdr:nvSpPr>
      <xdr:spPr>
        <a:xfrm>
          <a:off x="6921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31242</xdr:rowOff>
    </xdr:from>
    <xdr:to>
      <xdr:col>41</xdr:col>
      <xdr:colOff>50800</xdr:colOff>
      <xdr:row>85</xdr:row>
      <xdr:rowOff>35813</xdr:rowOff>
    </xdr:to>
    <xdr:cxnSp macro="">
      <xdr:nvCxnSpPr>
        <xdr:cNvPr id="369" name="直線コネクタ 368">
          <a:extLst>
            <a:ext uri="{FF2B5EF4-FFF2-40B4-BE49-F238E27FC236}">
              <a16:creationId xmlns:a16="http://schemas.microsoft.com/office/drawing/2014/main" id="{90D76406-869C-4EA0-AEEA-C07FE2B192A1}"/>
            </a:ext>
          </a:extLst>
        </xdr:cNvPr>
        <xdr:cNvCxnSpPr/>
      </xdr:nvCxnSpPr>
      <xdr:spPr>
        <a:xfrm flipV="1">
          <a:off x="6972300" y="146044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a:extLst>
            <a:ext uri="{FF2B5EF4-FFF2-40B4-BE49-F238E27FC236}">
              <a16:creationId xmlns:a16="http://schemas.microsoft.com/office/drawing/2014/main" id="{67D11224-16ED-4F46-B3E8-E38EE7554F49}"/>
            </a:ext>
          </a:extLst>
        </xdr:cNvPr>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a:extLst>
            <a:ext uri="{FF2B5EF4-FFF2-40B4-BE49-F238E27FC236}">
              <a16:creationId xmlns:a16="http://schemas.microsoft.com/office/drawing/2014/main" id="{C5F34410-B9BC-485F-8CE6-3CAC8062D07C}"/>
            </a:ext>
          </a:extLst>
        </xdr:cNvPr>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a:extLst>
            <a:ext uri="{FF2B5EF4-FFF2-40B4-BE49-F238E27FC236}">
              <a16:creationId xmlns:a16="http://schemas.microsoft.com/office/drawing/2014/main" id="{9073C1D5-D0ED-46D9-AF54-373E0228415F}"/>
            </a:ext>
          </a:extLst>
        </xdr:cNvPr>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a:extLst>
            <a:ext uri="{FF2B5EF4-FFF2-40B4-BE49-F238E27FC236}">
              <a16:creationId xmlns:a16="http://schemas.microsoft.com/office/drawing/2014/main" id="{05333F42-785C-4EF5-8D94-03BC86BF5E55}"/>
            </a:ext>
          </a:extLst>
        </xdr:cNvPr>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73169</xdr:rowOff>
    </xdr:from>
    <xdr:ext cx="469744" cy="259045"/>
    <xdr:sp macro="" textlink="">
      <xdr:nvSpPr>
        <xdr:cNvPr id="374" name="n_1mainValue【福祉施設】&#10;一人当たり面積">
          <a:extLst>
            <a:ext uri="{FF2B5EF4-FFF2-40B4-BE49-F238E27FC236}">
              <a16:creationId xmlns:a16="http://schemas.microsoft.com/office/drawing/2014/main" id="{34EEC389-EEC2-4E9A-9A58-26DF1A6FC098}"/>
            </a:ext>
          </a:extLst>
        </xdr:cNvPr>
        <xdr:cNvSpPr txBox="1"/>
      </xdr:nvSpPr>
      <xdr:spPr>
        <a:xfrm>
          <a:off x="9391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73169</xdr:rowOff>
    </xdr:from>
    <xdr:ext cx="469744" cy="259045"/>
    <xdr:sp macro="" textlink="">
      <xdr:nvSpPr>
        <xdr:cNvPr id="375" name="n_2mainValue【福祉施設】&#10;一人当たり面積">
          <a:extLst>
            <a:ext uri="{FF2B5EF4-FFF2-40B4-BE49-F238E27FC236}">
              <a16:creationId xmlns:a16="http://schemas.microsoft.com/office/drawing/2014/main" id="{B726AC07-47E4-4FF5-8EAF-5E8B7F460438}"/>
            </a:ext>
          </a:extLst>
        </xdr:cNvPr>
        <xdr:cNvSpPr txBox="1"/>
      </xdr:nvSpPr>
      <xdr:spPr>
        <a:xfrm>
          <a:off x="8515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76" name="n_3mainValue【福祉施設】&#10;一人当たり面積">
          <a:extLst>
            <a:ext uri="{FF2B5EF4-FFF2-40B4-BE49-F238E27FC236}">
              <a16:creationId xmlns:a16="http://schemas.microsoft.com/office/drawing/2014/main" id="{B0C440C7-DDDD-44D8-BB55-8D899FB74375}"/>
            </a:ext>
          </a:extLst>
        </xdr:cNvPr>
        <xdr:cNvSpPr txBox="1"/>
      </xdr:nvSpPr>
      <xdr:spPr>
        <a:xfrm>
          <a:off x="7626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77740</xdr:rowOff>
    </xdr:from>
    <xdr:ext cx="469744" cy="259045"/>
    <xdr:sp macro="" textlink="">
      <xdr:nvSpPr>
        <xdr:cNvPr id="377" name="n_4mainValue【福祉施設】&#10;一人当たり面積">
          <a:extLst>
            <a:ext uri="{FF2B5EF4-FFF2-40B4-BE49-F238E27FC236}">
              <a16:creationId xmlns:a16="http://schemas.microsoft.com/office/drawing/2014/main" id="{DC6B865F-0419-42D4-8829-30E2084EA100}"/>
            </a:ext>
          </a:extLst>
        </xdr:cNvPr>
        <xdr:cNvSpPr txBox="1"/>
      </xdr:nvSpPr>
      <xdr:spPr>
        <a:xfrm>
          <a:off x="6737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6A689CA0-B0E0-4E18-98D3-FBDCB03C8B0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482BFA82-0A92-4892-9CB1-F902CEA29F1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32A5A533-F51A-449E-8DDF-464955FE086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D9E946E2-C290-418E-AD2C-ACCDE624D2A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B5CB5106-C2AC-45A2-AEDF-918B662F6B9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8D19893F-6AAB-4217-911A-44A75F973AF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9F2F5798-7296-4308-B249-2EAA59D2B8C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7F768E88-F870-4BD7-A044-654CCEB39E3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E75B59C1-730B-400E-A7E4-1A7EA9084C3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F390BD7E-8AF5-43A3-A36A-8DE6346D962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C695C36E-1B8A-42FE-8138-4781D40A595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786B2333-C33F-490E-8238-03466E4E5C5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CF9B1AEC-AFF4-474C-A929-4BF1F9FC6EA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43AE8FC1-5787-404D-BC2C-91EDDD9542E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6935713A-B3F7-49C5-8C7A-6F0BD9F2DBA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5FD082AB-7B89-4251-B140-ECC4AE2C99CA}"/>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188A2D5E-3BA4-4F40-949A-D3DBE0F8564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CE9DED32-88F0-4ED7-9C15-DEF9655A91D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7CF811B0-40EF-4460-9180-CC5084C909F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26D847B8-8B94-47CB-BFA3-906D3FE1A0F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69661F30-BF28-47FB-B904-303DEC4D3EE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0E57C82A-D9B6-48D3-B45A-4654464C0C6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DB3AB668-6197-4DE5-AE50-E715C7DD022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5AEEDDD3-CF6B-496B-8532-71EBDE254D6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3A26BCD5-BD98-4FCC-BCEF-454B6A39E57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a:extLst>
            <a:ext uri="{FF2B5EF4-FFF2-40B4-BE49-F238E27FC236}">
              <a16:creationId xmlns:a16="http://schemas.microsoft.com/office/drawing/2014/main" id="{EC71E3AD-CC4B-4A32-83C1-47DDB009051E}"/>
            </a:ext>
          </a:extLst>
        </xdr:cNvPr>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a:extLst>
            <a:ext uri="{FF2B5EF4-FFF2-40B4-BE49-F238E27FC236}">
              <a16:creationId xmlns:a16="http://schemas.microsoft.com/office/drawing/2014/main" id="{4D13AD96-4606-4468-B757-A8453B34F858}"/>
            </a:ext>
          </a:extLst>
        </xdr:cNvPr>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a:extLst>
            <a:ext uri="{FF2B5EF4-FFF2-40B4-BE49-F238E27FC236}">
              <a16:creationId xmlns:a16="http://schemas.microsoft.com/office/drawing/2014/main" id="{60BB6F7F-34BE-45C8-96B8-A807B54E45F8}"/>
            </a:ext>
          </a:extLst>
        </xdr:cNvPr>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a:extLst>
            <a:ext uri="{FF2B5EF4-FFF2-40B4-BE49-F238E27FC236}">
              <a16:creationId xmlns:a16="http://schemas.microsoft.com/office/drawing/2014/main" id="{7CEAF2D4-5CEC-40F5-9389-74239E5C2757}"/>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a:extLst>
            <a:ext uri="{FF2B5EF4-FFF2-40B4-BE49-F238E27FC236}">
              <a16:creationId xmlns:a16="http://schemas.microsoft.com/office/drawing/2014/main" id="{D814AFD4-F6EE-4547-B980-899C2601FB2E}"/>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408" name="【市民会館】&#10;有形固定資産減価償却率平均値テキスト">
          <a:extLst>
            <a:ext uri="{FF2B5EF4-FFF2-40B4-BE49-F238E27FC236}">
              <a16:creationId xmlns:a16="http://schemas.microsoft.com/office/drawing/2014/main" id="{BD58BCF7-C832-4E9B-9525-50A74E0673E8}"/>
            </a:ext>
          </a:extLst>
        </xdr:cNvPr>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a:extLst>
            <a:ext uri="{FF2B5EF4-FFF2-40B4-BE49-F238E27FC236}">
              <a16:creationId xmlns:a16="http://schemas.microsoft.com/office/drawing/2014/main" id="{C258A3CF-6E9A-491A-A409-0F424E290D5B}"/>
            </a:ext>
          </a:extLst>
        </xdr:cNvPr>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a:extLst>
            <a:ext uri="{FF2B5EF4-FFF2-40B4-BE49-F238E27FC236}">
              <a16:creationId xmlns:a16="http://schemas.microsoft.com/office/drawing/2014/main" id="{BD3BCA67-BFCB-41FB-81B7-B08A61ADE472}"/>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a:extLst>
            <a:ext uri="{FF2B5EF4-FFF2-40B4-BE49-F238E27FC236}">
              <a16:creationId xmlns:a16="http://schemas.microsoft.com/office/drawing/2014/main" id="{3D6554E3-71C6-489B-8379-96419AF8E51E}"/>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a:extLst>
            <a:ext uri="{FF2B5EF4-FFF2-40B4-BE49-F238E27FC236}">
              <a16:creationId xmlns:a16="http://schemas.microsoft.com/office/drawing/2014/main" id="{12E8A3AC-1822-4CD7-9875-0D021163AAAB}"/>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a:extLst>
            <a:ext uri="{FF2B5EF4-FFF2-40B4-BE49-F238E27FC236}">
              <a16:creationId xmlns:a16="http://schemas.microsoft.com/office/drawing/2014/main" id="{E5A87A03-5A95-4006-96B0-E5E3A5C9F2D8}"/>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CCA405B8-05A6-4DBD-AB35-130276ACDE7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40005A70-6C8C-43B2-92B7-6E75B68B7A3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FE9FD997-3D34-4CB2-A65A-A639E30950A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A03D9063-6CE4-4D60-9E5C-6A28B3A02AA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E7363B08-6E95-4A18-8D11-70F2CA641C1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23768</xdr:rowOff>
    </xdr:from>
    <xdr:to>
      <xdr:col>24</xdr:col>
      <xdr:colOff>114300</xdr:colOff>
      <xdr:row>104</xdr:row>
      <xdr:rowOff>125368</xdr:rowOff>
    </xdr:to>
    <xdr:sp macro="" textlink="">
      <xdr:nvSpPr>
        <xdr:cNvPr id="419" name="楕円 418">
          <a:extLst>
            <a:ext uri="{FF2B5EF4-FFF2-40B4-BE49-F238E27FC236}">
              <a16:creationId xmlns:a16="http://schemas.microsoft.com/office/drawing/2014/main" id="{CA1FA108-561A-47FE-B3DC-A99B92A3A444}"/>
            </a:ext>
          </a:extLst>
        </xdr:cNvPr>
        <xdr:cNvSpPr/>
      </xdr:nvSpPr>
      <xdr:spPr>
        <a:xfrm>
          <a:off x="45847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46645</xdr:rowOff>
    </xdr:from>
    <xdr:ext cx="405111" cy="259045"/>
    <xdr:sp macro="" textlink="">
      <xdr:nvSpPr>
        <xdr:cNvPr id="420" name="【市民会館】&#10;有形固定資産減価償却率該当値テキスト">
          <a:extLst>
            <a:ext uri="{FF2B5EF4-FFF2-40B4-BE49-F238E27FC236}">
              <a16:creationId xmlns:a16="http://schemas.microsoft.com/office/drawing/2014/main" id="{9F540911-1357-4DF2-AE5E-8191C469E46E}"/>
            </a:ext>
          </a:extLst>
        </xdr:cNvPr>
        <xdr:cNvSpPr txBox="1"/>
      </xdr:nvSpPr>
      <xdr:spPr>
        <a:xfrm>
          <a:off x="4673600" y="17705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xdr:rowOff>
    </xdr:from>
    <xdr:to>
      <xdr:col>20</xdr:col>
      <xdr:colOff>38100</xdr:colOff>
      <xdr:row>104</xdr:row>
      <xdr:rowOff>115570</xdr:rowOff>
    </xdr:to>
    <xdr:sp macro="" textlink="">
      <xdr:nvSpPr>
        <xdr:cNvPr id="421" name="楕円 420">
          <a:extLst>
            <a:ext uri="{FF2B5EF4-FFF2-40B4-BE49-F238E27FC236}">
              <a16:creationId xmlns:a16="http://schemas.microsoft.com/office/drawing/2014/main" id="{A31BA4CD-69C4-4E0A-ADB3-838F61DD2C74}"/>
            </a:ext>
          </a:extLst>
        </xdr:cNvPr>
        <xdr:cNvSpPr/>
      </xdr:nvSpPr>
      <xdr:spPr>
        <a:xfrm>
          <a:off x="3746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64770</xdr:rowOff>
    </xdr:from>
    <xdr:to>
      <xdr:col>24</xdr:col>
      <xdr:colOff>63500</xdr:colOff>
      <xdr:row>104</xdr:row>
      <xdr:rowOff>74568</xdr:rowOff>
    </xdr:to>
    <xdr:cxnSp macro="">
      <xdr:nvCxnSpPr>
        <xdr:cNvPr id="422" name="直線コネクタ 421">
          <a:extLst>
            <a:ext uri="{FF2B5EF4-FFF2-40B4-BE49-F238E27FC236}">
              <a16:creationId xmlns:a16="http://schemas.microsoft.com/office/drawing/2014/main" id="{2E4738FE-5993-494F-B493-FC9267232991}"/>
            </a:ext>
          </a:extLst>
        </xdr:cNvPr>
        <xdr:cNvCxnSpPr/>
      </xdr:nvCxnSpPr>
      <xdr:spPr>
        <a:xfrm>
          <a:off x="3797300" y="17895570"/>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146231</xdr:rowOff>
    </xdr:from>
    <xdr:to>
      <xdr:col>15</xdr:col>
      <xdr:colOff>101600</xdr:colOff>
      <xdr:row>104</xdr:row>
      <xdr:rowOff>76381</xdr:rowOff>
    </xdr:to>
    <xdr:sp macro="" textlink="">
      <xdr:nvSpPr>
        <xdr:cNvPr id="423" name="楕円 422">
          <a:extLst>
            <a:ext uri="{FF2B5EF4-FFF2-40B4-BE49-F238E27FC236}">
              <a16:creationId xmlns:a16="http://schemas.microsoft.com/office/drawing/2014/main" id="{C3A34B3D-E5C7-4C98-B06D-A9F9223891A8}"/>
            </a:ext>
          </a:extLst>
        </xdr:cNvPr>
        <xdr:cNvSpPr/>
      </xdr:nvSpPr>
      <xdr:spPr>
        <a:xfrm>
          <a:off x="2857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25581</xdr:rowOff>
    </xdr:from>
    <xdr:to>
      <xdr:col>19</xdr:col>
      <xdr:colOff>177800</xdr:colOff>
      <xdr:row>104</xdr:row>
      <xdr:rowOff>64770</xdr:rowOff>
    </xdr:to>
    <xdr:cxnSp macro="">
      <xdr:nvCxnSpPr>
        <xdr:cNvPr id="424" name="直線コネクタ 423">
          <a:extLst>
            <a:ext uri="{FF2B5EF4-FFF2-40B4-BE49-F238E27FC236}">
              <a16:creationId xmlns:a16="http://schemas.microsoft.com/office/drawing/2014/main" id="{38A678A6-D0AF-4CD2-B063-9FF4854ADCF6}"/>
            </a:ext>
          </a:extLst>
        </xdr:cNvPr>
        <xdr:cNvCxnSpPr/>
      </xdr:nvCxnSpPr>
      <xdr:spPr>
        <a:xfrm>
          <a:off x="2908300" y="1785638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129902</xdr:rowOff>
    </xdr:from>
    <xdr:to>
      <xdr:col>10</xdr:col>
      <xdr:colOff>165100</xdr:colOff>
      <xdr:row>104</xdr:row>
      <xdr:rowOff>60052</xdr:rowOff>
    </xdr:to>
    <xdr:sp macro="" textlink="">
      <xdr:nvSpPr>
        <xdr:cNvPr id="425" name="楕円 424">
          <a:extLst>
            <a:ext uri="{FF2B5EF4-FFF2-40B4-BE49-F238E27FC236}">
              <a16:creationId xmlns:a16="http://schemas.microsoft.com/office/drawing/2014/main" id="{7856BB39-682D-4A93-A98C-AF7E4C5B9BFD}"/>
            </a:ext>
          </a:extLst>
        </xdr:cNvPr>
        <xdr:cNvSpPr/>
      </xdr:nvSpPr>
      <xdr:spPr>
        <a:xfrm>
          <a:off x="1968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9252</xdr:rowOff>
    </xdr:from>
    <xdr:to>
      <xdr:col>15</xdr:col>
      <xdr:colOff>50800</xdr:colOff>
      <xdr:row>104</xdr:row>
      <xdr:rowOff>25581</xdr:rowOff>
    </xdr:to>
    <xdr:cxnSp macro="">
      <xdr:nvCxnSpPr>
        <xdr:cNvPr id="426" name="直線コネクタ 425">
          <a:extLst>
            <a:ext uri="{FF2B5EF4-FFF2-40B4-BE49-F238E27FC236}">
              <a16:creationId xmlns:a16="http://schemas.microsoft.com/office/drawing/2014/main" id="{1F01617F-5AD1-4122-B6A9-07D744846CA4}"/>
            </a:ext>
          </a:extLst>
        </xdr:cNvPr>
        <xdr:cNvCxnSpPr/>
      </xdr:nvCxnSpPr>
      <xdr:spPr>
        <a:xfrm>
          <a:off x="2019300" y="17840052"/>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108676</xdr:rowOff>
    </xdr:from>
    <xdr:to>
      <xdr:col>6</xdr:col>
      <xdr:colOff>38100</xdr:colOff>
      <xdr:row>104</xdr:row>
      <xdr:rowOff>38826</xdr:rowOff>
    </xdr:to>
    <xdr:sp macro="" textlink="">
      <xdr:nvSpPr>
        <xdr:cNvPr id="427" name="楕円 426">
          <a:extLst>
            <a:ext uri="{FF2B5EF4-FFF2-40B4-BE49-F238E27FC236}">
              <a16:creationId xmlns:a16="http://schemas.microsoft.com/office/drawing/2014/main" id="{ECB37CA4-FFB4-434E-9CDA-9F40998B3D45}"/>
            </a:ext>
          </a:extLst>
        </xdr:cNvPr>
        <xdr:cNvSpPr/>
      </xdr:nvSpPr>
      <xdr:spPr>
        <a:xfrm>
          <a:off x="1079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159476</xdr:rowOff>
    </xdr:from>
    <xdr:to>
      <xdr:col>10</xdr:col>
      <xdr:colOff>114300</xdr:colOff>
      <xdr:row>104</xdr:row>
      <xdr:rowOff>9252</xdr:rowOff>
    </xdr:to>
    <xdr:cxnSp macro="">
      <xdr:nvCxnSpPr>
        <xdr:cNvPr id="428" name="直線コネクタ 427">
          <a:extLst>
            <a:ext uri="{FF2B5EF4-FFF2-40B4-BE49-F238E27FC236}">
              <a16:creationId xmlns:a16="http://schemas.microsoft.com/office/drawing/2014/main" id="{80897A6F-4BB1-44CF-9569-AB0A811C0E66}"/>
            </a:ext>
          </a:extLst>
        </xdr:cNvPr>
        <xdr:cNvCxnSpPr/>
      </xdr:nvCxnSpPr>
      <xdr:spPr>
        <a:xfrm>
          <a:off x="1130300" y="1781882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9" name="n_1aveValue【市民会館】&#10;有形固定資産減価償却率">
          <a:extLst>
            <a:ext uri="{FF2B5EF4-FFF2-40B4-BE49-F238E27FC236}">
              <a16:creationId xmlns:a16="http://schemas.microsoft.com/office/drawing/2014/main" id="{12654007-A401-4A3A-B150-109AAD35DB5E}"/>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30" name="n_2aveValue【市民会館】&#10;有形固定資産減価償却率">
          <a:extLst>
            <a:ext uri="{FF2B5EF4-FFF2-40B4-BE49-F238E27FC236}">
              <a16:creationId xmlns:a16="http://schemas.microsoft.com/office/drawing/2014/main" id="{61E75F70-F959-48E1-BF3E-CF286A095B23}"/>
            </a:ext>
          </a:extLst>
        </xdr:cNvPr>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31" name="n_3aveValue【市民会館】&#10;有形固定資産減価償却率">
          <a:extLst>
            <a:ext uri="{FF2B5EF4-FFF2-40B4-BE49-F238E27FC236}">
              <a16:creationId xmlns:a16="http://schemas.microsoft.com/office/drawing/2014/main" id="{FCA3EA7F-1C91-456B-92AC-79E703C5407E}"/>
            </a:ext>
          </a:extLst>
        </xdr:cNvPr>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32" name="n_4aveValue【市民会館】&#10;有形固定資産減価償却率">
          <a:extLst>
            <a:ext uri="{FF2B5EF4-FFF2-40B4-BE49-F238E27FC236}">
              <a16:creationId xmlns:a16="http://schemas.microsoft.com/office/drawing/2014/main" id="{6CCC27C7-C29D-4574-9335-C5E1C421FAE5}"/>
            </a:ext>
          </a:extLst>
        </xdr:cNvPr>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132097</xdr:rowOff>
    </xdr:from>
    <xdr:ext cx="405111" cy="259045"/>
    <xdr:sp macro="" textlink="">
      <xdr:nvSpPr>
        <xdr:cNvPr id="433" name="n_1mainValue【市民会館】&#10;有形固定資産減価償却率">
          <a:extLst>
            <a:ext uri="{FF2B5EF4-FFF2-40B4-BE49-F238E27FC236}">
              <a16:creationId xmlns:a16="http://schemas.microsoft.com/office/drawing/2014/main" id="{23802651-0686-409E-95E6-5D96F18691ED}"/>
            </a:ext>
          </a:extLst>
        </xdr:cNvPr>
        <xdr:cNvSpPr txBox="1"/>
      </xdr:nvSpPr>
      <xdr:spPr>
        <a:xfrm>
          <a:off x="3582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434" name="n_2mainValue【市民会館】&#10;有形固定資産減価償却率">
          <a:extLst>
            <a:ext uri="{FF2B5EF4-FFF2-40B4-BE49-F238E27FC236}">
              <a16:creationId xmlns:a16="http://schemas.microsoft.com/office/drawing/2014/main" id="{45141E73-B7B1-4C0F-B88F-97530C05D503}"/>
            </a:ext>
          </a:extLst>
        </xdr:cNvPr>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76579</xdr:rowOff>
    </xdr:from>
    <xdr:ext cx="405111" cy="259045"/>
    <xdr:sp macro="" textlink="">
      <xdr:nvSpPr>
        <xdr:cNvPr id="435" name="n_3mainValue【市民会館】&#10;有形固定資産減価償却率">
          <a:extLst>
            <a:ext uri="{FF2B5EF4-FFF2-40B4-BE49-F238E27FC236}">
              <a16:creationId xmlns:a16="http://schemas.microsoft.com/office/drawing/2014/main" id="{6DB768F6-DA5B-4A46-987A-3F854BBCA0BF}"/>
            </a:ext>
          </a:extLst>
        </xdr:cNvPr>
        <xdr:cNvSpPr txBox="1"/>
      </xdr:nvSpPr>
      <xdr:spPr>
        <a:xfrm>
          <a:off x="1816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55353</xdr:rowOff>
    </xdr:from>
    <xdr:ext cx="405111" cy="259045"/>
    <xdr:sp macro="" textlink="">
      <xdr:nvSpPr>
        <xdr:cNvPr id="436" name="n_4mainValue【市民会館】&#10;有形固定資産減価償却率">
          <a:extLst>
            <a:ext uri="{FF2B5EF4-FFF2-40B4-BE49-F238E27FC236}">
              <a16:creationId xmlns:a16="http://schemas.microsoft.com/office/drawing/2014/main" id="{559D2921-1DE1-4836-ABF4-7057F20DCE5E}"/>
            </a:ext>
          </a:extLst>
        </xdr:cNvPr>
        <xdr:cNvSpPr txBox="1"/>
      </xdr:nvSpPr>
      <xdr:spPr>
        <a:xfrm>
          <a:off x="927744" y="1754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785C7B6C-75E5-4525-B06D-5C976436DF3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63A37E89-C929-44AA-91C3-5218D5CFE85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2DCDBDC4-4651-44A9-B17B-CDC3516F374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13B06C67-E1AD-40D7-925D-42D16F29F08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1649A077-5143-4C96-B5F3-8A83A13B10F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4A484821-3893-4F56-80E3-F89C0E3C98B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9FF652C7-9AA5-416A-BD9F-63AD6C4E69F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FDC0CAFE-D8F6-4952-A4CD-602FA3E7974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03D62FA0-0055-40C6-AEDA-5901296D6E7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BA5B793E-D413-4EAA-82E0-37803F3C1D3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8DBA1D95-1DAA-46E4-837A-11266E4CF7C8}"/>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a:extLst>
            <a:ext uri="{FF2B5EF4-FFF2-40B4-BE49-F238E27FC236}">
              <a16:creationId xmlns:a16="http://schemas.microsoft.com/office/drawing/2014/main" id="{9B674065-1421-477F-A626-EB40A4D4C7A9}"/>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91B7A8EC-FA53-49F7-A16A-E8CD1E03D959}"/>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a:extLst>
            <a:ext uri="{FF2B5EF4-FFF2-40B4-BE49-F238E27FC236}">
              <a16:creationId xmlns:a16="http://schemas.microsoft.com/office/drawing/2014/main" id="{43137CDD-10FF-4897-B25F-85C0E1C2618C}"/>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04020236-B718-42D3-BBE0-CC3DDCC5A672}"/>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a:extLst>
            <a:ext uri="{FF2B5EF4-FFF2-40B4-BE49-F238E27FC236}">
              <a16:creationId xmlns:a16="http://schemas.microsoft.com/office/drawing/2014/main" id="{12468898-C301-4D93-9594-D813C9F221B8}"/>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45A278BD-E80A-411D-BB2A-31202A73AB6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a:extLst>
            <a:ext uri="{FF2B5EF4-FFF2-40B4-BE49-F238E27FC236}">
              <a16:creationId xmlns:a16="http://schemas.microsoft.com/office/drawing/2014/main" id="{DFC3E73B-D061-4648-A08A-149DE73369D3}"/>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7693F5B1-5C3A-4F8A-934C-E15705D1E551}"/>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a:extLst>
            <a:ext uri="{FF2B5EF4-FFF2-40B4-BE49-F238E27FC236}">
              <a16:creationId xmlns:a16="http://schemas.microsoft.com/office/drawing/2014/main" id="{BECF7100-9D7C-498B-905C-D13EFB7AF254}"/>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D8639D80-CBB1-47AE-8E33-D3558FF9B68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a:extLst>
            <a:ext uri="{FF2B5EF4-FFF2-40B4-BE49-F238E27FC236}">
              <a16:creationId xmlns:a16="http://schemas.microsoft.com/office/drawing/2014/main" id="{B6C3DBFA-0933-418F-8904-41BE86DD0FA2}"/>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64F0FD1B-6A0D-4A6D-AECE-07693A4C562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F4263719-15A5-4383-A897-A8C7E277DC8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FDA57FDC-9C76-4F01-8ED1-27541B7B894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a:extLst>
            <a:ext uri="{FF2B5EF4-FFF2-40B4-BE49-F238E27FC236}">
              <a16:creationId xmlns:a16="http://schemas.microsoft.com/office/drawing/2014/main" id="{40720345-6C96-450E-A034-05B7792DB7B7}"/>
            </a:ext>
          </a:extLst>
        </xdr:cNvPr>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a:extLst>
            <a:ext uri="{FF2B5EF4-FFF2-40B4-BE49-F238E27FC236}">
              <a16:creationId xmlns:a16="http://schemas.microsoft.com/office/drawing/2014/main" id="{ED76FC80-16C0-4814-90E7-EA45C3BC9B12}"/>
            </a:ext>
          </a:extLst>
        </xdr:cNvPr>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a:extLst>
            <a:ext uri="{FF2B5EF4-FFF2-40B4-BE49-F238E27FC236}">
              <a16:creationId xmlns:a16="http://schemas.microsoft.com/office/drawing/2014/main" id="{E194DF0B-2C69-4B85-BD3E-913B6E8B2A98}"/>
            </a:ext>
          </a:extLst>
        </xdr:cNvPr>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a:extLst>
            <a:ext uri="{FF2B5EF4-FFF2-40B4-BE49-F238E27FC236}">
              <a16:creationId xmlns:a16="http://schemas.microsoft.com/office/drawing/2014/main" id="{CF093168-B47A-4D17-8F13-190574827505}"/>
            </a:ext>
          </a:extLst>
        </xdr:cNvPr>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a:extLst>
            <a:ext uri="{FF2B5EF4-FFF2-40B4-BE49-F238E27FC236}">
              <a16:creationId xmlns:a16="http://schemas.microsoft.com/office/drawing/2014/main" id="{82FC7F5B-DD2F-4E85-9322-279988ADDE14}"/>
            </a:ext>
          </a:extLst>
        </xdr:cNvPr>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67" name="【市民会館】&#10;一人当たり面積平均値テキスト">
          <a:extLst>
            <a:ext uri="{FF2B5EF4-FFF2-40B4-BE49-F238E27FC236}">
              <a16:creationId xmlns:a16="http://schemas.microsoft.com/office/drawing/2014/main" id="{F9D88B54-3EB0-489C-8156-C44AC2A12ABB}"/>
            </a:ext>
          </a:extLst>
        </xdr:cNvPr>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a:extLst>
            <a:ext uri="{FF2B5EF4-FFF2-40B4-BE49-F238E27FC236}">
              <a16:creationId xmlns:a16="http://schemas.microsoft.com/office/drawing/2014/main" id="{5DB66095-6358-46B7-AC99-447FF2013FF0}"/>
            </a:ext>
          </a:extLst>
        </xdr:cNvPr>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a:extLst>
            <a:ext uri="{FF2B5EF4-FFF2-40B4-BE49-F238E27FC236}">
              <a16:creationId xmlns:a16="http://schemas.microsoft.com/office/drawing/2014/main" id="{735A0BF5-0695-41C5-B71A-071E95880665}"/>
            </a:ext>
          </a:extLst>
        </xdr:cNvPr>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a:extLst>
            <a:ext uri="{FF2B5EF4-FFF2-40B4-BE49-F238E27FC236}">
              <a16:creationId xmlns:a16="http://schemas.microsoft.com/office/drawing/2014/main" id="{13C619CD-8645-4BA9-92F6-B1B7367B0C5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a:extLst>
            <a:ext uri="{FF2B5EF4-FFF2-40B4-BE49-F238E27FC236}">
              <a16:creationId xmlns:a16="http://schemas.microsoft.com/office/drawing/2014/main" id="{623D118E-361C-4BC8-A921-631E931DAE97}"/>
            </a:ext>
          </a:extLst>
        </xdr:cNvPr>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a:extLst>
            <a:ext uri="{FF2B5EF4-FFF2-40B4-BE49-F238E27FC236}">
              <a16:creationId xmlns:a16="http://schemas.microsoft.com/office/drawing/2014/main" id="{ED8E4B58-9F48-49B1-86CC-35711B559995}"/>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D07CD03B-4C2E-4FBA-AEF6-4AC60375047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944272E0-A4B2-4609-800C-A99C1A84518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CA486AD8-E529-4367-9B50-C6ECA45821D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7FD6E70C-1EAB-4A33-8AFD-DE7011E84C6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37253583-1ECB-4997-A1E0-0E85915851D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103777</xdr:rowOff>
    </xdr:from>
    <xdr:to>
      <xdr:col>55</xdr:col>
      <xdr:colOff>50800</xdr:colOff>
      <xdr:row>105</xdr:row>
      <xdr:rowOff>33927</xdr:rowOff>
    </xdr:to>
    <xdr:sp macro="" textlink="">
      <xdr:nvSpPr>
        <xdr:cNvPr id="478" name="楕円 477">
          <a:extLst>
            <a:ext uri="{FF2B5EF4-FFF2-40B4-BE49-F238E27FC236}">
              <a16:creationId xmlns:a16="http://schemas.microsoft.com/office/drawing/2014/main" id="{5A1CEE4E-7D43-453C-AF3A-991FCE412A96}"/>
            </a:ext>
          </a:extLst>
        </xdr:cNvPr>
        <xdr:cNvSpPr/>
      </xdr:nvSpPr>
      <xdr:spPr>
        <a:xfrm>
          <a:off x="104267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126654</xdr:rowOff>
    </xdr:from>
    <xdr:ext cx="469744" cy="259045"/>
    <xdr:sp macro="" textlink="">
      <xdr:nvSpPr>
        <xdr:cNvPr id="479" name="【市民会館】&#10;一人当たり面積該当値テキスト">
          <a:extLst>
            <a:ext uri="{FF2B5EF4-FFF2-40B4-BE49-F238E27FC236}">
              <a16:creationId xmlns:a16="http://schemas.microsoft.com/office/drawing/2014/main" id="{31B2AE2C-185C-44F4-B070-D6BDA28974C7}"/>
            </a:ext>
          </a:extLst>
        </xdr:cNvPr>
        <xdr:cNvSpPr txBox="1"/>
      </xdr:nvSpPr>
      <xdr:spPr>
        <a:xfrm>
          <a:off x="10515600" y="1778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110308</xdr:rowOff>
    </xdr:from>
    <xdr:to>
      <xdr:col>50</xdr:col>
      <xdr:colOff>165100</xdr:colOff>
      <xdr:row>105</xdr:row>
      <xdr:rowOff>40458</xdr:rowOff>
    </xdr:to>
    <xdr:sp macro="" textlink="">
      <xdr:nvSpPr>
        <xdr:cNvPr id="480" name="楕円 479">
          <a:extLst>
            <a:ext uri="{FF2B5EF4-FFF2-40B4-BE49-F238E27FC236}">
              <a16:creationId xmlns:a16="http://schemas.microsoft.com/office/drawing/2014/main" id="{F71AF312-E431-4F3C-AFC6-45C18B1B325D}"/>
            </a:ext>
          </a:extLst>
        </xdr:cNvPr>
        <xdr:cNvSpPr/>
      </xdr:nvSpPr>
      <xdr:spPr>
        <a:xfrm>
          <a:off x="9588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154577</xdr:rowOff>
    </xdr:from>
    <xdr:to>
      <xdr:col>55</xdr:col>
      <xdr:colOff>0</xdr:colOff>
      <xdr:row>104</xdr:row>
      <xdr:rowOff>161108</xdr:rowOff>
    </xdr:to>
    <xdr:cxnSp macro="">
      <xdr:nvCxnSpPr>
        <xdr:cNvPr id="481" name="直線コネクタ 480">
          <a:extLst>
            <a:ext uri="{FF2B5EF4-FFF2-40B4-BE49-F238E27FC236}">
              <a16:creationId xmlns:a16="http://schemas.microsoft.com/office/drawing/2014/main" id="{F533FC3B-3CD2-4FA6-909B-FDA689BAC57D}"/>
            </a:ext>
          </a:extLst>
        </xdr:cNvPr>
        <xdr:cNvCxnSpPr/>
      </xdr:nvCxnSpPr>
      <xdr:spPr>
        <a:xfrm flipV="1">
          <a:off x="9639300" y="1798537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116839</xdr:rowOff>
    </xdr:from>
    <xdr:to>
      <xdr:col>46</xdr:col>
      <xdr:colOff>38100</xdr:colOff>
      <xdr:row>105</xdr:row>
      <xdr:rowOff>46989</xdr:rowOff>
    </xdr:to>
    <xdr:sp macro="" textlink="">
      <xdr:nvSpPr>
        <xdr:cNvPr id="482" name="楕円 481">
          <a:extLst>
            <a:ext uri="{FF2B5EF4-FFF2-40B4-BE49-F238E27FC236}">
              <a16:creationId xmlns:a16="http://schemas.microsoft.com/office/drawing/2014/main" id="{AAE6CF74-1E3B-4105-B5E4-65AE76F79F05}"/>
            </a:ext>
          </a:extLst>
        </xdr:cNvPr>
        <xdr:cNvSpPr/>
      </xdr:nvSpPr>
      <xdr:spPr>
        <a:xfrm>
          <a:off x="8699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161108</xdr:rowOff>
    </xdr:from>
    <xdr:to>
      <xdr:col>50</xdr:col>
      <xdr:colOff>114300</xdr:colOff>
      <xdr:row>104</xdr:row>
      <xdr:rowOff>167639</xdr:rowOff>
    </xdr:to>
    <xdr:cxnSp macro="">
      <xdr:nvCxnSpPr>
        <xdr:cNvPr id="483" name="直線コネクタ 482">
          <a:extLst>
            <a:ext uri="{FF2B5EF4-FFF2-40B4-BE49-F238E27FC236}">
              <a16:creationId xmlns:a16="http://schemas.microsoft.com/office/drawing/2014/main" id="{8CAEE31A-75A6-4052-8E43-F411C3078807}"/>
            </a:ext>
          </a:extLst>
        </xdr:cNvPr>
        <xdr:cNvCxnSpPr/>
      </xdr:nvCxnSpPr>
      <xdr:spPr>
        <a:xfrm flipV="1">
          <a:off x="8750300" y="179919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123371</xdr:rowOff>
    </xdr:from>
    <xdr:to>
      <xdr:col>41</xdr:col>
      <xdr:colOff>101600</xdr:colOff>
      <xdr:row>105</xdr:row>
      <xdr:rowOff>53521</xdr:rowOff>
    </xdr:to>
    <xdr:sp macro="" textlink="">
      <xdr:nvSpPr>
        <xdr:cNvPr id="484" name="楕円 483">
          <a:extLst>
            <a:ext uri="{FF2B5EF4-FFF2-40B4-BE49-F238E27FC236}">
              <a16:creationId xmlns:a16="http://schemas.microsoft.com/office/drawing/2014/main" id="{D856F4D0-0ED2-4C69-8000-093C52EE92A0}"/>
            </a:ext>
          </a:extLst>
        </xdr:cNvPr>
        <xdr:cNvSpPr/>
      </xdr:nvSpPr>
      <xdr:spPr>
        <a:xfrm>
          <a:off x="7810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167639</xdr:rowOff>
    </xdr:from>
    <xdr:to>
      <xdr:col>45</xdr:col>
      <xdr:colOff>177800</xdr:colOff>
      <xdr:row>105</xdr:row>
      <xdr:rowOff>2721</xdr:rowOff>
    </xdr:to>
    <xdr:cxnSp macro="">
      <xdr:nvCxnSpPr>
        <xdr:cNvPr id="485" name="直線コネクタ 484">
          <a:extLst>
            <a:ext uri="{FF2B5EF4-FFF2-40B4-BE49-F238E27FC236}">
              <a16:creationId xmlns:a16="http://schemas.microsoft.com/office/drawing/2014/main" id="{2FCE0704-BE67-47E7-AFA5-A8A9CD86B00C}"/>
            </a:ext>
          </a:extLst>
        </xdr:cNvPr>
        <xdr:cNvCxnSpPr/>
      </xdr:nvCxnSpPr>
      <xdr:spPr>
        <a:xfrm flipV="1">
          <a:off x="7861300" y="179984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129902</xdr:rowOff>
    </xdr:from>
    <xdr:to>
      <xdr:col>36</xdr:col>
      <xdr:colOff>165100</xdr:colOff>
      <xdr:row>105</xdr:row>
      <xdr:rowOff>60052</xdr:rowOff>
    </xdr:to>
    <xdr:sp macro="" textlink="">
      <xdr:nvSpPr>
        <xdr:cNvPr id="486" name="楕円 485">
          <a:extLst>
            <a:ext uri="{FF2B5EF4-FFF2-40B4-BE49-F238E27FC236}">
              <a16:creationId xmlns:a16="http://schemas.microsoft.com/office/drawing/2014/main" id="{BF8F5859-1373-4244-B3C7-45FED171CE36}"/>
            </a:ext>
          </a:extLst>
        </xdr:cNvPr>
        <xdr:cNvSpPr/>
      </xdr:nvSpPr>
      <xdr:spPr>
        <a:xfrm>
          <a:off x="6921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2721</xdr:rowOff>
    </xdr:from>
    <xdr:to>
      <xdr:col>41</xdr:col>
      <xdr:colOff>50800</xdr:colOff>
      <xdr:row>105</xdr:row>
      <xdr:rowOff>9252</xdr:rowOff>
    </xdr:to>
    <xdr:cxnSp macro="">
      <xdr:nvCxnSpPr>
        <xdr:cNvPr id="487" name="直線コネクタ 486">
          <a:extLst>
            <a:ext uri="{FF2B5EF4-FFF2-40B4-BE49-F238E27FC236}">
              <a16:creationId xmlns:a16="http://schemas.microsoft.com/office/drawing/2014/main" id="{4190C85F-D610-42D5-ADA8-FE18D09DDA37}"/>
            </a:ext>
          </a:extLst>
        </xdr:cNvPr>
        <xdr:cNvCxnSpPr/>
      </xdr:nvCxnSpPr>
      <xdr:spPr>
        <a:xfrm flipV="1">
          <a:off x="6972300" y="180049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488" name="n_1aveValue【市民会館】&#10;一人当たり面積">
          <a:extLst>
            <a:ext uri="{FF2B5EF4-FFF2-40B4-BE49-F238E27FC236}">
              <a16:creationId xmlns:a16="http://schemas.microsoft.com/office/drawing/2014/main" id="{F0A57BCE-862D-48D4-8DCD-C143AEE3B81B}"/>
            </a:ext>
          </a:extLst>
        </xdr:cNvPr>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89" name="n_2aveValue【市民会館】&#10;一人当たり面積">
          <a:extLst>
            <a:ext uri="{FF2B5EF4-FFF2-40B4-BE49-F238E27FC236}">
              <a16:creationId xmlns:a16="http://schemas.microsoft.com/office/drawing/2014/main" id="{ACC4C311-5FDF-49DB-BBA8-100DE440C8E8}"/>
            </a:ext>
          </a:extLst>
        </xdr:cNvPr>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90" name="n_3aveValue【市民会館】&#10;一人当たり面積">
          <a:extLst>
            <a:ext uri="{FF2B5EF4-FFF2-40B4-BE49-F238E27FC236}">
              <a16:creationId xmlns:a16="http://schemas.microsoft.com/office/drawing/2014/main" id="{717BCB0D-A1ED-48B6-83F7-DB8BECD02F51}"/>
            </a:ext>
          </a:extLst>
        </xdr:cNvPr>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1" name="n_4aveValue【市民会館】&#10;一人当たり面積">
          <a:extLst>
            <a:ext uri="{FF2B5EF4-FFF2-40B4-BE49-F238E27FC236}">
              <a16:creationId xmlns:a16="http://schemas.microsoft.com/office/drawing/2014/main" id="{35E795AE-2AB5-4590-9E84-3899A5A428A9}"/>
            </a:ext>
          </a:extLst>
        </xdr:cNvPr>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56985</xdr:rowOff>
    </xdr:from>
    <xdr:ext cx="469744" cy="259045"/>
    <xdr:sp macro="" textlink="">
      <xdr:nvSpPr>
        <xdr:cNvPr id="492" name="n_1mainValue【市民会館】&#10;一人当たり面積">
          <a:extLst>
            <a:ext uri="{FF2B5EF4-FFF2-40B4-BE49-F238E27FC236}">
              <a16:creationId xmlns:a16="http://schemas.microsoft.com/office/drawing/2014/main" id="{3F417FE0-C8D5-4D81-B85F-2D49B428F3F6}"/>
            </a:ext>
          </a:extLst>
        </xdr:cNvPr>
        <xdr:cNvSpPr txBox="1"/>
      </xdr:nvSpPr>
      <xdr:spPr>
        <a:xfrm>
          <a:off x="9391727" y="177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63516</xdr:rowOff>
    </xdr:from>
    <xdr:ext cx="469744" cy="259045"/>
    <xdr:sp macro="" textlink="">
      <xdr:nvSpPr>
        <xdr:cNvPr id="493" name="n_2mainValue【市民会館】&#10;一人当たり面積">
          <a:extLst>
            <a:ext uri="{FF2B5EF4-FFF2-40B4-BE49-F238E27FC236}">
              <a16:creationId xmlns:a16="http://schemas.microsoft.com/office/drawing/2014/main" id="{F7CC9477-9189-4AE0-9ED5-BCDBCEAFD5A2}"/>
            </a:ext>
          </a:extLst>
        </xdr:cNvPr>
        <xdr:cNvSpPr txBox="1"/>
      </xdr:nvSpPr>
      <xdr:spPr>
        <a:xfrm>
          <a:off x="8515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70048</xdr:rowOff>
    </xdr:from>
    <xdr:ext cx="469744" cy="259045"/>
    <xdr:sp macro="" textlink="">
      <xdr:nvSpPr>
        <xdr:cNvPr id="494" name="n_3mainValue【市民会館】&#10;一人当たり面積">
          <a:extLst>
            <a:ext uri="{FF2B5EF4-FFF2-40B4-BE49-F238E27FC236}">
              <a16:creationId xmlns:a16="http://schemas.microsoft.com/office/drawing/2014/main" id="{33D9FD16-5314-4932-810D-0185DCC42977}"/>
            </a:ext>
          </a:extLst>
        </xdr:cNvPr>
        <xdr:cNvSpPr txBox="1"/>
      </xdr:nvSpPr>
      <xdr:spPr>
        <a:xfrm>
          <a:off x="7626427" y="17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76579</xdr:rowOff>
    </xdr:from>
    <xdr:ext cx="469744" cy="259045"/>
    <xdr:sp macro="" textlink="">
      <xdr:nvSpPr>
        <xdr:cNvPr id="495" name="n_4mainValue【市民会館】&#10;一人当たり面積">
          <a:extLst>
            <a:ext uri="{FF2B5EF4-FFF2-40B4-BE49-F238E27FC236}">
              <a16:creationId xmlns:a16="http://schemas.microsoft.com/office/drawing/2014/main" id="{11AAD2D1-C90E-4411-9272-E9F6B8D500A2}"/>
            </a:ext>
          </a:extLst>
        </xdr:cNvPr>
        <xdr:cNvSpPr txBox="1"/>
      </xdr:nvSpPr>
      <xdr:spPr>
        <a:xfrm>
          <a:off x="6737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67EE879F-ED50-43B9-99FD-E6223CAFCE1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7C5D788D-6D1E-4B4D-B611-91E94552194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AAC847D2-E1EC-4FA7-9764-AAEB6EA2954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7B4F23F5-3FDA-4306-BA66-846319637CE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9A843CF-AFBF-45EE-A479-B0EF02AF2F0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7FC8DE11-2920-458E-AF2A-1942EB4E2E6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F0E4FFD8-0710-4277-91A2-CDBF3A773F1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E9F93424-3F63-4B88-9D51-87008993B4A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973DFBCF-7068-494A-AC0B-2245030C6EE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7DC73849-0CC7-4539-8561-DF62B485320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DAA24E26-A78B-4E4D-888F-4DD4B3BED9A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6CD4EC48-D37E-4688-813A-27AF04B2DCD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B1E3820C-406B-42D3-9BD9-224ECBF890E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E85045D6-C7A1-4235-BE51-C8B16C8D559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31E880F5-0C6C-4319-8571-65DE2467D4F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C148D2DA-7726-4E4A-8F5E-15273E08779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13B3C406-EDBA-4598-9F61-C27F3D5F6B5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73E02920-C1D3-4AAB-914E-8A61D3726CE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3CDFFA1C-0E95-40D4-8BBA-1088F93AEC8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3F9BBFFD-05B2-41CD-93B3-9AE2B764270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6DC8AC82-43F6-49A8-81BB-294C8D7B0F9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406A85F5-106F-4716-99BD-59BCF147867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E9D7207C-1089-4EF8-91D2-395ED5E1FAC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61F184B4-B1D6-472A-998D-FEC03F26E17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ADD761BB-D5DE-4B85-BE13-04685F5323A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a:extLst>
            <a:ext uri="{FF2B5EF4-FFF2-40B4-BE49-F238E27FC236}">
              <a16:creationId xmlns:a16="http://schemas.microsoft.com/office/drawing/2014/main" id="{FDD3868F-A1DC-410D-BC36-E1374794428E}"/>
            </a:ext>
          </a:extLst>
        </xdr:cNvPr>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BEF64CF-560B-462E-9C24-2168BAB1E53B}"/>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a:extLst>
            <a:ext uri="{FF2B5EF4-FFF2-40B4-BE49-F238E27FC236}">
              <a16:creationId xmlns:a16="http://schemas.microsoft.com/office/drawing/2014/main" id="{D454EB9A-409C-47B4-BE2E-9D2039AB71D8}"/>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785A9C73-49A4-482D-8690-A005CEC34B1A}"/>
            </a:ext>
          </a:extLst>
        </xdr:cNvPr>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a:extLst>
            <a:ext uri="{FF2B5EF4-FFF2-40B4-BE49-F238E27FC236}">
              <a16:creationId xmlns:a16="http://schemas.microsoft.com/office/drawing/2014/main" id="{450EDC4C-F4EE-48A2-959A-0D4A0EB5F66B}"/>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761D43F-CA04-4F84-9BD2-B184DA8D6040}"/>
            </a:ext>
          </a:extLst>
        </xdr:cNvPr>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a:extLst>
            <a:ext uri="{FF2B5EF4-FFF2-40B4-BE49-F238E27FC236}">
              <a16:creationId xmlns:a16="http://schemas.microsoft.com/office/drawing/2014/main" id="{44C57A8E-BD1B-467A-9052-B6BFFF9D55C0}"/>
            </a:ext>
          </a:extLst>
        </xdr:cNvPr>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a:extLst>
            <a:ext uri="{FF2B5EF4-FFF2-40B4-BE49-F238E27FC236}">
              <a16:creationId xmlns:a16="http://schemas.microsoft.com/office/drawing/2014/main" id="{178155FA-B226-435C-8099-3506235CFC81}"/>
            </a:ext>
          </a:extLst>
        </xdr:cNvPr>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a:extLst>
            <a:ext uri="{FF2B5EF4-FFF2-40B4-BE49-F238E27FC236}">
              <a16:creationId xmlns:a16="http://schemas.microsoft.com/office/drawing/2014/main" id="{3D01C361-A364-458A-92EE-FBA3F52CA5C5}"/>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a:extLst>
            <a:ext uri="{FF2B5EF4-FFF2-40B4-BE49-F238E27FC236}">
              <a16:creationId xmlns:a16="http://schemas.microsoft.com/office/drawing/2014/main" id="{C9FBA89D-F410-4B2E-97BE-607A71ECD56B}"/>
            </a:ext>
          </a:extLst>
        </xdr:cNvPr>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a:extLst>
            <a:ext uri="{FF2B5EF4-FFF2-40B4-BE49-F238E27FC236}">
              <a16:creationId xmlns:a16="http://schemas.microsoft.com/office/drawing/2014/main" id="{1F14AFF3-EA49-45A7-8A26-DB20A7ED3276}"/>
            </a:ext>
          </a:extLst>
        </xdr:cNvPr>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88BFEC19-6A3D-4663-AB77-12C88FBC37B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D1228575-7D7E-46C7-82C1-436636167AE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69997F69-9719-465A-9593-56EC9214D50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E52643FD-E469-4DA9-8CAE-3BA0F00BEF3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BF836896-93F1-45C9-BFFC-0BB2F2549B4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146231</xdr:rowOff>
    </xdr:from>
    <xdr:to>
      <xdr:col>85</xdr:col>
      <xdr:colOff>177800</xdr:colOff>
      <xdr:row>39</xdr:row>
      <xdr:rowOff>76381</xdr:rowOff>
    </xdr:to>
    <xdr:sp macro="" textlink="">
      <xdr:nvSpPr>
        <xdr:cNvPr id="537" name="楕円 536">
          <a:extLst>
            <a:ext uri="{FF2B5EF4-FFF2-40B4-BE49-F238E27FC236}">
              <a16:creationId xmlns:a16="http://schemas.microsoft.com/office/drawing/2014/main" id="{7120ADD3-6783-4098-9094-C251634387BD}"/>
            </a:ext>
          </a:extLst>
        </xdr:cNvPr>
        <xdr:cNvSpPr/>
      </xdr:nvSpPr>
      <xdr:spPr>
        <a:xfrm>
          <a:off x="162687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124658</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7254D3B5-0EEA-4079-823E-C762ABBEEEFF}"/>
            </a:ext>
          </a:extLst>
        </xdr:cNvPr>
        <xdr:cNvSpPr txBox="1"/>
      </xdr:nvSpPr>
      <xdr:spPr>
        <a:xfrm>
          <a:off x="16357600"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116840</xdr:rowOff>
    </xdr:from>
    <xdr:to>
      <xdr:col>81</xdr:col>
      <xdr:colOff>101600</xdr:colOff>
      <xdr:row>39</xdr:row>
      <xdr:rowOff>46990</xdr:rowOff>
    </xdr:to>
    <xdr:sp macro="" textlink="">
      <xdr:nvSpPr>
        <xdr:cNvPr id="539" name="楕円 538">
          <a:extLst>
            <a:ext uri="{FF2B5EF4-FFF2-40B4-BE49-F238E27FC236}">
              <a16:creationId xmlns:a16="http://schemas.microsoft.com/office/drawing/2014/main" id="{7356F4E6-44EA-4ED9-903F-5ADCC5B65577}"/>
            </a:ext>
          </a:extLst>
        </xdr:cNvPr>
        <xdr:cNvSpPr/>
      </xdr:nvSpPr>
      <xdr:spPr>
        <a:xfrm>
          <a:off x="1543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167640</xdr:rowOff>
    </xdr:from>
    <xdr:to>
      <xdr:col>85</xdr:col>
      <xdr:colOff>127000</xdr:colOff>
      <xdr:row>39</xdr:row>
      <xdr:rowOff>25581</xdr:rowOff>
    </xdr:to>
    <xdr:cxnSp macro="">
      <xdr:nvCxnSpPr>
        <xdr:cNvPr id="540" name="直線コネクタ 539">
          <a:extLst>
            <a:ext uri="{FF2B5EF4-FFF2-40B4-BE49-F238E27FC236}">
              <a16:creationId xmlns:a16="http://schemas.microsoft.com/office/drawing/2014/main" id="{635FAF51-DEC5-4294-B65F-2AE46D3192A5}"/>
            </a:ext>
          </a:extLst>
        </xdr:cNvPr>
        <xdr:cNvCxnSpPr/>
      </xdr:nvCxnSpPr>
      <xdr:spPr>
        <a:xfrm>
          <a:off x="15481300" y="668274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169091</xdr:rowOff>
    </xdr:from>
    <xdr:to>
      <xdr:col>76</xdr:col>
      <xdr:colOff>165100</xdr:colOff>
      <xdr:row>38</xdr:row>
      <xdr:rowOff>99241</xdr:rowOff>
    </xdr:to>
    <xdr:sp macro="" textlink="">
      <xdr:nvSpPr>
        <xdr:cNvPr id="541" name="楕円 540">
          <a:extLst>
            <a:ext uri="{FF2B5EF4-FFF2-40B4-BE49-F238E27FC236}">
              <a16:creationId xmlns:a16="http://schemas.microsoft.com/office/drawing/2014/main" id="{CDE78E53-20EF-41AD-AF82-A3342F1B2801}"/>
            </a:ext>
          </a:extLst>
        </xdr:cNvPr>
        <xdr:cNvSpPr/>
      </xdr:nvSpPr>
      <xdr:spPr>
        <a:xfrm>
          <a:off x="14541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48441</xdr:rowOff>
    </xdr:from>
    <xdr:to>
      <xdr:col>81</xdr:col>
      <xdr:colOff>50800</xdr:colOff>
      <xdr:row>38</xdr:row>
      <xdr:rowOff>167640</xdr:rowOff>
    </xdr:to>
    <xdr:cxnSp macro="">
      <xdr:nvCxnSpPr>
        <xdr:cNvPr id="542" name="直線コネクタ 541">
          <a:extLst>
            <a:ext uri="{FF2B5EF4-FFF2-40B4-BE49-F238E27FC236}">
              <a16:creationId xmlns:a16="http://schemas.microsoft.com/office/drawing/2014/main" id="{A0BA7054-F9EC-43AD-BD9D-071CD66B4197}"/>
            </a:ext>
          </a:extLst>
        </xdr:cNvPr>
        <xdr:cNvCxnSpPr/>
      </xdr:nvCxnSpPr>
      <xdr:spPr>
        <a:xfrm>
          <a:off x="14592300" y="6563541"/>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120106</xdr:rowOff>
    </xdr:from>
    <xdr:to>
      <xdr:col>72</xdr:col>
      <xdr:colOff>38100</xdr:colOff>
      <xdr:row>38</xdr:row>
      <xdr:rowOff>50256</xdr:rowOff>
    </xdr:to>
    <xdr:sp macro="" textlink="">
      <xdr:nvSpPr>
        <xdr:cNvPr id="543" name="楕円 542">
          <a:extLst>
            <a:ext uri="{FF2B5EF4-FFF2-40B4-BE49-F238E27FC236}">
              <a16:creationId xmlns:a16="http://schemas.microsoft.com/office/drawing/2014/main" id="{E17C06AE-C83B-453A-B1C9-0A826102460C}"/>
            </a:ext>
          </a:extLst>
        </xdr:cNvPr>
        <xdr:cNvSpPr/>
      </xdr:nvSpPr>
      <xdr:spPr>
        <a:xfrm>
          <a:off x="13652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170906</xdr:rowOff>
    </xdr:from>
    <xdr:to>
      <xdr:col>76</xdr:col>
      <xdr:colOff>114300</xdr:colOff>
      <xdr:row>38</xdr:row>
      <xdr:rowOff>48441</xdr:rowOff>
    </xdr:to>
    <xdr:cxnSp macro="">
      <xdr:nvCxnSpPr>
        <xdr:cNvPr id="544" name="直線コネクタ 543">
          <a:extLst>
            <a:ext uri="{FF2B5EF4-FFF2-40B4-BE49-F238E27FC236}">
              <a16:creationId xmlns:a16="http://schemas.microsoft.com/office/drawing/2014/main" id="{DC1DF701-9262-40E7-8D06-AD33F87C5BDF}"/>
            </a:ext>
          </a:extLst>
        </xdr:cNvPr>
        <xdr:cNvCxnSpPr/>
      </xdr:nvCxnSpPr>
      <xdr:spPr>
        <a:xfrm>
          <a:off x="13703300" y="651455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156028</xdr:rowOff>
    </xdr:from>
    <xdr:to>
      <xdr:col>67</xdr:col>
      <xdr:colOff>101600</xdr:colOff>
      <xdr:row>38</xdr:row>
      <xdr:rowOff>86178</xdr:rowOff>
    </xdr:to>
    <xdr:sp macro="" textlink="">
      <xdr:nvSpPr>
        <xdr:cNvPr id="545" name="楕円 544">
          <a:extLst>
            <a:ext uri="{FF2B5EF4-FFF2-40B4-BE49-F238E27FC236}">
              <a16:creationId xmlns:a16="http://schemas.microsoft.com/office/drawing/2014/main" id="{FA3C7D54-D8F6-4740-B6CF-9DEE15BA72C1}"/>
            </a:ext>
          </a:extLst>
        </xdr:cNvPr>
        <xdr:cNvSpPr/>
      </xdr:nvSpPr>
      <xdr:spPr>
        <a:xfrm>
          <a:off x="12763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170906</xdr:rowOff>
    </xdr:from>
    <xdr:to>
      <xdr:col>71</xdr:col>
      <xdr:colOff>177800</xdr:colOff>
      <xdr:row>38</xdr:row>
      <xdr:rowOff>35378</xdr:rowOff>
    </xdr:to>
    <xdr:cxnSp macro="">
      <xdr:nvCxnSpPr>
        <xdr:cNvPr id="546" name="直線コネクタ 545">
          <a:extLst>
            <a:ext uri="{FF2B5EF4-FFF2-40B4-BE49-F238E27FC236}">
              <a16:creationId xmlns:a16="http://schemas.microsoft.com/office/drawing/2014/main" id="{C7CB2701-8500-46D3-AB81-DB6F664F2B55}"/>
            </a:ext>
          </a:extLst>
        </xdr:cNvPr>
        <xdr:cNvCxnSpPr/>
      </xdr:nvCxnSpPr>
      <xdr:spPr>
        <a:xfrm flipV="1">
          <a:off x="12814300" y="651455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CAAEBF36-1613-4C9A-8F82-FC6C24E44CE6}"/>
            </a:ext>
          </a:extLst>
        </xdr:cNvPr>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F36300C3-2AC0-491D-A9C8-19FC4FF2468B}"/>
            </a:ext>
          </a:extLst>
        </xdr:cNvPr>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B5D5E457-81B3-444F-ABC3-2A75D88DF5E6}"/>
            </a:ext>
          </a:extLst>
        </xdr:cNvPr>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C2C67784-9854-49D8-A1BD-CAF2E84BB970}"/>
            </a:ext>
          </a:extLst>
        </xdr:cNvPr>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63517</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8EE2DAF2-7195-4AFD-8B5D-F8AF4DEC46A2}"/>
            </a:ext>
          </a:extLst>
        </xdr:cNvPr>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115769</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F24C185C-6F2C-449B-8671-723FB791939C}"/>
            </a:ext>
          </a:extLst>
        </xdr:cNvPr>
        <xdr:cNvSpPr txBox="1"/>
      </xdr:nvSpPr>
      <xdr:spPr>
        <a:xfrm>
          <a:off x="14389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66783</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99EF2C25-5547-4166-9B4B-88495BC1BFE8}"/>
            </a:ext>
          </a:extLst>
        </xdr:cNvPr>
        <xdr:cNvSpPr txBox="1"/>
      </xdr:nvSpPr>
      <xdr:spPr>
        <a:xfrm>
          <a:off x="135007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102705</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FEF9B33D-9AAD-4C1C-B220-E5BD9CBB0D30}"/>
            </a:ext>
          </a:extLst>
        </xdr:cNvPr>
        <xdr:cNvSpPr txBox="1"/>
      </xdr:nvSpPr>
      <xdr:spPr>
        <a:xfrm>
          <a:off x="12611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BFBB972C-50BF-4F83-8222-C25EBC6898E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48674748-81D9-41AE-9AF7-B9E013EE836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90182FFD-C99B-407B-A59C-DD2B8C9B673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B2736A2F-4E80-41F6-9E20-D8DEAFDB7A8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131BD65-BA2E-4B7F-9448-1F550D50893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3A113D56-075D-45C4-A0E6-9EAF81D5ED5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5133B3DE-96E0-473E-B19B-F3C2675F0D2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3D26F791-C0E2-4559-A977-CB7769DBC8F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9A9E2CF8-D771-493E-9D75-60DD5B5986F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963657FA-13ED-430B-8B0F-519EDC313D6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F11B3CA8-78D0-4C96-9D2F-8C266F6E724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48C31889-2719-4A1E-A0D7-136769307F6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B8BBD78B-7B33-4EDC-A68A-CE641A6FF98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80EDA7F-ECD5-451F-A6AD-B7BA8408102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DBD646FE-0513-4CC2-B1F1-FB0C40876F3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C15474A1-D2B6-4999-B979-1C4721FABC3B}"/>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12F60743-2F6F-4BB5-9147-177481BD734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9A890143-5370-4D8C-B192-548978BD6A0E}"/>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C1188B09-0C72-45A4-9D65-C1A80969416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A64CE708-7776-4438-9CF7-DEF5E294EB3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C1D53BA8-1AC7-47D6-8334-2305226BC3C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a:extLst>
            <a:ext uri="{FF2B5EF4-FFF2-40B4-BE49-F238E27FC236}">
              <a16:creationId xmlns:a16="http://schemas.microsoft.com/office/drawing/2014/main" id="{AF382289-A958-4046-B387-2505E98CDCDE}"/>
            </a:ext>
          </a:extLst>
        </xdr:cNvPr>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a:extLst>
            <a:ext uri="{FF2B5EF4-FFF2-40B4-BE49-F238E27FC236}">
              <a16:creationId xmlns:a16="http://schemas.microsoft.com/office/drawing/2014/main" id="{7BC0B7E9-687B-461D-8552-B0FFA49BD463}"/>
            </a:ext>
          </a:extLst>
        </xdr:cNvPr>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a:extLst>
            <a:ext uri="{FF2B5EF4-FFF2-40B4-BE49-F238E27FC236}">
              <a16:creationId xmlns:a16="http://schemas.microsoft.com/office/drawing/2014/main" id="{07D890EC-756C-4FA7-B4D2-199EBFE2F14E}"/>
            </a:ext>
          </a:extLst>
        </xdr:cNvPr>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B6ADE77F-7C98-471A-B5DC-3745AC7F0F43}"/>
            </a:ext>
          </a:extLst>
        </xdr:cNvPr>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a:extLst>
            <a:ext uri="{FF2B5EF4-FFF2-40B4-BE49-F238E27FC236}">
              <a16:creationId xmlns:a16="http://schemas.microsoft.com/office/drawing/2014/main" id="{0081DDCF-29E3-4035-95E5-29D0D8B153F8}"/>
            </a:ext>
          </a:extLst>
        </xdr:cNvPr>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F191293E-A8A8-48A1-9E71-B9CE06B45DD7}"/>
            </a:ext>
          </a:extLst>
        </xdr:cNvPr>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a:extLst>
            <a:ext uri="{FF2B5EF4-FFF2-40B4-BE49-F238E27FC236}">
              <a16:creationId xmlns:a16="http://schemas.microsoft.com/office/drawing/2014/main" id="{7EB4D0D6-DEE9-4F9A-938F-84571EAC8E09}"/>
            </a:ext>
          </a:extLst>
        </xdr:cNvPr>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a:extLst>
            <a:ext uri="{FF2B5EF4-FFF2-40B4-BE49-F238E27FC236}">
              <a16:creationId xmlns:a16="http://schemas.microsoft.com/office/drawing/2014/main" id="{3A13E0F8-A284-4B93-A7BB-A49095F9921C}"/>
            </a:ext>
          </a:extLst>
        </xdr:cNvPr>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a:extLst>
            <a:ext uri="{FF2B5EF4-FFF2-40B4-BE49-F238E27FC236}">
              <a16:creationId xmlns:a16="http://schemas.microsoft.com/office/drawing/2014/main" id="{E7C271FF-DAFC-4C05-9703-21EE7C44574F}"/>
            </a:ext>
          </a:extLst>
        </xdr:cNvPr>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a:extLst>
            <a:ext uri="{FF2B5EF4-FFF2-40B4-BE49-F238E27FC236}">
              <a16:creationId xmlns:a16="http://schemas.microsoft.com/office/drawing/2014/main" id="{8A779B67-FEE2-426F-80CA-92773ED54198}"/>
            </a:ext>
          </a:extLst>
        </xdr:cNvPr>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a:extLst>
            <a:ext uri="{FF2B5EF4-FFF2-40B4-BE49-F238E27FC236}">
              <a16:creationId xmlns:a16="http://schemas.microsoft.com/office/drawing/2014/main" id="{42A43C92-3B06-4F4D-ADAA-9BE396719232}"/>
            </a:ext>
          </a:extLst>
        </xdr:cNvPr>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66F745EC-71FA-4704-BF7D-DC96211564A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BECE8D24-E6D7-4F82-9223-AAC0BB962FF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E904BE82-2205-4290-8E4B-756728EA076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1E21FFE1-80D9-4EF1-B618-0AA3A898C21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6FB438F0-DA51-45F1-9758-DA6E7EB61FB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6671</xdr:rowOff>
    </xdr:from>
    <xdr:to>
      <xdr:col>116</xdr:col>
      <xdr:colOff>114300</xdr:colOff>
      <xdr:row>41</xdr:row>
      <xdr:rowOff>108271</xdr:rowOff>
    </xdr:to>
    <xdr:sp macro="" textlink="">
      <xdr:nvSpPr>
        <xdr:cNvPr id="592" name="楕円 591">
          <a:extLst>
            <a:ext uri="{FF2B5EF4-FFF2-40B4-BE49-F238E27FC236}">
              <a16:creationId xmlns:a16="http://schemas.microsoft.com/office/drawing/2014/main" id="{1056BA6F-D223-4246-B1E9-2E8AE5E272DA}"/>
            </a:ext>
          </a:extLst>
        </xdr:cNvPr>
        <xdr:cNvSpPr/>
      </xdr:nvSpPr>
      <xdr:spPr>
        <a:xfrm>
          <a:off x="22110700" y="703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93048</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A3658CFB-7D08-4863-99CA-50F638698BC0}"/>
            </a:ext>
          </a:extLst>
        </xdr:cNvPr>
        <xdr:cNvSpPr txBox="1"/>
      </xdr:nvSpPr>
      <xdr:spPr>
        <a:xfrm>
          <a:off x="22199600" y="695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8319</xdr:rowOff>
    </xdr:from>
    <xdr:to>
      <xdr:col>112</xdr:col>
      <xdr:colOff>38100</xdr:colOff>
      <xdr:row>41</xdr:row>
      <xdr:rowOff>109919</xdr:rowOff>
    </xdr:to>
    <xdr:sp macro="" textlink="">
      <xdr:nvSpPr>
        <xdr:cNvPr id="594" name="楕円 593">
          <a:extLst>
            <a:ext uri="{FF2B5EF4-FFF2-40B4-BE49-F238E27FC236}">
              <a16:creationId xmlns:a16="http://schemas.microsoft.com/office/drawing/2014/main" id="{8CB92FC4-32DB-4E60-B5FC-E93A22A4F040}"/>
            </a:ext>
          </a:extLst>
        </xdr:cNvPr>
        <xdr:cNvSpPr/>
      </xdr:nvSpPr>
      <xdr:spPr>
        <a:xfrm>
          <a:off x="21272500" y="703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57471</xdr:rowOff>
    </xdr:from>
    <xdr:to>
      <xdr:col>116</xdr:col>
      <xdr:colOff>63500</xdr:colOff>
      <xdr:row>41</xdr:row>
      <xdr:rowOff>59119</xdr:rowOff>
    </xdr:to>
    <xdr:cxnSp macro="">
      <xdr:nvCxnSpPr>
        <xdr:cNvPr id="595" name="直線コネクタ 594">
          <a:extLst>
            <a:ext uri="{FF2B5EF4-FFF2-40B4-BE49-F238E27FC236}">
              <a16:creationId xmlns:a16="http://schemas.microsoft.com/office/drawing/2014/main" id="{96022DA0-F518-4259-9E76-37B9B733C40C}"/>
            </a:ext>
          </a:extLst>
        </xdr:cNvPr>
        <xdr:cNvCxnSpPr/>
      </xdr:nvCxnSpPr>
      <xdr:spPr>
        <a:xfrm flipV="1">
          <a:off x="21323300" y="7086921"/>
          <a:ext cx="838200" cy="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158857</xdr:rowOff>
    </xdr:from>
    <xdr:to>
      <xdr:col>107</xdr:col>
      <xdr:colOff>101600</xdr:colOff>
      <xdr:row>41</xdr:row>
      <xdr:rowOff>89007</xdr:rowOff>
    </xdr:to>
    <xdr:sp macro="" textlink="">
      <xdr:nvSpPr>
        <xdr:cNvPr id="596" name="楕円 595">
          <a:extLst>
            <a:ext uri="{FF2B5EF4-FFF2-40B4-BE49-F238E27FC236}">
              <a16:creationId xmlns:a16="http://schemas.microsoft.com/office/drawing/2014/main" id="{E2063DCC-3E03-4F3D-A1A5-D249F061E957}"/>
            </a:ext>
          </a:extLst>
        </xdr:cNvPr>
        <xdr:cNvSpPr/>
      </xdr:nvSpPr>
      <xdr:spPr>
        <a:xfrm>
          <a:off x="20383500" y="701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38207</xdr:rowOff>
    </xdr:from>
    <xdr:to>
      <xdr:col>111</xdr:col>
      <xdr:colOff>177800</xdr:colOff>
      <xdr:row>41</xdr:row>
      <xdr:rowOff>59119</xdr:rowOff>
    </xdr:to>
    <xdr:cxnSp macro="">
      <xdr:nvCxnSpPr>
        <xdr:cNvPr id="597" name="直線コネクタ 596">
          <a:extLst>
            <a:ext uri="{FF2B5EF4-FFF2-40B4-BE49-F238E27FC236}">
              <a16:creationId xmlns:a16="http://schemas.microsoft.com/office/drawing/2014/main" id="{3B556DEA-B33E-4E44-B1AF-E10F3A4D0031}"/>
            </a:ext>
          </a:extLst>
        </xdr:cNvPr>
        <xdr:cNvCxnSpPr/>
      </xdr:nvCxnSpPr>
      <xdr:spPr>
        <a:xfrm>
          <a:off x="20434300" y="7067657"/>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166453</xdr:rowOff>
    </xdr:from>
    <xdr:to>
      <xdr:col>102</xdr:col>
      <xdr:colOff>165100</xdr:colOff>
      <xdr:row>41</xdr:row>
      <xdr:rowOff>96603</xdr:rowOff>
    </xdr:to>
    <xdr:sp macro="" textlink="">
      <xdr:nvSpPr>
        <xdr:cNvPr id="598" name="楕円 597">
          <a:extLst>
            <a:ext uri="{FF2B5EF4-FFF2-40B4-BE49-F238E27FC236}">
              <a16:creationId xmlns:a16="http://schemas.microsoft.com/office/drawing/2014/main" id="{23D00543-466A-4709-B905-A10633342983}"/>
            </a:ext>
          </a:extLst>
        </xdr:cNvPr>
        <xdr:cNvSpPr/>
      </xdr:nvSpPr>
      <xdr:spPr>
        <a:xfrm>
          <a:off x="19494500" y="702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38207</xdr:rowOff>
    </xdr:from>
    <xdr:to>
      <xdr:col>107</xdr:col>
      <xdr:colOff>50800</xdr:colOff>
      <xdr:row>41</xdr:row>
      <xdr:rowOff>45803</xdr:rowOff>
    </xdr:to>
    <xdr:cxnSp macro="">
      <xdr:nvCxnSpPr>
        <xdr:cNvPr id="599" name="直線コネクタ 598">
          <a:extLst>
            <a:ext uri="{FF2B5EF4-FFF2-40B4-BE49-F238E27FC236}">
              <a16:creationId xmlns:a16="http://schemas.microsoft.com/office/drawing/2014/main" id="{C62D9233-B503-451F-9946-7795C3F99F99}"/>
            </a:ext>
          </a:extLst>
        </xdr:cNvPr>
        <xdr:cNvCxnSpPr/>
      </xdr:nvCxnSpPr>
      <xdr:spPr>
        <a:xfrm flipV="1">
          <a:off x="19545300" y="7067657"/>
          <a:ext cx="889000" cy="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11999</xdr:rowOff>
    </xdr:from>
    <xdr:to>
      <xdr:col>98</xdr:col>
      <xdr:colOff>38100</xdr:colOff>
      <xdr:row>41</xdr:row>
      <xdr:rowOff>113599</xdr:rowOff>
    </xdr:to>
    <xdr:sp macro="" textlink="">
      <xdr:nvSpPr>
        <xdr:cNvPr id="600" name="楕円 599">
          <a:extLst>
            <a:ext uri="{FF2B5EF4-FFF2-40B4-BE49-F238E27FC236}">
              <a16:creationId xmlns:a16="http://schemas.microsoft.com/office/drawing/2014/main" id="{7032200E-FDBC-4261-938B-C3A1A82EA3F3}"/>
            </a:ext>
          </a:extLst>
        </xdr:cNvPr>
        <xdr:cNvSpPr/>
      </xdr:nvSpPr>
      <xdr:spPr>
        <a:xfrm>
          <a:off x="18605500" y="704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45803</xdr:rowOff>
    </xdr:from>
    <xdr:to>
      <xdr:col>102</xdr:col>
      <xdr:colOff>114300</xdr:colOff>
      <xdr:row>41</xdr:row>
      <xdr:rowOff>62799</xdr:rowOff>
    </xdr:to>
    <xdr:cxnSp macro="">
      <xdr:nvCxnSpPr>
        <xdr:cNvPr id="601" name="直線コネクタ 600">
          <a:extLst>
            <a:ext uri="{FF2B5EF4-FFF2-40B4-BE49-F238E27FC236}">
              <a16:creationId xmlns:a16="http://schemas.microsoft.com/office/drawing/2014/main" id="{F6F540FA-8C5A-411F-A39F-38FE2911A2EB}"/>
            </a:ext>
          </a:extLst>
        </xdr:cNvPr>
        <xdr:cNvCxnSpPr/>
      </xdr:nvCxnSpPr>
      <xdr:spPr>
        <a:xfrm flipV="1">
          <a:off x="18656300" y="7075253"/>
          <a:ext cx="889000" cy="1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8446AAF4-409E-4B6F-A65A-88F96488ABE8}"/>
            </a:ext>
          </a:extLst>
        </xdr:cNvPr>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8A7AF804-6238-488A-BC9C-C13FA9D638DB}"/>
            </a:ext>
          </a:extLst>
        </xdr:cNvPr>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277E3BE8-F668-4560-AFBF-3120F2AF55D4}"/>
            </a:ext>
          </a:extLst>
        </xdr:cNvPr>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48A0D439-4E24-4DD9-AEE3-2640628B6268}"/>
            </a:ext>
          </a:extLst>
        </xdr:cNvPr>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101046</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13B69E4A-30CE-4A5F-8216-46E66FC50877}"/>
            </a:ext>
          </a:extLst>
        </xdr:cNvPr>
        <xdr:cNvSpPr txBox="1"/>
      </xdr:nvSpPr>
      <xdr:spPr>
        <a:xfrm>
          <a:off x="21043411" y="713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80134</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70C1E20B-6A55-49C7-91A4-5F3B2C9D78C4}"/>
            </a:ext>
          </a:extLst>
        </xdr:cNvPr>
        <xdr:cNvSpPr txBox="1"/>
      </xdr:nvSpPr>
      <xdr:spPr>
        <a:xfrm>
          <a:off x="20167111" y="710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87730</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697A393B-8B9F-4F27-864F-532C628399FD}"/>
            </a:ext>
          </a:extLst>
        </xdr:cNvPr>
        <xdr:cNvSpPr txBox="1"/>
      </xdr:nvSpPr>
      <xdr:spPr>
        <a:xfrm>
          <a:off x="19278111" y="711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104726</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4487F1D7-59CB-4679-BF3E-8A02C34980BD}"/>
            </a:ext>
          </a:extLst>
        </xdr:cNvPr>
        <xdr:cNvSpPr txBox="1"/>
      </xdr:nvSpPr>
      <xdr:spPr>
        <a:xfrm>
          <a:off x="18389111" y="713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A9190E84-A58D-4908-A595-AD5A764EFEE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BC9F52C5-D8D8-4704-8E42-85B97B60F00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15DDED76-BDF2-4887-9C3F-2C6D0D50F9E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FD6E4E94-CCDA-4C0B-8257-B56FB52AE5D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EA699E4C-35FD-4049-9027-1F5B2E2B84E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43283B27-BA2D-43DA-A691-0E16F8229ED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B712AABD-41D1-416E-A870-B3ECD8C250F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373AEA66-2251-4A6D-9846-885EB4EC901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FB7CFAD7-65D2-42AE-B38A-DAC4180D41B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38A63D27-9364-4BA6-8EBC-5FB36628C69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7ED07581-7176-4F2B-BDFB-D90F8A40DE7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CB71083A-ECFA-4FC2-AAE0-CCC91FAADE2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5D7D6841-25D6-4EF3-9134-9923DC76330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70E95BAE-2CB0-4332-8354-71945B4842F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30C28FF5-FAB3-4B7C-B845-57AE48C9022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68136F45-FADD-4348-B633-1C754C214D1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075903A1-C78C-4038-8B7E-EFF09281917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3D0F238E-8558-439D-966B-914E140CC13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601A960B-E1E3-4595-B18A-6661AD59D0D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0E02ECFE-D53C-4F8B-90ED-59AC8C2F513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17841A25-6022-4E6C-AEFD-DA550958EB3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3A6745E5-C538-4050-BECF-C82312C836B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2807F2A7-5F62-4799-920F-A00A5EDDFD7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1CDA48E6-B36C-40E1-82FB-31FE5084169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D58E746A-2C24-4BE5-89B2-BFD649BE0BB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2D6AE00F-9075-4551-9B50-412BEBACA279}"/>
            </a:ext>
          </a:extLst>
        </xdr:cNvPr>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632FD5B7-F870-4DAE-9851-B99764328C5D}"/>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876C7C63-CC55-4BA0-8809-6796A4AB0B16}"/>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89C6165B-C4DC-44DE-8233-0FD103108AEA}"/>
            </a:ext>
          </a:extLst>
        </xdr:cNvPr>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a:extLst>
            <a:ext uri="{FF2B5EF4-FFF2-40B4-BE49-F238E27FC236}">
              <a16:creationId xmlns:a16="http://schemas.microsoft.com/office/drawing/2014/main" id="{A9AFBD06-C51D-4D97-8F55-02B3DF3599C7}"/>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EE13C862-73BD-4D06-8A5A-E6208005912D}"/>
            </a:ext>
          </a:extLst>
        </xdr:cNvPr>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a:extLst>
            <a:ext uri="{FF2B5EF4-FFF2-40B4-BE49-F238E27FC236}">
              <a16:creationId xmlns:a16="http://schemas.microsoft.com/office/drawing/2014/main" id="{76BA77AF-8C81-45B1-8F10-FB2CADCD468F}"/>
            </a:ext>
          </a:extLst>
        </xdr:cNvPr>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a:extLst>
            <a:ext uri="{FF2B5EF4-FFF2-40B4-BE49-F238E27FC236}">
              <a16:creationId xmlns:a16="http://schemas.microsoft.com/office/drawing/2014/main" id="{22494C6B-8100-47D5-95EE-96E6CFE842F5}"/>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a:extLst>
            <a:ext uri="{FF2B5EF4-FFF2-40B4-BE49-F238E27FC236}">
              <a16:creationId xmlns:a16="http://schemas.microsoft.com/office/drawing/2014/main" id="{DD262271-B76E-459E-AF16-027A8BEA4C7E}"/>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a:extLst>
            <a:ext uri="{FF2B5EF4-FFF2-40B4-BE49-F238E27FC236}">
              <a16:creationId xmlns:a16="http://schemas.microsoft.com/office/drawing/2014/main" id="{4701FD38-9F72-470A-9CE9-FCAF09CAE431}"/>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a:extLst>
            <a:ext uri="{FF2B5EF4-FFF2-40B4-BE49-F238E27FC236}">
              <a16:creationId xmlns:a16="http://schemas.microsoft.com/office/drawing/2014/main" id="{E9C79D50-6D75-4D69-8B39-D5FC73CA5D94}"/>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401168B3-3EA8-4958-80C4-558B4AADE84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537AA282-7F6F-4B59-87A9-467B1AF28D1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82C5EE9D-7C08-4EA0-B319-E153187ECBC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9FD30439-E0D2-4496-BDF7-11644B648A3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8A6ADAE4-8C41-45FF-B193-2BBDE8613B8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117384</xdr:rowOff>
    </xdr:from>
    <xdr:to>
      <xdr:col>85</xdr:col>
      <xdr:colOff>177800</xdr:colOff>
      <xdr:row>59</xdr:row>
      <xdr:rowOff>47534</xdr:rowOff>
    </xdr:to>
    <xdr:sp macro="" textlink="">
      <xdr:nvSpPr>
        <xdr:cNvPr id="651" name="楕円 650">
          <a:extLst>
            <a:ext uri="{FF2B5EF4-FFF2-40B4-BE49-F238E27FC236}">
              <a16:creationId xmlns:a16="http://schemas.microsoft.com/office/drawing/2014/main" id="{2F45FC1C-2AA5-41B6-866E-8797BDE1A7CC}"/>
            </a:ext>
          </a:extLst>
        </xdr:cNvPr>
        <xdr:cNvSpPr/>
      </xdr:nvSpPr>
      <xdr:spPr>
        <a:xfrm>
          <a:off x="162687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140261</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BACD0A8-0A2D-481C-8894-BA6221580031}"/>
            </a:ext>
          </a:extLst>
        </xdr:cNvPr>
        <xdr:cNvSpPr txBox="1"/>
      </xdr:nvSpPr>
      <xdr:spPr>
        <a:xfrm>
          <a:off x="16357600" y="991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84727</xdr:rowOff>
    </xdr:from>
    <xdr:to>
      <xdr:col>81</xdr:col>
      <xdr:colOff>101600</xdr:colOff>
      <xdr:row>59</xdr:row>
      <xdr:rowOff>14877</xdr:rowOff>
    </xdr:to>
    <xdr:sp macro="" textlink="">
      <xdr:nvSpPr>
        <xdr:cNvPr id="653" name="楕円 652">
          <a:extLst>
            <a:ext uri="{FF2B5EF4-FFF2-40B4-BE49-F238E27FC236}">
              <a16:creationId xmlns:a16="http://schemas.microsoft.com/office/drawing/2014/main" id="{7FC2418C-5202-4565-ABD4-F77598A3D67B}"/>
            </a:ext>
          </a:extLst>
        </xdr:cNvPr>
        <xdr:cNvSpPr/>
      </xdr:nvSpPr>
      <xdr:spPr>
        <a:xfrm>
          <a:off x="154305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135527</xdr:rowOff>
    </xdr:from>
    <xdr:to>
      <xdr:col>85</xdr:col>
      <xdr:colOff>127000</xdr:colOff>
      <xdr:row>58</xdr:row>
      <xdr:rowOff>168184</xdr:rowOff>
    </xdr:to>
    <xdr:cxnSp macro="">
      <xdr:nvCxnSpPr>
        <xdr:cNvPr id="654" name="直線コネクタ 653">
          <a:extLst>
            <a:ext uri="{FF2B5EF4-FFF2-40B4-BE49-F238E27FC236}">
              <a16:creationId xmlns:a16="http://schemas.microsoft.com/office/drawing/2014/main" id="{10565547-AB18-4AAA-87AC-A64E6514BAE5}"/>
            </a:ext>
          </a:extLst>
        </xdr:cNvPr>
        <xdr:cNvCxnSpPr/>
      </xdr:nvCxnSpPr>
      <xdr:spPr>
        <a:xfrm>
          <a:off x="15481300" y="1007962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50437</xdr:rowOff>
    </xdr:from>
    <xdr:to>
      <xdr:col>76</xdr:col>
      <xdr:colOff>165100</xdr:colOff>
      <xdr:row>58</xdr:row>
      <xdr:rowOff>152037</xdr:rowOff>
    </xdr:to>
    <xdr:sp macro="" textlink="">
      <xdr:nvSpPr>
        <xdr:cNvPr id="655" name="楕円 654">
          <a:extLst>
            <a:ext uri="{FF2B5EF4-FFF2-40B4-BE49-F238E27FC236}">
              <a16:creationId xmlns:a16="http://schemas.microsoft.com/office/drawing/2014/main" id="{EBA59B20-95ED-44A5-8487-E8E5159FAA81}"/>
            </a:ext>
          </a:extLst>
        </xdr:cNvPr>
        <xdr:cNvSpPr/>
      </xdr:nvSpPr>
      <xdr:spPr>
        <a:xfrm>
          <a:off x="14541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101237</xdr:rowOff>
    </xdr:from>
    <xdr:to>
      <xdr:col>81</xdr:col>
      <xdr:colOff>50800</xdr:colOff>
      <xdr:row>58</xdr:row>
      <xdr:rowOff>135527</xdr:rowOff>
    </xdr:to>
    <xdr:cxnSp macro="">
      <xdr:nvCxnSpPr>
        <xdr:cNvPr id="656" name="直線コネクタ 655">
          <a:extLst>
            <a:ext uri="{FF2B5EF4-FFF2-40B4-BE49-F238E27FC236}">
              <a16:creationId xmlns:a16="http://schemas.microsoft.com/office/drawing/2014/main" id="{267FAD78-60D4-4584-8535-E284023359FB}"/>
            </a:ext>
          </a:extLst>
        </xdr:cNvPr>
        <xdr:cNvCxnSpPr/>
      </xdr:nvCxnSpPr>
      <xdr:spPr>
        <a:xfrm>
          <a:off x="14592300" y="1004533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xdr:rowOff>
    </xdr:from>
    <xdr:to>
      <xdr:col>72</xdr:col>
      <xdr:colOff>38100</xdr:colOff>
      <xdr:row>58</xdr:row>
      <xdr:rowOff>117747</xdr:rowOff>
    </xdr:to>
    <xdr:sp macro="" textlink="">
      <xdr:nvSpPr>
        <xdr:cNvPr id="657" name="楕円 656">
          <a:extLst>
            <a:ext uri="{FF2B5EF4-FFF2-40B4-BE49-F238E27FC236}">
              <a16:creationId xmlns:a16="http://schemas.microsoft.com/office/drawing/2014/main" id="{13EE9389-0FD6-49F6-B03F-8D0ED426C145}"/>
            </a:ext>
          </a:extLst>
        </xdr:cNvPr>
        <xdr:cNvSpPr/>
      </xdr:nvSpPr>
      <xdr:spPr>
        <a:xfrm>
          <a:off x="136525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66947</xdr:rowOff>
    </xdr:from>
    <xdr:to>
      <xdr:col>76</xdr:col>
      <xdr:colOff>114300</xdr:colOff>
      <xdr:row>58</xdr:row>
      <xdr:rowOff>101237</xdr:rowOff>
    </xdr:to>
    <xdr:cxnSp macro="">
      <xdr:nvCxnSpPr>
        <xdr:cNvPr id="658" name="直線コネクタ 657">
          <a:extLst>
            <a:ext uri="{FF2B5EF4-FFF2-40B4-BE49-F238E27FC236}">
              <a16:creationId xmlns:a16="http://schemas.microsoft.com/office/drawing/2014/main" id="{00DE643D-FF04-40CF-A33F-EA8F296B78B2}"/>
            </a:ext>
          </a:extLst>
        </xdr:cNvPr>
        <xdr:cNvCxnSpPr/>
      </xdr:nvCxnSpPr>
      <xdr:spPr>
        <a:xfrm>
          <a:off x="13703300" y="1001104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153307</xdr:rowOff>
    </xdr:from>
    <xdr:to>
      <xdr:col>67</xdr:col>
      <xdr:colOff>101600</xdr:colOff>
      <xdr:row>58</xdr:row>
      <xdr:rowOff>83457</xdr:rowOff>
    </xdr:to>
    <xdr:sp macro="" textlink="">
      <xdr:nvSpPr>
        <xdr:cNvPr id="659" name="楕円 658">
          <a:extLst>
            <a:ext uri="{FF2B5EF4-FFF2-40B4-BE49-F238E27FC236}">
              <a16:creationId xmlns:a16="http://schemas.microsoft.com/office/drawing/2014/main" id="{C862E726-D1E5-4016-A93A-C837A3480176}"/>
            </a:ext>
          </a:extLst>
        </xdr:cNvPr>
        <xdr:cNvSpPr/>
      </xdr:nvSpPr>
      <xdr:spPr>
        <a:xfrm>
          <a:off x="12763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32657</xdr:rowOff>
    </xdr:from>
    <xdr:to>
      <xdr:col>71</xdr:col>
      <xdr:colOff>177800</xdr:colOff>
      <xdr:row>58</xdr:row>
      <xdr:rowOff>66947</xdr:rowOff>
    </xdr:to>
    <xdr:cxnSp macro="">
      <xdr:nvCxnSpPr>
        <xdr:cNvPr id="660" name="直線コネクタ 659">
          <a:extLst>
            <a:ext uri="{FF2B5EF4-FFF2-40B4-BE49-F238E27FC236}">
              <a16:creationId xmlns:a16="http://schemas.microsoft.com/office/drawing/2014/main" id="{6632FABB-E1F9-4FDA-9EF1-0FC3EDA828CD}"/>
            </a:ext>
          </a:extLst>
        </xdr:cNvPr>
        <xdr:cNvCxnSpPr/>
      </xdr:nvCxnSpPr>
      <xdr:spPr>
        <a:xfrm>
          <a:off x="12814300" y="997675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4A943002-3F26-402C-9357-A204CCB2E548}"/>
            </a:ext>
          </a:extLst>
        </xdr:cNvPr>
        <xdr:cNvSpPr txBox="1"/>
      </xdr:nvSpPr>
      <xdr:spPr>
        <a:xfrm>
          <a:off x="15266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A861399F-0868-4D59-A674-ECB431C9533A}"/>
            </a:ext>
          </a:extLst>
        </xdr:cNvPr>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ED8460B1-545C-45EF-AF53-D3C36EE6C0B5}"/>
            </a:ext>
          </a:extLst>
        </xdr:cNvPr>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F56A792A-3547-4A58-91E3-B03EC10F48A7}"/>
            </a:ext>
          </a:extLst>
        </xdr:cNvPr>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31404</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A891732D-BA8B-49EE-A149-C6C0DA568D37}"/>
            </a:ext>
          </a:extLst>
        </xdr:cNvPr>
        <xdr:cNvSpPr txBox="1"/>
      </xdr:nvSpPr>
      <xdr:spPr>
        <a:xfrm>
          <a:off x="152660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168564</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84F3552C-D5C7-43DE-A369-727BB911A002}"/>
            </a:ext>
          </a:extLst>
        </xdr:cNvPr>
        <xdr:cNvSpPr txBox="1"/>
      </xdr:nvSpPr>
      <xdr:spPr>
        <a:xfrm>
          <a:off x="14389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134274</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D033B452-DA5D-4A5D-AC7F-02E208CF922A}"/>
            </a:ext>
          </a:extLst>
        </xdr:cNvPr>
        <xdr:cNvSpPr txBox="1"/>
      </xdr:nvSpPr>
      <xdr:spPr>
        <a:xfrm>
          <a:off x="13500744" y="973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99984</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7EE1A063-09B6-40E2-8EF4-F8FF4CE736D9}"/>
            </a:ext>
          </a:extLst>
        </xdr:cNvPr>
        <xdr:cNvSpPr txBox="1"/>
      </xdr:nvSpPr>
      <xdr:spPr>
        <a:xfrm>
          <a:off x="126117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8097B3B7-794C-4D5F-9B85-4ED17A28AE0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D210E96E-1684-4594-8A68-3BAB4584286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F4297C91-92A8-44A5-AA34-6F6ED9A7AD3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54DA3BDF-7B1E-417F-9E8F-8FCE0106DAF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A3BE8F68-14FF-473D-8C48-51D63986B82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537322E8-F565-49D6-8348-859EEB46093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6B18E040-85E4-46EC-8750-167E124ADA9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DF072C68-04D9-4FD2-B7F9-1485758FAAA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563557E3-86A0-4907-A2EA-3C395DC3763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F17E6974-FC97-4B0D-810D-A455E2A548B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A82A2E93-3CB7-4C6C-B51E-1F1634FEEF6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053B2A41-AD82-4450-9A4F-7BBF1492E3A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E15A32E4-DE37-4BC7-A09A-9E774A5E5DF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2475F71D-C232-436B-9040-7DF90258790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AAA1B739-4A03-4D93-987E-43B102437DA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351B0B9D-3DBA-4B37-B277-080EC26F432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BA3239C0-A0DF-40CC-9B8E-0A8465E320F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B150EEB2-8E2F-4BC8-9BEC-E5C8E857A73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188C3D63-BAA9-40C4-821D-F638737704E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91E0B33D-B966-48E8-ADD2-DF936BC167E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AF1170C-DFC1-4754-87EF-AB40B2FA711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BA25BF9E-90D2-49DA-9CFF-B952FB355F3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F82BF123-D79B-4D9A-B072-0509C65179D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a:extLst>
            <a:ext uri="{FF2B5EF4-FFF2-40B4-BE49-F238E27FC236}">
              <a16:creationId xmlns:a16="http://schemas.microsoft.com/office/drawing/2014/main" id="{80E06B24-E887-4916-B336-A4702C9CA15F}"/>
            </a:ext>
          </a:extLst>
        </xdr:cNvPr>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8BD7860D-6529-4B5C-B38E-AD0FEFC07D33}"/>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a:extLst>
            <a:ext uri="{FF2B5EF4-FFF2-40B4-BE49-F238E27FC236}">
              <a16:creationId xmlns:a16="http://schemas.microsoft.com/office/drawing/2014/main" id="{B8FF0CD8-41FE-49B6-BC52-EA89D2F4ED8C}"/>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8023DF09-ECCB-453A-8A3F-1BBF6DD954E2}"/>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a:extLst>
            <a:ext uri="{FF2B5EF4-FFF2-40B4-BE49-F238E27FC236}">
              <a16:creationId xmlns:a16="http://schemas.microsoft.com/office/drawing/2014/main" id="{CB2553FD-BA37-4403-9528-33D24BEBF99C}"/>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259B8EC1-66F9-4064-9A04-EC8A8074209D}"/>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a:extLst>
            <a:ext uri="{FF2B5EF4-FFF2-40B4-BE49-F238E27FC236}">
              <a16:creationId xmlns:a16="http://schemas.microsoft.com/office/drawing/2014/main" id="{FE4A569D-AB96-470A-BCF0-233D3F6B9C2E}"/>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a:extLst>
            <a:ext uri="{FF2B5EF4-FFF2-40B4-BE49-F238E27FC236}">
              <a16:creationId xmlns:a16="http://schemas.microsoft.com/office/drawing/2014/main" id="{644B2CFD-CADD-426A-A21E-0F5DB687B49D}"/>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a:extLst>
            <a:ext uri="{FF2B5EF4-FFF2-40B4-BE49-F238E27FC236}">
              <a16:creationId xmlns:a16="http://schemas.microsoft.com/office/drawing/2014/main" id="{86BE0B9B-1056-4D1B-82DE-ECB25343A991}"/>
            </a:ext>
          </a:extLst>
        </xdr:cNvPr>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a:extLst>
            <a:ext uri="{FF2B5EF4-FFF2-40B4-BE49-F238E27FC236}">
              <a16:creationId xmlns:a16="http://schemas.microsoft.com/office/drawing/2014/main" id="{0A969A45-EBF8-4729-8AB8-ACB037D5725C}"/>
            </a:ext>
          </a:extLst>
        </xdr:cNvPr>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a:extLst>
            <a:ext uri="{FF2B5EF4-FFF2-40B4-BE49-F238E27FC236}">
              <a16:creationId xmlns:a16="http://schemas.microsoft.com/office/drawing/2014/main" id="{7FA978F3-152C-48D0-B366-08F2B37B3DB2}"/>
            </a:ext>
          </a:extLst>
        </xdr:cNvPr>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30F1AB95-B6E7-4598-9E24-BF48E41817F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BD603AE3-A62C-4163-BA4C-D6BAAC133AC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CADE63F-B707-4367-B3C7-9E437254487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B48DE174-1BC2-4B8B-AC1B-39863B0E254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4AA1475E-3BFB-46E3-8191-62E842D04F1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165100</xdr:rowOff>
    </xdr:from>
    <xdr:to>
      <xdr:col>116</xdr:col>
      <xdr:colOff>114300</xdr:colOff>
      <xdr:row>57</xdr:row>
      <xdr:rowOff>95250</xdr:rowOff>
    </xdr:to>
    <xdr:sp macro="" textlink="">
      <xdr:nvSpPr>
        <xdr:cNvPr id="708" name="楕円 707">
          <a:extLst>
            <a:ext uri="{FF2B5EF4-FFF2-40B4-BE49-F238E27FC236}">
              <a16:creationId xmlns:a16="http://schemas.microsoft.com/office/drawing/2014/main" id="{B192C6AE-8F56-409D-8490-0D4621DB6E43}"/>
            </a:ext>
          </a:extLst>
        </xdr:cNvPr>
        <xdr:cNvSpPr/>
      </xdr:nvSpPr>
      <xdr:spPr>
        <a:xfrm>
          <a:off x="221107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16527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F6833D00-F4D8-4BEF-BC13-C11A90025CAD}"/>
            </a:ext>
          </a:extLst>
        </xdr:cNvPr>
        <xdr:cNvSpPr txBox="1"/>
      </xdr:nvSpPr>
      <xdr:spPr>
        <a:xfrm>
          <a:off x="22199600"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6350</xdr:rowOff>
    </xdr:from>
    <xdr:to>
      <xdr:col>112</xdr:col>
      <xdr:colOff>38100</xdr:colOff>
      <xdr:row>57</xdr:row>
      <xdr:rowOff>107950</xdr:rowOff>
    </xdr:to>
    <xdr:sp macro="" textlink="">
      <xdr:nvSpPr>
        <xdr:cNvPr id="710" name="楕円 709">
          <a:extLst>
            <a:ext uri="{FF2B5EF4-FFF2-40B4-BE49-F238E27FC236}">
              <a16:creationId xmlns:a16="http://schemas.microsoft.com/office/drawing/2014/main" id="{D856C411-2EC2-489D-8E2D-FC23EE8640DA}"/>
            </a:ext>
          </a:extLst>
        </xdr:cNvPr>
        <xdr:cNvSpPr/>
      </xdr:nvSpPr>
      <xdr:spPr>
        <a:xfrm>
          <a:off x="21272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44450</xdr:rowOff>
    </xdr:from>
    <xdr:to>
      <xdr:col>116</xdr:col>
      <xdr:colOff>63500</xdr:colOff>
      <xdr:row>57</xdr:row>
      <xdr:rowOff>57150</xdr:rowOff>
    </xdr:to>
    <xdr:cxnSp macro="">
      <xdr:nvCxnSpPr>
        <xdr:cNvPr id="711" name="直線コネクタ 710">
          <a:extLst>
            <a:ext uri="{FF2B5EF4-FFF2-40B4-BE49-F238E27FC236}">
              <a16:creationId xmlns:a16="http://schemas.microsoft.com/office/drawing/2014/main" id="{9C2BEAC0-F454-4CAD-A46E-558C9071E6CD}"/>
            </a:ext>
          </a:extLst>
        </xdr:cNvPr>
        <xdr:cNvCxnSpPr/>
      </xdr:nvCxnSpPr>
      <xdr:spPr>
        <a:xfrm flipV="1">
          <a:off x="21323300" y="9817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19050</xdr:rowOff>
    </xdr:from>
    <xdr:to>
      <xdr:col>107</xdr:col>
      <xdr:colOff>101600</xdr:colOff>
      <xdr:row>57</xdr:row>
      <xdr:rowOff>120650</xdr:rowOff>
    </xdr:to>
    <xdr:sp macro="" textlink="">
      <xdr:nvSpPr>
        <xdr:cNvPr id="712" name="楕円 711">
          <a:extLst>
            <a:ext uri="{FF2B5EF4-FFF2-40B4-BE49-F238E27FC236}">
              <a16:creationId xmlns:a16="http://schemas.microsoft.com/office/drawing/2014/main" id="{71ADBBEE-CFC4-401F-B594-401313327BBB}"/>
            </a:ext>
          </a:extLst>
        </xdr:cNvPr>
        <xdr:cNvSpPr/>
      </xdr:nvSpPr>
      <xdr:spPr>
        <a:xfrm>
          <a:off x="20383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57150</xdr:rowOff>
    </xdr:from>
    <xdr:to>
      <xdr:col>111</xdr:col>
      <xdr:colOff>177800</xdr:colOff>
      <xdr:row>57</xdr:row>
      <xdr:rowOff>69850</xdr:rowOff>
    </xdr:to>
    <xdr:cxnSp macro="">
      <xdr:nvCxnSpPr>
        <xdr:cNvPr id="713" name="直線コネクタ 712">
          <a:extLst>
            <a:ext uri="{FF2B5EF4-FFF2-40B4-BE49-F238E27FC236}">
              <a16:creationId xmlns:a16="http://schemas.microsoft.com/office/drawing/2014/main" id="{2F7CB64D-96D3-494F-9073-7ED4E2DC92D1}"/>
            </a:ext>
          </a:extLst>
        </xdr:cNvPr>
        <xdr:cNvCxnSpPr/>
      </xdr:nvCxnSpPr>
      <xdr:spPr>
        <a:xfrm flipV="1">
          <a:off x="20434300" y="9829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19050</xdr:rowOff>
    </xdr:from>
    <xdr:to>
      <xdr:col>102</xdr:col>
      <xdr:colOff>165100</xdr:colOff>
      <xdr:row>57</xdr:row>
      <xdr:rowOff>120650</xdr:rowOff>
    </xdr:to>
    <xdr:sp macro="" textlink="">
      <xdr:nvSpPr>
        <xdr:cNvPr id="714" name="楕円 713">
          <a:extLst>
            <a:ext uri="{FF2B5EF4-FFF2-40B4-BE49-F238E27FC236}">
              <a16:creationId xmlns:a16="http://schemas.microsoft.com/office/drawing/2014/main" id="{93A5A08D-E597-4B3A-8B5D-3600F8461F5B}"/>
            </a:ext>
          </a:extLst>
        </xdr:cNvPr>
        <xdr:cNvSpPr/>
      </xdr:nvSpPr>
      <xdr:spPr>
        <a:xfrm>
          <a:off x="19494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69850</xdr:rowOff>
    </xdr:from>
    <xdr:to>
      <xdr:col>107</xdr:col>
      <xdr:colOff>50800</xdr:colOff>
      <xdr:row>57</xdr:row>
      <xdr:rowOff>69850</xdr:rowOff>
    </xdr:to>
    <xdr:cxnSp macro="">
      <xdr:nvCxnSpPr>
        <xdr:cNvPr id="715" name="直線コネクタ 714">
          <a:extLst>
            <a:ext uri="{FF2B5EF4-FFF2-40B4-BE49-F238E27FC236}">
              <a16:creationId xmlns:a16="http://schemas.microsoft.com/office/drawing/2014/main" id="{B2770CD6-E977-4BFF-9CD3-9597C1F6AA86}"/>
            </a:ext>
          </a:extLst>
        </xdr:cNvPr>
        <xdr:cNvCxnSpPr/>
      </xdr:nvCxnSpPr>
      <xdr:spPr>
        <a:xfrm>
          <a:off x="195453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31750</xdr:rowOff>
    </xdr:from>
    <xdr:to>
      <xdr:col>98</xdr:col>
      <xdr:colOff>38100</xdr:colOff>
      <xdr:row>57</xdr:row>
      <xdr:rowOff>133350</xdr:rowOff>
    </xdr:to>
    <xdr:sp macro="" textlink="">
      <xdr:nvSpPr>
        <xdr:cNvPr id="716" name="楕円 715">
          <a:extLst>
            <a:ext uri="{FF2B5EF4-FFF2-40B4-BE49-F238E27FC236}">
              <a16:creationId xmlns:a16="http://schemas.microsoft.com/office/drawing/2014/main" id="{09454120-9EF3-416C-8E08-A3B25D4A24B2}"/>
            </a:ext>
          </a:extLst>
        </xdr:cNvPr>
        <xdr:cNvSpPr/>
      </xdr:nvSpPr>
      <xdr:spPr>
        <a:xfrm>
          <a:off x="186055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69850</xdr:rowOff>
    </xdr:from>
    <xdr:to>
      <xdr:col>102</xdr:col>
      <xdr:colOff>114300</xdr:colOff>
      <xdr:row>57</xdr:row>
      <xdr:rowOff>82550</xdr:rowOff>
    </xdr:to>
    <xdr:cxnSp macro="">
      <xdr:nvCxnSpPr>
        <xdr:cNvPr id="717" name="直線コネクタ 716">
          <a:extLst>
            <a:ext uri="{FF2B5EF4-FFF2-40B4-BE49-F238E27FC236}">
              <a16:creationId xmlns:a16="http://schemas.microsoft.com/office/drawing/2014/main" id="{1CE5F409-66E7-43D8-9BAD-51E74088E392}"/>
            </a:ext>
          </a:extLst>
        </xdr:cNvPr>
        <xdr:cNvCxnSpPr/>
      </xdr:nvCxnSpPr>
      <xdr:spPr>
        <a:xfrm flipV="1">
          <a:off x="18656300" y="984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718" name="n_1aveValue【保健センター・保健所】&#10;一人当たり面積">
          <a:extLst>
            <a:ext uri="{FF2B5EF4-FFF2-40B4-BE49-F238E27FC236}">
              <a16:creationId xmlns:a16="http://schemas.microsoft.com/office/drawing/2014/main" id="{DC24F8ED-55DA-4668-A620-57420D2372F2}"/>
            </a:ext>
          </a:extLst>
        </xdr:cNvPr>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86377</xdr:rowOff>
    </xdr:from>
    <xdr:ext cx="469744" cy="259045"/>
    <xdr:sp macro="" textlink="">
      <xdr:nvSpPr>
        <xdr:cNvPr id="719" name="n_2aveValue【保健センター・保健所】&#10;一人当たり面積">
          <a:extLst>
            <a:ext uri="{FF2B5EF4-FFF2-40B4-BE49-F238E27FC236}">
              <a16:creationId xmlns:a16="http://schemas.microsoft.com/office/drawing/2014/main" id="{3B1C0D12-4109-46EA-97CB-E7BCE4ED6905}"/>
            </a:ext>
          </a:extLst>
        </xdr:cNvPr>
        <xdr:cNvSpPr txBox="1"/>
      </xdr:nvSpPr>
      <xdr:spPr>
        <a:xfrm>
          <a:off x="20199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111777</xdr:rowOff>
    </xdr:from>
    <xdr:ext cx="469744" cy="259045"/>
    <xdr:sp macro="" textlink="">
      <xdr:nvSpPr>
        <xdr:cNvPr id="720" name="n_3aveValue【保健センター・保健所】&#10;一人当たり面積">
          <a:extLst>
            <a:ext uri="{FF2B5EF4-FFF2-40B4-BE49-F238E27FC236}">
              <a16:creationId xmlns:a16="http://schemas.microsoft.com/office/drawing/2014/main" id="{F5955F32-BCE3-4F09-987D-51C7364744FF}"/>
            </a:ext>
          </a:extLst>
        </xdr:cNvPr>
        <xdr:cNvSpPr txBox="1"/>
      </xdr:nvSpPr>
      <xdr:spPr>
        <a:xfrm>
          <a:off x="19310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21" name="n_4aveValue【保健センター・保健所】&#10;一人当たり面積">
          <a:extLst>
            <a:ext uri="{FF2B5EF4-FFF2-40B4-BE49-F238E27FC236}">
              <a16:creationId xmlns:a16="http://schemas.microsoft.com/office/drawing/2014/main" id="{273465E9-F4F7-40B3-B433-CF0813DAB354}"/>
            </a:ext>
          </a:extLst>
        </xdr:cNvPr>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124477</xdr:rowOff>
    </xdr:from>
    <xdr:ext cx="469744" cy="259045"/>
    <xdr:sp macro="" textlink="">
      <xdr:nvSpPr>
        <xdr:cNvPr id="722" name="n_1mainValue【保健センター・保健所】&#10;一人当たり面積">
          <a:extLst>
            <a:ext uri="{FF2B5EF4-FFF2-40B4-BE49-F238E27FC236}">
              <a16:creationId xmlns:a16="http://schemas.microsoft.com/office/drawing/2014/main" id="{13BA741B-DC72-4894-B05A-7DBE2A205D0E}"/>
            </a:ext>
          </a:extLst>
        </xdr:cNvPr>
        <xdr:cNvSpPr txBox="1"/>
      </xdr:nvSpPr>
      <xdr:spPr>
        <a:xfrm>
          <a:off x="21075727" y="955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137177</xdr:rowOff>
    </xdr:from>
    <xdr:ext cx="469744" cy="259045"/>
    <xdr:sp macro="" textlink="">
      <xdr:nvSpPr>
        <xdr:cNvPr id="723" name="n_2mainValue【保健センター・保健所】&#10;一人当たり面積">
          <a:extLst>
            <a:ext uri="{FF2B5EF4-FFF2-40B4-BE49-F238E27FC236}">
              <a16:creationId xmlns:a16="http://schemas.microsoft.com/office/drawing/2014/main" id="{2864B48C-EB98-47ED-9E71-0DA66B268508}"/>
            </a:ext>
          </a:extLst>
        </xdr:cNvPr>
        <xdr:cNvSpPr txBox="1"/>
      </xdr:nvSpPr>
      <xdr:spPr>
        <a:xfrm>
          <a:off x="20199427" y="956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137177</xdr:rowOff>
    </xdr:from>
    <xdr:ext cx="469744" cy="259045"/>
    <xdr:sp macro="" textlink="">
      <xdr:nvSpPr>
        <xdr:cNvPr id="724" name="n_3mainValue【保健センター・保健所】&#10;一人当たり面積">
          <a:extLst>
            <a:ext uri="{FF2B5EF4-FFF2-40B4-BE49-F238E27FC236}">
              <a16:creationId xmlns:a16="http://schemas.microsoft.com/office/drawing/2014/main" id="{518F8AAA-CE1F-4767-AABF-94463D5AFC58}"/>
            </a:ext>
          </a:extLst>
        </xdr:cNvPr>
        <xdr:cNvSpPr txBox="1"/>
      </xdr:nvSpPr>
      <xdr:spPr>
        <a:xfrm>
          <a:off x="19310427" y="956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149877</xdr:rowOff>
    </xdr:from>
    <xdr:ext cx="469744" cy="259045"/>
    <xdr:sp macro="" textlink="">
      <xdr:nvSpPr>
        <xdr:cNvPr id="725" name="n_4mainValue【保健センター・保健所】&#10;一人当たり面積">
          <a:extLst>
            <a:ext uri="{FF2B5EF4-FFF2-40B4-BE49-F238E27FC236}">
              <a16:creationId xmlns:a16="http://schemas.microsoft.com/office/drawing/2014/main" id="{03421C7E-4D95-4327-BF02-C926A1B98AFB}"/>
            </a:ext>
          </a:extLst>
        </xdr:cNvPr>
        <xdr:cNvSpPr txBox="1"/>
      </xdr:nvSpPr>
      <xdr:spPr>
        <a:xfrm>
          <a:off x="18421427" y="957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E453C7B3-9EBF-446A-9781-51FA0FBF342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4E6DD573-1B6D-4F0C-BE8F-4CD7C5D1AC3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9069F9B-E015-4982-9595-BE48FF00199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AC92AA86-59C9-4EBF-98EC-3E9AC598564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892D7BE6-3287-4FC7-92D1-979D061E4F1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C0A5EA06-115B-41FA-B594-B0B392E515F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3C29FB7C-7ADD-4463-91A0-94E0C063C62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72A266F0-8916-4CD9-84D8-3144F11DD6F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449AD8AF-FA8A-48FF-A2E9-C6DFDD8A16C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E89EEEC8-2626-40C3-9F40-AD5D9AFFC34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F8E6EAA4-4B3C-4564-A71F-2F395AE9A29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a:extLst>
            <a:ext uri="{FF2B5EF4-FFF2-40B4-BE49-F238E27FC236}">
              <a16:creationId xmlns:a16="http://schemas.microsoft.com/office/drawing/2014/main" id="{14CD57BB-374F-48B4-BDB9-FABB51BE925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a:extLst>
            <a:ext uri="{FF2B5EF4-FFF2-40B4-BE49-F238E27FC236}">
              <a16:creationId xmlns:a16="http://schemas.microsoft.com/office/drawing/2014/main" id="{8B8E75EA-3A26-477F-91ED-2EC26B403CF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a:extLst>
            <a:ext uri="{FF2B5EF4-FFF2-40B4-BE49-F238E27FC236}">
              <a16:creationId xmlns:a16="http://schemas.microsoft.com/office/drawing/2014/main" id="{02FB69B9-3436-46E0-8138-22DD4C0A4F8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a:extLst>
            <a:ext uri="{FF2B5EF4-FFF2-40B4-BE49-F238E27FC236}">
              <a16:creationId xmlns:a16="http://schemas.microsoft.com/office/drawing/2014/main" id="{DFC2C45B-ABA0-486C-A438-53B39A05B02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a:extLst>
            <a:ext uri="{FF2B5EF4-FFF2-40B4-BE49-F238E27FC236}">
              <a16:creationId xmlns:a16="http://schemas.microsoft.com/office/drawing/2014/main" id="{D5805627-428E-44CF-B089-01AD3223340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a:extLst>
            <a:ext uri="{FF2B5EF4-FFF2-40B4-BE49-F238E27FC236}">
              <a16:creationId xmlns:a16="http://schemas.microsoft.com/office/drawing/2014/main" id="{7E83C708-2BC7-4E30-97D0-29C9707621F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a:extLst>
            <a:ext uri="{FF2B5EF4-FFF2-40B4-BE49-F238E27FC236}">
              <a16:creationId xmlns:a16="http://schemas.microsoft.com/office/drawing/2014/main" id="{91448240-4084-400B-A9DA-C0C5DBC53CF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a:extLst>
            <a:ext uri="{FF2B5EF4-FFF2-40B4-BE49-F238E27FC236}">
              <a16:creationId xmlns:a16="http://schemas.microsoft.com/office/drawing/2014/main" id="{8B28030A-2D2F-45A3-A5E5-1D5E2A35DC5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a:extLst>
            <a:ext uri="{FF2B5EF4-FFF2-40B4-BE49-F238E27FC236}">
              <a16:creationId xmlns:a16="http://schemas.microsoft.com/office/drawing/2014/main" id="{EAF1EA9D-52BC-4ED1-82F8-E340E4106D8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a:extLst>
            <a:ext uri="{FF2B5EF4-FFF2-40B4-BE49-F238E27FC236}">
              <a16:creationId xmlns:a16="http://schemas.microsoft.com/office/drawing/2014/main" id="{37C10559-B03E-4AAC-9054-0A3FE9D4788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a:extLst>
            <a:ext uri="{FF2B5EF4-FFF2-40B4-BE49-F238E27FC236}">
              <a16:creationId xmlns:a16="http://schemas.microsoft.com/office/drawing/2014/main" id="{3B6DC72E-9E5A-4958-B23D-8EB570566B8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a:extLst>
            <a:ext uri="{FF2B5EF4-FFF2-40B4-BE49-F238E27FC236}">
              <a16:creationId xmlns:a16="http://schemas.microsoft.com/office/drawing/2014/main" id="{0B545111-B9E8-4526-BB1A-4D24C2AC478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1B5E9538-6AA7-4B0E-871C-BB7F95BED41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a:extLst>
            <a:ext uri="{FF2B5EF4-FFF2-40B4-BE49-F238E27FC236}">
              <a16:creationId xmlns:a16="http://schemas.microsoft.com/office/drawing/2014/main" id="{3DFA5DB6-7D4B-406D-9ED4-342E2155AD1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a:extLst>
            <a:ext uri="{FF2B5EF4-FFF2-40B4-BE49-F238E27FC236}">
              <a16:creationId xmlns:a16="http://schemas.microsoft.com/office/drawing/2014/main" id="{06ADACAF-827E-4B9E-9B13-9156D67CF343}"/>
            </a:ext>
          </a:extLst>
        </xdr:cNvPr>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a:extLst>
            <a:ext uri="{FF2B5EF4-FFF2-40B4-BE49-F238E27FC236}">
              <a16:creationId xmlns:a16="http://schemas.microsoft.com/office/drawing/2014/main" id="{41BD07EF-529F-4553-AB2E-F932689B23DB}"/>
            </a:ext>
          </a:extLst>
        </xdr:cNvPr>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a:extLst>
            <a:ext uri="{FF2B5EF4-FFF2-40B4-BE49-F238E27FC236}">
              <a16:creationId xmlns:a16="http://schemas.microsoft.com/office/drawing/2014/main" id="{75CF15B2-22BF-4D81-A057-CDC8FE4C7549}"/>
            </a:ext>
          </a:extLst>
        </xdr:cNvPr>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a:extLst>
            <a:ext uri="{FF2B5EF4-FFF2-40B4-BE49-F238E27FC236}">
              <a16:creationId xmlns:a16="http://schemas.microsoft.com/office/drawing/2014/main" id="{7A085195-D2C1-467B-8C85-9E3A47969616}"/>
            </a:ext>
          </a:extLst>
        </xdr:cNvPr>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a:extLst>
            <a:ext uri="{FF2B5EF4-FFF2-40B4-BE49-F238E27FC236}">
              <a16:creationId xmlns:a16="http://schemas.microsoft.com/office/drawing/2014/main" id="{242325C2-DA9F-4187-A6FA-FAB69A14F337}"/>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56" name="【消防施設】&#10;有形固定資産減価償却率平均値テキスト">
          <a:extLst>
            <a:ext uri="{FF2B5EF4-FFF2-40B4-BE49-F238E27FC236}">
              <a16:creationId xmlns:a16="http://schemas.microsoft.com/office/drawing/2014/main" id="{5C9400D8-7D74-4D28-B3EE-402A867B30F0}"/>
            </a:ext>
          </a:extLst>
        </xdr:cNvPr>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a:extLst>
            <a:ext uri="{FF2B5EF4-FFF2-40B4-BE49-F238E27FC236}">
              <a16:creationId xmlns:a16="http://schemas.microsoft.com/office/drawing/2014/main" id="{ACF37552-B73D-43D4-906B-E0408563B58D}"/>
            </a:ext>
          </a:extLst>
        </xdr:cNvPr>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a:extLst>
            <a:ext uri="{FF2B5EF4-FFF2-40B4-BE49-F238E27FC236}">
              <a16:creationId xmlns:a16="http://schemas.microsoft.com/office/drawing/2014/main" id="{FC9F8A43-31DD-4DF9-95FF-76B5DF660906}"/>
            </a:ext>
          </a:extLst>
        </xdr:cNvPr>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a:extLst>
            <a:ext uri="{FF2B5EF4-FFF2-40B4-BE49-F238E27FC236}">
              <a16:creationId xmlns:a16="http://schemas.microsoft.com/office/drawing/2014/main" id="{C41FA55F-8E65-46EC-B712-2B236D824243}"/>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a:extLst>
            <a:ext uri="{FF2B5EF4-FFF2-40B4-BE49-F238E27FC236}">
              <a16:creationId xmlns:a16="http://schemas.microsoft.com/office/drawing/2014/main" id="{2F224B1A-32A6-4558-9636-9D3D0B3DB2D4}"/>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a:extLst>
            <a:ext uri="{FF2B5EF4-FFF2-40B4-BE49-F238E27FC236}">
              <a16:creationId xmlns:a16="http://schemas.microsoft.com/office/drawing/2014/main" id="{4E3448BB-7876-4418-8237-59A5DA6E27C0}"/>
            </a:ext>
          </a:extLst>
        </xdr:cNvPr>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19C8C692-C99E-4496-AD4E-6333DDD1FEE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7DEB3215-33E1-47C2-8940-A279E50142C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FD587B2F-8DF0-4BF4-9B9B-29F029440C6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BD9F8ADF-6E1C-42BF-93BB-5BB3A18E282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1F96DA17-7A5B-42E7-97AA-0A23400680F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135889</xdr:rowOff>
    </xdr:from>
    <xdr:to>
      <xdr:col>85</xdr:col>
      <xdr:colOff>177800</xdr:colOff>
      <xdr:row>84</xdr:row>
      <xdr:rowOff>66039</xdr:rowOff>
    </xdr:to>
    <xdr:sp macro="" textlink="">
      <xdr:nvSpPr>
        <xdr:cNvPr id="767" name="楕円 766">
          <a:extLst>
            <a:ext uri="{FF2B5EF4-FFF2-40B4-BE49-F238E27FC236}">
              <a16:creationId xmlns:a16="http://schemas.microsoft.com/office/drawing/2014/main" id="{CBC3C486-6DBA-4E8D-B5B2-7607109EC4AB}"/>
            </a:ext>
          </a:extLst>
        </xdr:cNvPr>
        <xdr:cNvSpPr/>
      </xdr:nvSpPr>
      <xdr:spPr>
        <a:xfrm>
          <a:off x="16268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114316</xdr:rowOff>
    </xdr:from>
    <xdr:ext cx="405111" cy="259045"/>
    <xdr:sp macro="" textlink="">
      <xdr:nvSpPr>
        <xdr:cNvPr id="768" name="【消防施設】&#10;有形固定資産減価償却率該当値テキスト">
          <a:extLst>
            <a:ext uri="{FF2B5EF4-FFF2-40B4-BE49-F238E27FC236}">
              <a16:creationId xmlns:a16="http://schemas.microsoft.com/office/drawing/2014/main" id="{B92D630E-0442-49BD-8EE8-E582ABABE990}"/>
            </a:ext>
          </a:extLst>
        </xdr:cNvPr>
        <xdr:cNvSpPr txBox="1"/>
      </xdr:nvSpPr>
      <xdr:spPr>
        <a:xfrm>
          <a:off x="1635760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106499</xdr:rowOff>
    </xdr:from>
    <xdr:to>
      <xdr:col>81</xdr:col>
      <xdr:colOff>101600</xdr:colOff>
      <xdr:row>84</xdr:row>
      <xdr:rowOff>36649</xdr:rowOff>
    </xdr:to>
    <xdr:sp macro="" textlink="">
      <xdr:nvSpPr>
        <xdr:cNvPr id="769" name="楕円 768">
          <a:extLst>
            <a:ext uri="{FF2B5EF4-FFF2-40B4-BE49-F238E27FC236}">
              <a16:creationId xmlns:a16="http://schemas.microsoft.com/office/drawing/2014/main" id="{B211FD8F-623D-4D87-8FB6-B859BE628F8A}"/>
            </a:ext>
          </a:extLst>
        </xdr:cNvPr>
        <xdr:cNvSpPr/>
      </xdr:nvSpPr>
      <xdr:spPr>
        <a:xfrm>
          <a:off x="15430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157299</xdr:rowOff>
    </xdr:from>
    <xdr:to>
      <xdr:col>85</xdr:col>
      <xdr:colOff>127000</xdr:colOff>
      <xdr:row>84</xdr:row>
      <xdr:rowOff>15239</xdr:rowOff>
    </xdr:to>
    <xdr:cxnSp macro="">
      <xdr:nvCxnSpPr>
        <xdr:cNvPr id="770" name="直線コネクタ 769">
          <a:extLst>
            <a:ext uri="{FF2B5EF4-FFF2-40B4-BE49-F238E27FC236}">
              <a16:creationId xmlns:a16="http://schemas.microsoft.com/office/drawing/2014/main" id="{B8100418-563B-4A78-BC53-B606FAC76566}"/>
            </a:ext>
          </a:extLst>
        </xdr:cNvPr>
        <xdr:cNvCxnSpPr/>
      </xdr:nvCxnSpPr>
      <xdr:spPr>
        <a:xfrm>
          <a:off x="15481300" y="14387649"/>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70576</xdr:rowOff>
    </xdr:from>
    <xdr:to>
      <xdr:col>76</xdr:col>
      <xdr:colOff>165100</xdr:colOff>
      <xdr:row>84</xdr:row>
      <xdr:rowOff>726</xdr:rowOff>
    </xdr:to>
    <xdr:sp macro="" textlink="">
      <xdr:nvSpPr>
        <xdr:cNvPr id="771" name="楕円 770">
          <a:extLst>
            <a:ext uri="{FF2B5EF4-FFF2-40B4-BE49-F238E27FC236}">
              <a16:creationId xmlns:a16="http://schemas.microsoft.com/office/drawing/2014/main" id="{75D0A184-8317-4D57-95CE-398D8FDE6574}"/>
            </a:ext>
          </a:extLst>
        </xdr:cNvPr>
        <xdr:cNvSpPr/>
      </xdr:nvSpPr>
      <xdr:spPr>
        <a:xfrm>
          <a:off x="14541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121376</xdr:rowOff>
    </xdr:from>
    <xdr:to>
      <xdr:col>81</xdr:col>
      <xdr:colOff>50800</xdr:colOff>
      <xdr:row>83</xdr:row>
      <xdr:rowOff>157299</xdr:rowOff>
    </xdr:to>
    <xdr:cxnSp macro="">
      <xdr:nvCxnSpPr>
        <xdr:cNvPr id="772" name="直線コネクタ 771">
          <a:extLst>
            <a:ext uri="{FF2B5EF4-FFF2-40B4-BE49-F238E27FC236}">
              <a16:creationId xmlns:a16="http://schemas.microsoft.com/office/drawing/2014/main" id="{1D3D7D36-A66F-4407-8086-38EC52CCE0AF}"/>
            </a:ext>
          </a:extLst>
        </xdr:cNvPr>
        <xdr:cNvCxnSpPr/>
      </xdr:nvCxnSpPr>
      <xdr:spPr>
        <a:xfrm>
          <a:off x="14592300" y="143517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44450</xdr:rowOff>
    </xdr:from>
    <xdr:to>
      <xdr:col>72</xdr:col>
      <xdr:colOff>38100</xdr:colOff>
      <xdr:row>83</xdr:row>
      <xdr:rowOff>146050</xdr:rowOff>
    </xdr:to>
    <xdr:sp macro="" textlink="">
      <xdr:nvSpPr>
        <xdr:cNvPr id="773" name="楕円 772">
          <a:extLst>
            <a:ext uri="{FF2B5EF4-FFF2-40B4-BE49-F238E27FC236}">
              <a16:creationId xmlns:a16="http://schemas.microsoft.com/office/drawing/2014/main" id="{4579E047-7A5F-468D-A10B-7FE4CB0FA7FE}"/>
            </a:ext>
          </a:extLst>
        </xdr:cNvPr>
        <xdr:cNvSpPr/>
      </xdr:nvSpPr>
      <xdr:spPr>
        <a:xfrm>
          <a:off x="1365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95250</xdr:rowOff>
    </xdr:from>
    <xdr:to>
      <xdr:col>76</xdr:col>
      <xdr:colOff>114300</xdr:colOff>
      <xdr:row>83</xdr:row>
      <xdr:rowOff>121376</xdr:rowOff>
    </xdr:to>
    <xdr:cxnSp macro="">
      <xdr:nvCxnSpPr>
        <xdr:cNvPr id="774" name="直線コネクタ 773">
          <a:extLst>
            <a:ext uri="{FF2B5EF4-FFF2-40B4-BE49-F238E27FC236}">
              <a16:creationId xmlns:a16="http://schemas.microsoft.com/office/drawing/2014/main" id="{4705A865-59E6-4B47-AE5E-1BFA947BDA45}"/>
            </a:ext>
          </a:extLst>
        </xdr:cNvPr>
        <xdr:cNvCxnSpPr/>
      </xdr:nvCxnSpPr>
      <xdr:spPr>
        <a:xfrm>
          <a:off x="13703300" y="143256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21589</xdr:rowOff>
    </xdr:from>
    <xdr:to>
      <xdr:col>67</xdr:col>
      <xdr:colOff>101600</xdr:colOff>
      <xdr:row>83</xdr:row>
      <xdr:rowOff>123189</xdr:rowOff>
    </xdr:to>
    <xdr:sp macro="" textlink="">
      <xdr:nvSpPr>
        <xdr:cNvPr id="775" name="楕円 774">
          <a:extLst>
            <a:ext uri="{FF2B5EF4-FFF2-40B4-BE49-F238E27FC236}">
              <a16:creationId xmlns:a16="http://schemas.microsoft.com/office/drawing/2014/main" id="{7C0F3337-A835-4A6C-B228-F77978475854}"/>
            </a:ext>
          </a:extLst>
        </xdr:cNvPr>
        <xdr:cNvSpPr/>
      </xdr:nvSpPr>
      <xdr:spPr>
        <a:xfrm>
          <a:off x="12763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72389</xdr:rowOff>
    </xdr:from>
    <xdr:to>
      <xdr:col>71</xdr:col>
      <xdr:colOff>177800</xdr:colOff>
      <xdr:row>83</xdr:row>
      <xdr:rowOff>95250</xdr:rowOff>
    </xdr:to>
    <xdr:cxnSp macro="">
      <xdr:nvCxnSpPr>
        <xdr:cNvPr id="776" name="直線コネクタ 775">
          <a:extLst>
            <a:ext uri="{FF2B5EF4-FFF2-40B4-BE49-F238E27FC236}">
              <a16:creationId xmlns:a16="http://schemas.microsoft.com/office/drawing/2014/main" id="{FDFF13EC-ED40-478D-B353-056D0652863A}"/>
            </a:ext>
          </a:extLst>
        </xdr:cNvPr>
        <xdr:cNvCxnSpPr/>
      </xdr:nvCxnSpPr>
      <xdr:spPr>
        <a:xfrm>
          <a:off x="12814300" y="143027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777" name="n_1aveValue【消防施設】&#10;有形固定資産減価償却率">
          <a:extLst>
            <a:ext uri="{FF2B5EF4-FFF2-40B4-BE49-F238E27FC236}">
              <a16:creationId xmlns:a16="http://schemas.microsoft.com/office/drawing/2014/main" id="{5888FBFB-3F38-453E-AE2E-4528B414FF5C}"/>
            </a:ext>
          </a:extLst>
        </xdr:cNvPr>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8" name="n_2aveValue【消防施設】&#10;有形固定資産減価償却率">
          <a:extLst>
            <a:ext uri="{FF2B5EF4-FFF2-40B4-BE49-F238E27FC236}">
              <a16:creationId xmlns:a16="http://schemas.microsoft.com/office/drawing/2014/main" id="{FC4C2649-F125-4316-B978-DD9B44D49BC4}"/>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779" name="n_3aveValue【消防施設】&#10;有形固定資産減価償却率">
          <a:extLst>
            <a:ext uri="{FF2B5EF4-FFF2-40B4-BE49-F238E27FC236}">
              <a16:creationId xmlns:a16="http://schemas.microsoft.com/office/drawing/2014/main" id="{FAFFA1B6-857E-4024-980C-026418A4EBF0}"/>
            </a:ext>
          </a:extLst>
        </xdr:cNvPr>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80" name="n_4aveValue【消防施設】&#10;有形固定資産減価償却率">
          <a:extLst>
            <a:ext uri="{FF2B5EF4-FFF2-40B4-BE49-F238E27FC236}">
              <a16:creationId xmlns:a16="http://schemas.microsoft.com/office/drawing/2014/main" id="{876B9540-2EAA-4B48-9C7F-425BA24BA4CC}"/>
            </a:ext>
          </a:extLst>
        </xdr:cNvPr>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27776</xdr:rowOff>
    </xdr:from>
    <xdr:ext cx="405111" cy="259045"/>
    <xdr:sp macro="" textlink="">
      <xdr:nvSpPr>
        <xdr:cNvPr id="781" name="n_1mainValue【消防施設】&#10;有形固定資産減価償却率">
          <a:extLst>
            <a:ext uri="{FF2B5EF4-FFF2-40B4-BE49-F238E27FC236}">
              <a16:creationId xmlns:a16="http://schemas.microsoft.com/office/drawing/2014/main" id="{D6EA648D-0F7A-45F8-A3F1-C94CCE826A06}"/>
            </a:ext>
          </a:extLst>
        </xdr:cNvPr>
        <xdr:cNvSpPr txBox="1"/>
      </xdr:nvSpPr>
      <xdr:spPr>
        <a:xfrm>
          <a:off x="152660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163303</xdr:rowOff>
    </xdr:from>
    <xdr:ext cx="405111" cy="259045"/>
    <xdr:sp macro="" textlink="">
      <xdr:nvSpPr>
        <xdr:cNvPr id="782" name="n_2mainValue【消防施設】&#10;有形固定資産減価償却率">
          <a:extLst>
            <a:ext uri="{FF2B5EF4-FFF2-40B4-BE49-F238E27FC236}">
              <a16:creationId xmlns:a16="http://schemas.microsoft.com/office/drawing/2014/main" id="{A0F5CB03-1F3A-4BFE-9A90-FDF5C7A71442}"/>
            </a:ext>
          </a:extLst>
        </xdr:cNvPr>
        <xdr:cNvSpPr txBox="1"/>
      </xdr:nvSpPr>
      <xdr:spPr>
        <a:xfrm>
          <a:off x="14389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137177</xdr:rowOff>
    </xdr:from>
    <xdr:ext cx="405111" cy="259045"/>
    <xdr:sp macro="" textlink="">
      <xdr:nvSpPr>
        <xdr:cNvPr id="783" name="n_3mainValue【消防施設】&#10;有形固定資産減価償却率">
          <a:extLst>
            <a:ext uri="{FF2B5EF4-FFF2-40B4-BE49-F238E27FC236}">
              <a16:creationId xmlns:a16="http://schemas.microsoft.com/office/drawing/2014/main" id="{4ABDEED2-B7A8-4D4E-B22E-7E10B384265E}"/>
            </a:ext>
          </a:extLst>
        </xdr:cNvPr>
        <xdr:cNvSpPr txBox="1"/>
      </xdr:nvSpPr>
      <xdr:spPr>
        <a:xfrm>
          <a:off x="13500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114316</xdr:rowOff>
    </xdr:from>
    <xdr:ext cx="405111" cy="259045"/>
    <xdr:sp macro="" textlink="">
      <xdr:nvSpPr>
        <xdr:cNvPr id="784" name="n_4mainValue【消防施設】&#10;有形固定資産減価償却率">
          <a:extLst>
            <a:ext uri="{FF2B5EF4-FFF2-40B4-BE49-F238E27FC236}">
              <a16:creationId xmlns:a16="http://schemas.microsoft.com/office/drawing/2014/main" id="{3DE19760-FCD5-4355-B049-38551A33DB76}"/>
            </a:ext>
          </a:extLst>
        </xdr:cNvPr>
        <xdr:cNvSpPr txBox="1"/>
      </xdr:nvSpPr>
      <xdr:spPr>
        <a:xfrm>
          <a:off x="12611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7E39A2C1-9368-427C-A892-7E9398239D1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4E3FA84C-E785-4E89-AD74-52601A6C98A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96FF46A6-D69B-4B72-A5BD-51EDE3040F7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31260CF2-5404-47BB-A376-6805BB5A9EE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46D6EA1D-BB96-4852-A6E3-F2E46446BB2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238459AD-F97B-47EF-A404-149DC3B5FF0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8EA92E8A-1F8B-478F-92C0-2812A77D05C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CD7660E9-34C3-4A67-94EC-F0CB381BE64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a16="http://schemas.microsoft.com/office/drawing/2014/main" id="{8134BA45-1240-4BCC-8681-7D2EC068EF3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id="{48CB0E4E-744F-4F5A-B456-27910390C98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a:extLst>
            <a:ext uri="{FF2B5EF4-FFF2-40B4-BE49-F238E27FC236}">
              <a16:creationId xmlns:a16="http://schemas.microsoft.com/office/drawing/2014/main" id="{3CAF402E-6186-436B-8B4A-D20FB2699AA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a:extLst>
            <a:ext uri="{FF2B5EF4-FFF2-40B4-BE49-F238E27FC236}">
              <a16:creationId xmlns:a16="http://schemas.microsoft.com/office/drawing/2014/main" id="{76C728C0-11BF-4E90-98D7-8471E5C74E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a:extLst>
            <a:ext uri="{FF2B5EF4-FFF2-40B4-BE49-F238E27FC236}">
              <a16:creationId xmlns:a16="http://schemas.microsoft.com/office/drawing/2014/main" id="{39DA79FC-96A8-4C2F-A65A-64CE02C0F4C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a:extLst>
            <a:ext uri="{FF2B5EF4-FFF2-40B4-BE49-F238E27FC236}">
              <a16:creationId xmlns:a16="http://schemas.microsoft.com/office/drawing/2014/main" id="{AB9A79C5-9F14-45FA-BA5A-C621D4F142E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a:extLst>
            <a:ext uri="{FF2B5EF4-FFF2-40B4-BE49-F238E27FC236}">
              <a16:creationId xmlns:a16="http://schemas.microsoft.com/office/drawing/2014/main" id="{A483BBF9-265E-4EA3-A189-6B03732E415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a:extLst>
            <a:ext uri="{FF2B5EF4-FFF2-40B4-BE49-F238E27FC236}">
              <a16:creationId xmlns:a16="http://schemas.microsoft.com/office/drawing/2014/main" id="{0DA06746-B915-444E-B0F8-E3050696B9A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a:extLst>
            <a:ext uri="{FF2B5EF4-FFF2-40B4-BE49-F238E27FC236}">
              <a16:creationId xmlns:a16="http://schemas.microsoft.com/office/drawing/2014/main" id="{C00B9146-B06C-415F-8807-B30E32EDE10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a:extLst>
            <a:ext uri="{FF2B5EF4-FFF2-40B4-BE49-F238E27FC236}">
              <a16:creationId xmlns:a16="http://schemas.microsoft.com/office/drawing/2014/main" id="{FD33CF4A-16B5-435B-8BE3-51DEF1FCF57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8850617C-137C-450D-AF53-411B3BFCF0B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ADF71B69-6195-4218-A2BB-50721EE219B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87B651BD-2CA9-46D0-9D95-BE8A033D165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a:extLst>
            <a:ext uri="{FF2B5EF4-FFF2-40B4-BE49-F238E27FC236}">
              <a16:creationId xmlns:a16="http://schemas.microsoft.com/office/drawing/2014/main" id="{08BC3694-A784-4270-8DCE-C31B2BF0C7CF}"/>
            </a:ext>
          </a:extLst>
        </xdr:cNvPr>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a:extLst>
            <a:ext uri="{FF2B5EF4-FFF2-40B4-BE49-F238E27FC236}">
              <a16:creationId xmlns:a16="http://schemas.microsoft.com/office/drawing/2014/main" id="{6A7E0683-2EC5-444B-A8F1-2CD522AAE659}"/>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a:extLst>
            <a:ext uri="{FF2B5EF4-FFF2-40B4-BE49-F238E27FC236}">
              <a16:creationId xmlns:a16="http://schemas.microsoft.com/office/drawing/2014/main" id="{54249A7D-AAD9-457B-87D3-B2C252C35429}"/>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a:extLst>
            <a:ext uri="{FF2B5EF4-FFF2-40B4-BE49-F238E27FC236}">
              <a16:creationId xmlns:a16="http://schemas.microsoft.com/office/drawing/2014/main" id="{1413C5E0-1421-498E-BD20-D667B6DB4A03}"/>
            </a:ext>
          </a:extLst>
        </xdr:cNvPr>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a:extLst>
            <a:ext uri="{FF2B5EF4-FFF2-40B4-BE49-F238E27FC236}">
              <a16:creationId xmlns:a16="http://schemas.microsoft.com/office/drawing/2014/main" id="{2F19DAC3-985E-45F8-86DE-BF53246AF0DA}"/>
            </a:ext>
          </a:extLst>
        </xdr:cNvPr>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811" name="【消防施設】&#10;一人当たり面積平均値テキスト">
          <a:extLst>
            <a:ext uri="{FF2B5EF4-FFF2-40B4-BE49-F238E27FC236}">
              <a16:creationId xmlns:a16="http://schemas.microsoft.com/office/drawing/2014/main" id="{0B1F51F9-7BBB-411A-A92F-FEF8B7A2A25F}"/>
            </a:ext>
          </a:extLst>
        </xdr:cNvPr>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a:extLst>
            <a:ext uri="{FF2B5EF4-FFF2-40B4-BE49-F238E27FC236}">
              <a16:creationId xmlns:a16="http://schemas.microsoft.com/office/drawing/2014/main" id="{185ED69C-5920-4D13-A2B5-BD68A68BB04A}"/>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a:extLst>
            <a:ext uri="{FF2B5EF4-FFF2-40B4-BE49-F238E27FC236}">
              <a16:creationId xmlns:a16="http://schemas.microsoft.com/office/drawing/2014/main" id="{F5B2B261-CE95-43A7-B410-79D36A9A7EE2}"/>
            </a:ext>
          </a:extLst>
        </xdr:cNvPr>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a:extLst>
            <a:ext uri="{FF2B5EF4-FFF2-40B4-BE49-F238E27FC236}">
              <a16:creationId xmlns:a16="http://schemas.microsoft.com/office/drawing/2014/main" id="{2AC06BC1-FD4C-42A1-9688-C4764FC8CC6C}"/>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a:extLst>
            <a:ext uri="{FF2B5EF4-FFF2-40B4-BE49-F238E27FC236}">
              <a16:creationId xmlns:a16="http://schemas.microsoft.com/office/drawing/2014/main" id="{C57C747D-CB62-4A9F-9E7C-D6AEE3AB5B90}"/>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a:extLst>
            <a:ext uri="{FF2B5EF4-FFF2-40B4-BE49-F238E27FC236}">
              <a16:creationId xmlns:a16="http://schemas.microsoft.com/office/drawing/2014/main" id="{B8E17919-CEA6-4B83-AC3F-894ABE671503}"/>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805F0AC6-FD3F-49A1-B221-0DFD870DD74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9B8A592C-DE29-496A-ABF3-67ACCA76A9E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3B68562D-951E-46D9-8A3F-0F0AE9FE14A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DAA596A8-29D3-4CAB-A82F-5F947A643EA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101DD221-939C-40B0-85F2-7425E013BD1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76454</xdr:rowOff>
    </xdr:from>
    <xdr:to>
      <xdr:col>116</xdr:col>
      <xdr:colOff>114300</xdr:colOff>
      <xdr:row>84</xdr:row>
      <xdr:rowOff>6604</xdr:rowOff>
    </xdr:to>
    <xdr:sp macro="" textlink="">
      <xdr:nvSpPr>
        <xdr:cNvPr id="822" name="楕円 821">
          <a:extLst>
            <a:ext uri="{FF2B5EF4-FFF2-40B4-BE49-F238E27FC236}">
              <a16:creationId xmlns:a16="http://schemas.microsoft.com/office/drawing/2014/main" id="{87CA303B-2E6E-4F33-916E-649D1A5C7B4F}"/>
            </a:ext>
          </a:extLst>
        </xdr:cNvPr>
        <xdr:cNvSpPr/>
      </xdr:nvSpPr>
      <xdr:spPr>
        <a:xfrm>
          <a:off x="221107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99331</xdr:rowOff>
    </xdr:from>
    <xdr:ext cx="469744" cy="259045"/>
    <xdr:sp macro="" textlink="">
      <xdr:nvSpPr>
        <xdr:cNvPr id="823" name="【消防施設】&#10;一人当たり面積該当値テキスト">
          <a:extLst>
            <a:ext uri="{FF2B5EF4-FFF2-40B4-BE49-F238E27FC236}">
              <a16:creationId xmlns:a16="http://schemas.microsoft.com/office/drawing/2014/main" id="{087056C7-2B0A-483A-A6FF-DF6C0965C5FC}"/>
            </a:ext>
          </a:extLst>
        </xdr:cNvPr>
        <xdr:cNvSpPr txBox="1"/>
      </xdr:nvSpPr>
      <xdr:spPr>
        <a:xfrm>
          <a:off x="22199600" y="141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81026</xdr:rowOff>
    </xdr:from>
    <xdr:to>
      <xdr:col>112</xdr:col>
      <xdr:colOff>38100</xdr:colOff>
      <xdr:row>84</xdr:row>
      <xdr:rowOff>11176</xdr:rowOff>
    </xdr:to>
    <xdr:sp macro="" textlink="">
      <xdr:nvSpPr>
        <xdr:cNvPr id="824" name="楕円 823">
          <a:extLst>
            <a:ext uri="{FF2B5EF4-FFF2-40B4-BE49-F238E27FC236}">
              <a16:creationId xmlns:a16="http://schemas.microsoft.com/office/drawing/2014/main" id="{B21DA00A-2067-422E-9098-FF19DCF91FF8}"/>
            </a:ext>
          </a:extLst>
        </xdr:cNvPr>
        <xdr:cNvSpPr/>
      </xdr:nvSpPr>
      <xdr:spPr>
        <a:xfrm>
          <a:off x="21272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127254</xdr:rowOff>
    </xdr:from>
    <xdr:to>
      <xdr:col>116</xdr:col>
      <xdr:colOff>63500</xdr:colOff>
      <xdr:row>83</xdr:row>
      <xdr:rowOff>131826</xdr:rowOff>
    </xdr:to>
    <xdr:cxnSp macro="">
      <xdr:nvCxnSpPr>
        <xdr:cNvPr id="825" name="直線コネクタ 824">
          <a:extLst>
            <a:ext uri="{FF2B5EF4-FFF2-40B4-BE49-F238E27FC236}">
              <a16:creationId xmlns:a16="http://schemas.microsoft.com/office/drawing/2014/main" id="{BD8C5BFF-CD31-45D5-ADAA-36CA405F57B1}"/>
            </a:ext>
          </a:extLst>
        </xdr:cNvPr>
        <xdr:cNvCxnSpPr/>
      </xdr:nvCxnSpPr>
      <xdr:spPr>
        <a:xfrm flipV="1">
          <a:off x="21323300" y="143576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94742</xdr:rowOff>
    </xdr:from>
    <xdr:to>
      <xdr:col>107</xdr:col>
      <xdr:colOff>101600</xdr:colOff>
      <xdr:row>84</xdr:row>
      <xdr:rowOff>24892</xdr:rowOff>
    </xdr:to>
    <xdr:sp macro="" textlink="">
      <xdr:nvSpPr>
        <xdr:cNvPr id="826" name="楕円 825">
          <a:extLst>
            <a:ext uri="{FF2B5EF4-FFF2-40B4-BE49-F238E27FC236}">
              <a16:creationId xmlns:a16="http://schemas.microsoft.com/office/drawing/2014/main" id="{3C063CEE-C8BC-43A5-A417-AA5733338EAA}"/>
            </a:ext>
          </a:extLst>
        </xdr:cNvPr>
        <xdr:cNvSpPr/>
      </xdr:nvSpPr>
      <xdr:spPr>
        <a:xfrm>
          <a:off x="20383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131826</xdr:rowOff>
    </xdr:from>
    <xdr:to>
      <xdr:col>111</xdr:col>
      <xdr:colOff>177800</xdr:colOff>
      <xdr:row>83</xdr:row>
      <xdr:rowOff>145542</xdr:rowOff>
    </xdr:to>
    <xdr:cxnSp macro="">
      <xdr:nvCxnSpPr>
        <xdr:cNvPr id="827" name="直線コネクタ 826">
          <a:extLst>
            <a:ext uri="{FF2B5EF4-FFF2-40B4-BE49-F238E27FC236}">
              <a16:creationId xmlns:a16="http://schemas.microsoft.com/office/drawing/2014/main" id="{0ACE7B2B-1016-44D9-9ADB-B7190017A9F7}"/>
            </a:ext>
          </a:extLst>
        </xdr:cNvPr>
        <xdr:cNvCxnSpPr/>
      </xdr:nvCxnSpPr>
      <xdr:spPr>
        <a:xfrm flipV="1">
          <a:off x="20434300" y="14362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99313</xdr:rowOff>
    </xdr:from>
    <xdr:to>
      <xdr:col>102</xdr:col>
      <xdr:colOff>165100</xdr:colOff>
      <xdr:row>84</xdr:row>
      <xdr:rowOff>29463</xdr:rowOff>
    </xdr:to>
    <xdr:sp macro="" textlink="">
      <xdr:nvSpPr>
        <xdr:cNvPr id="828" name="楕円 827">
          <a:extLst>
            <a:ext uri="{FF2B5EF4-FFF2-40B4-BE49-F238E27FC236}">
              <a16:creationId xmlns:a16="http://schemas.microsoft.com/office/drawing/2014/main" id="{01C79E44-7F1B-41C0-8FAC-3E8684DF08F3}"/>
            </a:ext>
          </a:extLst>
        </xdr:cNvPr>
        <xdr:cNvSpPr/>
      </xdr:nvSpPr>
      <xdr:spPr>
        <a:xfrm>
          <a:off x="19494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145542</xdr:rowOff>
    </xdr:from>
    <xdr:to>
      <xdr:col>107</xdr:col>
      <xdr:colOff>50800</xdr:colOff>
      <xdr:row>83</xdr:row>
      <xdr:rowOff>150113</xdr:rowOff>
    </xdr:to>
    <xdr:cxnSp macro="">
      <xdr:nvCxnSpPr>
        <xdr:cNvPr id="829" name="直線コネクタ 828">
          <a:extLst>
            <a:ext uri="{FF2B5EF4-FFF2-40B4-BE49-F238E27FC236}">
              <a16:creationId xmlns:a16="http://schemas.microsoft.com/office/drawing/2014/main" id="{BB2C8B9F-6AA3-4B97-B3D7-4A83653AEA6A}"/>
            </a:ext>
          </a:extLst>
        </xdr:cNvPr>
        <xdr:cNvCxnSpPr/>
      </xdr:nvCxnSpPr>
      <xdr:spPr>
        <a:xfrm flipV="1">
          <a:off x="19545300" y="143758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103887</xdr:rowOff>
    </xdr:from>
    <xdr:to>
      <xdr:col>98</xdr:col>
      <xdr:colOff>38100</xdr:colOff>
      <xdr:row>84</xdr:row>
      <xdr:rowOff>34037</xdr:rowOff>
    </xdr:to>
    <xdr:sp macro="" textlink="">
      <xdr:nvSpPr>
        <xdr:cNvPr id="830" name="楕円 829">
          <a:extLst>
            <a:ext uri="{FF2B5EF4-FFF2-40B4-BE49-F238E27FC236}">
              <a16:creationId xmlns:a16="http://schemas.microsoft.com/office/drawing/2014/main" id="{AEEE324C-9384-4331-90DC-88EB59203137}"/>
            </a:ext>
          </a:extLst>
        </xdr:cNvPr>
        <xdr:cNvSpPr/>
      </xdr:nvSpPr>
      <xdr:spPr>
        <a:xfrm>
          <a:off x="18605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150113</xdr:rowOff>
    </xdr:from>
    <xdr:to>
      <xdr:col>102</xdr:col>
      <xdr:colOff>114300</xdr:colOff>
      <xdr:row>83</xdr:row>
      <xdr:rowOff>154687</xdr:rowOff>
    </xdr:to>
    <xdr:cxnSp macro="">
      <xdr:nvCxnSpPr>
        <xdr:cNvPr id="831" name="直線コネクタ 830">
          <a:extLst>
            <a:ext uri="{FF2B5EF4-FFF2-40B4-BE49-F238E27FC236}">
              <a16:creationId xmlns:a16="http://schemas.microsoft.com/office/drawing/2014/main" id="{5285057A-036D-4414-A3D8-2E6B663AB067}"/>
            </a:ext>
          </a:extLst>
        </xdr:cNvPr>
        <xdr:cNvCxnSpPr/>
      </xdr:nvCxnSpPr>
      <xdr:spPr>
        <a:xfrm flipV="1">
          <a:off x="18656300" y="143804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6875</xdr:rowOff>
    </xdr:from>
    <xdr:ext cx="469744" cy="259045"/>
    <xdr:sp macro="" textlink="">
      <xdr:nvSpPr>
        <xdr:cNvPr id="832" name="n_1aveValue【消防施設】&#10;一人当たり面積">
          <a:extLst>
            <a:ext uri="{FF2B5EF4-FFF2-40B4-BE49-F238E27FC236}">
              <a16:creationId xmlns:a16="http://schemas.microsoft.com/office/drawing/2014/main" id="{7D9AB654-3897-4DA0-8046-567EB46AE4BE}"/>
            </a:ext>
          </a:extLst>
        </xdr:cNvPr>
        <xdr:cNvSpPr txBox="1"/>
      </xdr:nvSpPr>
      <xdr:spPr>
        <a:xfrm>
          <a:off x="210757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3" name="n_2aveValue【消防施設】&#10;一人当たり面積">
          <a:extLst>
            <a:ext uri="{FF2B5EF4-FFF2-40B4-BE49-F238E27FC236}">
              <a16:creationId xmlns:a16="http://schemas.microsoft.com/office/drawing/2014/main" id="{B9585EA2-8511-4114-BBF3-30FD488DB638}"/>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4" name="n_3aveValue【消防施設】&#10;一人当たり面積">
          <a:extLst>
            <a:ext uri="{FF2B5EF4-FFF2-40B4-BE49-F238E27FC236}">
              <a16:creationId xmlns:a16="http://schemas.microsoft.com/office/drawing/2014/main" id="{C32F88EE-5A08-4348-B953-5C85757F0397}"/>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835" name="n_4aveValue【消防施設】&#10;一人当たり面積">
          <a:extLst>
            <a:ext uri="{FF2B5EF4-FFF2-40B4-BE49-F238E27FC236}">
              <a16:creationId xmlns:a16="http://schemas.microsoft.com/office/drawing/2014/main" id="{17E48174-4176-4C60-8499-C91F8ECE3200}"/>
            </a:ext>
          </a:extLst>
        </xdr:cNvPr>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27703</xdr:rowOff>
    </xdr:from>
    <xdr:ext cx="469744" cy="259045"/>
    <xdr:sp macro="" textlink="">
      <xdr:nvSpPr>
        <xdr:cNvPr id="836" name="n_1mainValue【消防施設】&#10;一人当たり面積">
          <a:extLst>
            <a:ext uri="{FF2B5EF4-FFF2-40B4-BE49-F238E27FC236}">
              <a16:creationId xmlns:a16="http://schemas.microsoft.com/office/drawing/2014/main" id="{B822D99A-BBB7-4C9D-A1E4-E4EBEC656A52}"/>
            </a:ext>
          </a:extLst>
        </xdr:cNvPr>
        <xdr:cNvSpPr txBox="1"/>
      </xdr:nvSpPr>
      <xdr:spPr>
        <a:xfrm>
          <a:off x="210757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16019</xdr:rowOff>
    </xdr:from>
    <xdr:ext cx="469744" cy="259045"/>
    <xdr:sp macro="" textlink="">
      <xdr:nvSpPr>
        <xdr:cNvPr id="837" name="n_2mainValue【消防施設】&#10;一人当たり面積">
          <a:extLst>
            <a:ext uri="{FF2B5EF4-FFF2-40B4-BE49-F238E27FC236}">
              <a16:creationId xmlns:a16="http://schemas.microsoft.com/office/drawing/2014/main" id="{BB804B1F-95FD-4ED1-A363-50D366A7506F}"/>
            </a:ext>
          </a:extLst>
        </xdr:cNvPr>
        <xdr:cNvSpPr txBox="1"/>
      </xdr:nvSpPr>
      <xdr:spPr>
        <a:xfrm>
          <a:off x="201994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20590</xdr:rowOff>
    </xdr:from>
    <xdr:ext cx="469744" cy="259045"/>
    <xdr:sp macro="" textlink="">
      <xdr:nvSpPr>
        <xdr:cNvPr id="838" name="n_3mainValue【消防施設】&#10;一人当たり面積">
          <a:extLst>
            <a:ext uri="{FF2B5EF4-FFF2-40B4-BE49-F238E27FC236}">
              <a16:creationId xmlns:a16="http://schemas.microsoft.com/office/drawing/2014/main" id="{42801055-C8E8-4C50-8677-62C892CC35F3}"/>
            </a:ext>
          </a:extLst>
        </xdr:cNvPr>
        <xdr:cNvSpPr txBox="1"/>
      </xdr:nvSpPr>
      <xdr:spPr>
        <a:xfrm>
          <a:off x="19310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50564</xdr:rowOff>
    </xdr:from>
    <xdr:ext cx="469744" cy="259045"/>
    <xdr:sp macro="" textlink="">
      <xdr:nvSpPr>
        <xdr:cNvPr id="839" name="n_4mainValue【消防施設】&#10;一人当たり面積">
          <a:extLst>
            <a:ext uri="{FF2B5EF4-FFF2-40B4-BE49-F238E27FC236}">
              <a16:creationId xmlns:a16="http://schemas.microsoft.com/office/drawing/2014/main" id="{D2C573D6-A97A-4B4F-8AD4-C0A39D428E4B}"/>
            </a:ext>
          </a:extLst>
        </xdr:cNvPr>
        <xdr:cNvSpPr txBox="1"/>
      </xdr:nvSpPr>
      <xdr:spPr>
        <a:xfrm>
          <a:off x="18421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62C56A76-C385-412F-8CFF-B9E658FA553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AC07B8F8-FE57-4BFE-8A40-8560A38BD8B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47298830-E33B-4FB2-8183-806AE4219B0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91A4690F-0677-4CE6-9372-4A69A401991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E6D78888-0F20-48D5-917F-6B567605A8F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E37DB754-7E51-43FE-B77F-DF07FC1223F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77D8298A-7D65-4CD1-91A8-0A59CDAF651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E8146BA6-F320-41AE-8B78-274FD2A8985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AC505E56-1BE1-4961-A7BB-5519ABD0A77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4736D0E0-0D70-421D-880B-046CE12858E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896E04F7-F44C-4AEA-A1BD-97C55BB3E2E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ABF30EA1-F583-431F-83BB-0814D64CCB5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BAEBD996-7D80-4BCF-967B-78F8D8C972D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E82A665C-349F-4879-8AF4-B80C21257F5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90E7584C-6E1A-4033-BBE0-7167E4E9BDC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FE624530-1A0A-4F5D-8109-1E702C5D49E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4A87AB54-40CE-4A93-A387-54C9AFAC839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570FB035-A538-414D-A120-9F07A4E6476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AD36BBA2-5B51-4EE5-B608-D7CD506E791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E98281CE-84A0-467A-B8F1-A6621F81399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EFC2D608-4D5C-49DE-A91E-E51014FB6DF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01B9FB48-4847-4522-B842-28B7872710B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47B8FA9A-294F-4F4D-B6A7-6FEDFE4E2AB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FB73F905-4E3B-4D47-B6AB-38167268EDF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A4EFB68B-F766-4F26-B896-C03F8E59D68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D6B89CF6-2999-4551-B10E-B081F2EC91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2691ED4F-9680-40B1-9901-3CDA3485558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07770A31-4442-45FC-BBF6-F81E0911EE0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a:extLst>
            <a:ext uri="{FF2B5EF4-FFF2-40B4-BE49-F238E27FC236}">
              <a16:creationId xmlns:a16="http://schemas.microsoft.com/office/drawing/2014/main" id="{C8C03EC1-5B94-425F-9815-CB6FC7C7F619}"/>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a:extLst>
            <a:ext uri="{FF2B5EF4-FFF2-40B4-BE49-F238E27FC236}">
              <a16:creationId xmlns:a16="http://schemas.microsoft.com/office/drawing/2014/main" id="{7C27FA29-AF91-4EA7-AE06-BA4D7A717E6A}"/>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a:extLst>
            <a:ext uri="{FF2B5EF4-FFF2-40B4-BE49-F238E27FC236}">
              <a16:creationId xmlns:a16="http://schemas.microsoft.com/office/drawing/2014/main" id="{90397711-C53F-405D-9EA7-D650C1C48E9F}"/>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a:extLst>
            <a:ext uri="{FF2B5EF4-FFF2-40B4-BE49-F238E27FC236}">
              <a16:creationId xmlns:a16="http://schemas.microsoft.com/office/drawing/2014/main" id="{F78DB97B-1654-4265-95A6-A45E4CB37ADE}"/>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a:extLst>
            <a:ext uri="{FF2B5EF4-FFF2-40B4-BE49-F238E27FC236}">
              <a16:creationId xmlns:a16="http://schemas.microsoft.com/office/drawing/2014/main" id="{9C65E802-FA4D-4D98-913B-74033CDD487C}"/>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a:extLst>
            <a:ext uri="{FF2B5EF4-FFF2-40B4-BE49-F238E27FC236}">
              <a16:creationId xmlns:a16="http://schemas.microsoft.com/office/drawing/2014/main" id="{F3B3FC92-1CE7-4566-826C-7FA900F953A7}"/>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a:extLst>
            <a:ext uri="{FF2B5EF4-FFF2-40B4-BE49-F238E27FC236}">
              <a16:creationId xmlns:a16="http://schemas.microsoft.com/office/drawing/2014/main" id="{C7A4DAA7-B918-4C40-AA74-C717A1C73555}"/>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a:extLst>
            <a:ext uri="{FF2B5EF4-FFF2-40B4-BE49-F238E27FC236}">
              <a16:creationId xmlns:a16="http://schemas.microsoft.com/office/drawing/2014/main" id="{D37B9BB4-867F-45A8-80A0-6DF86FE6E01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591BCC49-3B9C-47DD-AF7A-3E751AEC890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2BC86217-E13C-4A5F-948B-1DAC466FE65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1926E36D-1A57-4F08-811A-AC1D566E018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E7DBD32B-28B7-4F7A-B35A-1140329E0A8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70BC0FF0-74BD-4050-8943-CC103DB6496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66221</xdr:rowOff>
    </xdr:from>
    <xdr:to>
      <xdr:col>85</xdr:col>
      <xdr:colOff>177800</xdr:colOff>
      <xdr:row>106</xdr:row>
      <xdr:rowOff>167821</xdr:rowOff>
    </xdr:to>
    <xdr:sp macro="" textlink="">
      <xdr:nvSpPr>
        <xdr:cNvPr id="881" name="楕円 880">
          <a:extLst>
            <a:ext uri="{FF2B5EF4-FFF2-40B4-BE49-F238E27FC236}">
              <a16:creationId xmlns:a16="http://schemas.microsoft.com/office/drawing/2014/main" id="{68583321-7077-45BB-9C05-F98F4D0EAC76}"/>
            </a:ext>
          </a:extLst>
        </xdr:cNvPr>
        <xdr:cNvSpPr/>
      </xdr:nvSpPr>
      <xdr:spPr>
        <a:xfrm>
          <a:off x="162687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44648</xdr:rowOff>
    </xdr:from>
    <xdr:ext cx="405111" cy="259045"/>
    <xdr:sp macro="" textlink="">
      <xdr:nvSpPr>
        <xdr:cNvPr id="882" name="【庁舎】&#10;有形固定資産減価償却率該当値テキスト">
          <a:extLst>
            <a:ext uri="{FF2B5EF4-FFF2-40B4-BE49-F238E27FC236}">
              <a16:creationId xmlns:a16="http://schemas.microsoft.com/office/drawing/2014/main" id="{CC039647-D53F-46AD-B6F5-DCBD4B7FBF7E}"/>
            </a:ext>
          </a:extLst>
        </xdr:cNvPr>
        <xdr:cNvSpPr txBox="1"/>
      </xdr:nvSpPr>
      <xdr:spPr>
        <a:xfrm>
          <a:off x="16357600"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85816</xdr:rowOff>
    </xdr:from>
    <xdr:to>
      <xdr:col>81</xdr:col>
      <xdr:colOff>101600</xdr:colOff>
      <xdr:row>107</xdr:row>
      <xdr:rowOff>15966</xdr:rowOff>
    </xdr:to>
    <xdr:sp macro="" textlink="">
      <xdr:nvSpPr>
        <xdr:cNvPr id="883" name="楕円 882">
          <a:extLst>
            <a:ext uri="{FF2B5EF4-FFF2-40B4-BE49-F238E27FC236}">
              <a16:creationId xmlns:a16="http://schemas.microsoft.com/office/drawing/2014/main" id="{A757CD12-5551-4A8F-9B22-A7DA399A278D}"/>
            </a:ext>
          </a:extLst>
        </xdr:cNvPr>
        <xdr:cNvSpPr/>
      </xdr:nvSpPr>
      <xdr:spPr>
        <a:xfrm>
          <a:off x="15430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117021</xdr:rowOff>
    </xdr:from>
    <xdr:to>
      <xdr:col>85</xdr:col>
      <xdr:colOff>127000</xdr:colOff>
      <xdr:row>106</xdr:row>
      <xdr:rowOff>136616</xdr:rowOff>
    </xdr:to>
    <xdr:cxnSp macro="">
      <xdr:nvCxnSpPr>
        <xdr:cNvPr id="884" name="直線コネクタ 883">
          <a:extLst>
            <a:ext uri="{FF2B5EF4-FFF2-40B4-BE49-F238E27FC236}">
              <a16:creationId xmlns:a16="http://schemas.microsoft.com/office/drawing/2014/main" id="{B3617C58-3B6E-48DB-962F-65F8DFF67EEF}"/>
            </a:ext>
          </a:extLst>
        </xdr:cNvPr>
        <xdr:cNvCxnSpPr/>
      </xdr:nvCxnSpPr>
      <xdr:spPr>
        <a:xfrm flipV="1">
          <a:off x="15481300" y="1829072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54792</xdr:rowOff>
    </xdr:from>
    <xdr:to>
      <xdr:col>76</xdr:col>
      <xdr:colOff>165100</xdr:colOff>
      <xdr:row>106</xdr:row>
      <xdr:rowOff>156392</xdr:rowOff>
    </xdr:to>
    <xdr:sp macro="" textlink="">
      <xdr:nvSpPr>
        <xdr:cNvPr id="885" name="楕円 884">
          <a:extLst>
            <a:ext uri="{FF2B5EF4-FFF2-40B4-BE49-F238E27FC236}">
              <a16:creationId xmlns:a16="http://schemas.microsoft.com/office/drawing/2014/main" id="{41497F67-F536-44F6-A8F0-9C978B40CC92}"/>
            </a:ext>
          </a:extLst>
        </xdr:cNvPr>
        <xdr:cNvSpPr/>
      </xdr:nvSpPr>
      <xdr:spPr>
        <a:xfrm>
          <a:off x="14541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105592</xdr:rowOff>
    </xdr:from>
    <xdr:to>
      <xdr:col>81</xdr:col>
      <xdr:colOff>50800</xdr:colOff>
      <xdr:row>106</xdr:row>
      <xdr:rowOff>136616</xdr:rowOff>
    </xdr:to>
    <xdr:cxnSp macro="">
      <xdr:nvCxnSpPr>
        <xdr:cNvPr id="886" name="直線コネクタ 885">
          <a:extLst>
            <a:ext uri="{FF2B5EF4-FFF2-40B4-BE49-F238E27FC236}">
              <a16:creationId xmlns:a16="http://schemas.microsoft.com/office/drawing/2014/main" id="{6ED57038-4F63-43E4-93E2-DFACF41B0235}"/>
            </a:ext>
          </a:extLst>
        </xdr:cNvPr>
        <xdr:cNvCxnSpPr/>
      </xdr:nvCxnSpPr>
      <xdr:spPr>
        <a:xfrm>
          <a:off x="14592300" y="1827929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23768</xdr:rowOff>
    </xdr:from>
    <xdr:to>
      <xdr:col>72</xdr:col>
      <xdr:colOff>38100</xdr:colOff>
      <xdr:row>106</xdr:row>
      <xdr:rowOff>125368</xdr:rowOff>
    </xdr:to>
    <xdr:sp macro="" textlink="">
      <xdr:nvSpPr>
        <xdr:cNvPr id="887" name="楕円 886">
          <a:extLst>
            <a:ext uri="{FF2B5EF4-FFF2-40B4-BE49-F238E27FC236}">
              <a16:creationId xmlns:a16="http://schemas.microsoft.com/office/drawing/2014/main" id="{EE72A70F-95AD-478D-B427-7B73F03395EE}"/>
            </a:ext>
          </a:extLst>
        </xdr:cNvPr>
        <xdr:cNvSpPr/>
      </xdr:nvSpPr>
      <xdr:spPr>
        <a:xfrm>
          <a:off x="13652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74568</xdr:rowOff>
    </xdr:from>
    <xdr:to>
      <xdr:col>76</xdr:col>
      <xdr:colOff>114300</xdr:colOff>
      <xdr:row>106</xdr:row>
      <xdr:rowOff>105592</xdr:rowOff>
    </xdr:to>
    <xdr:cxnSp macro="">
      <xdr:nvCxnSpPr>
        <xdr:cNvPr id="888" name="直線コネクタ 887">
          <a:extLst>
            <a:ext uri="{FF2B5EF4-FFF2-40B4-BE49-F238E27FC236}">
              <a16:creationId xmlns:a16="http://schemas.microsoft.com/office/drawing/2014/main" id="{BD7B77CA-C03D-440F-A00F-B110A3D63B0E}"/>
            </a:ext>
          </a:extLst>
        </xdr:cNvPr>
        <xdr:cNvCxnSpPr/>
      </xdr:nvCxnSpPr>
      <xdr:spPr>
        <a:xfrm>
          <a:off x="13703300" y="1824826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164193</xdr:rowOff>
    </xdr:from>
    <xdr:to>
      <xdr:col>67</xdr:col>
      <xdr:colOff>101600</xdr:colOff>
      <xdr:row>106</xdr:row>
      <xdr:rowOff>94343</xdr:rowOff>
    </xdr:to>
    <xdr:sp macro="" textlink="">
      <xdr:nvSpPr>
        <xdr:cNvPr id="889" name="楕円 888">
          <a:extLst>
            <a:ext uri="{FF2B5EF4-FFF2-40B4-BE49-F238E27FC236}">
              <a16:creationId xmlns:a16="http://schemas.microsoft.com/office/drawing/2014/main" id="{C6C4A797-65C2-414C-9AAB-A07886F0F947}"/>
            </a:ext>
          </a:extLst>
        </xdr:cNvPr>
        <xdr:cNvSpPr/>
      </xdr:nvSpPr>
      <xdr:spPr>
        <a:xfrm>
          <a:off x="12763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43543</xdr:rowOff>
    </xdr:from>
    <xdr:to>
      <xdr:col>71</xdr:col>
      <xdr:colOff>177800</xdr:colOff>
      <xdr:row>106</xdr:row>
      <xdr:rowOff>74568</xdr:rowOff>
    </xdr:to>
    <xdr:cxnSp macro="">
      <xdr:nvCxnSpPr>
        <xdr:cNvPr id="890" name="直線コネクタ 889">
          <a:extLst>
            <a:ext uri="{FF2B5EF4-FFF2-40B4-BE49-F238E27FC236}">
              <a16:creationId xmlns:a16="http://schemas.microsoft.com/office/drawing/2014/main" id="{675DCD39-BD21-4A22-91DC-707CC61CEC1C}"/>
            </a:ext>
          </a:extLst>
        </xdr:cNvPr>
        <xdr:cNvCxnSpPr/>
      </xdr:nvCxnSpPr>
      <xdr:spPr>
        <a:xfrm>
          <a:off x="12814300" y="1821724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a:extLst>
            <a:ext uri="{FF2B5EF4-FFF2-40B4-BE49-F238E27FC236}">
              <a16:creationId xmlns:a16="http://schemas.microsoft.com/office/drawing/2014/main" id="{A2AEA536-7EB4-4169-B83D-849E89083A54}"/>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a:extLst>
            <a:ext uri="{FF2B5EF4-FFF2-40B4-BE49-F238E27FC236}">
              <a16:creationId xmlns:a16="http://schemas.microsoft.com/office/drawing/2014/main" id="{D5009733-3A29-47AC-A5CF-5C1283FCD753}"/>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a:extLst>
            <a:ext uri="{FF2B5EF4-FFF2-40B4-BE49-F238E27FC236}">
              <a16:creationId xmlns:a16="http://schemas.microsoft.com/office/drawing/2014/main" id="{D503D69A-C99B-4A16-8F99-22428E9FC0DC}"/>
            </a:ext>
          </a:extLst>
        </xdr:cNvPr>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a:extLst>
            <a:ext uri="{FF2B5EF4-FFF2-40B4-BE49-F238E27FC236}">
              <a16:creationId xmlns:a16="http://schemas.microsoft.com/office/drawing/2014/main" id="{236E9194-418B-4AA0-947F-A9CF601BF099}"/>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7093</xdr:rowOff>
    </xdr:from>
    <xdr:ext cx="405111" cy="259045"/>
    <xdr:sp macro="" textlink="">
      <xdr:nvSpPr>
        <xdr:cNvPr id="895" name="n_1mainValue【庁舎】&#10;有形固定資産減価償却率">
          <a:extLst>
            <a:ext uri="{FF2B5EF4-FFF2-40B4-BE49-F238E27FC236}">
              <a16:creationId xmlns:a16="http://schemas.microsoft.com/office/drawing/2014/main" id="{D341CA58-C10C-427F-A7AF-F553269EC662}"/>
            </a:ext>
          </a:extLst>
        </xdr:cNvPr>
        <xdr:cNvSpPr txBox="1"/>
      </xdr:nvSpPr>
      <xdr:spPr>
        <a:xfrm>
          <a:off x="152660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147519</xdr:rowOff>
    </xdr:from>
    <xdr:ext cx="405111" cy="259045"/>
    <xdr:sp macro="" textlink="">
      <xdr:nvSpPr>
        <xdr:cNvPr id="896" name="n_2mainValue【庁舎】&#10;有形固定資産減価償却率">
          <a:extLst>
            <a:ext uri="{FF2B5EF4-FFF2-40B4-BE49-F238E27FC236}">
              <a16:creationId xmlns:a16="http://schemas.microsoft.com/office/drawing/2014/main" id="{ECA3A1FE-6931-4E85-87E1-DCC059248C63}"/>
            </a:ext>
          </a:extLst>
        </xdr:cNvPr>
        <xdr:cNvSpPr txBox="1"/>
      </xdr:nvSpPr>
      <xdr:spPr>
        <a:xfrm>
          <a:off x="143897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116495</xdr:rowOff>
    </xdr:from>
    <xdr:ext cx="405111" cy="259045"/>
    <xdr:sp macro="" textlink="">
      <xdr:nvSpPr>
        <xdr:cNvPr id="897" name="n_3mainValue【庁舎】&#10;有形固定資産減価償却率">
          <a:extLst>
            <a:ext uri="{FF2B5EF4-FFF2-40B4-BE49-F238E27FC236}">
              <a16:creationId xmlns:a16="http://schemas.microsoft.com/office/drawing/2014/main" id="{5E288682-2AF6-4C9C-BFF4-B62E9DCA8210}"/>
            </a:ext>
          </a:extLst>
        </xdr:cNvPr>
        <xdr:cNvSpPr txBox="1"/>
      </xdr:nvSpPr>
      <xdr:spPr>
        <a:xfrm>
          <a:off x="135007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85470</xdr:rowOff>
    </xdr:from>
    <xdr:ext cx="405111" cy="259045"/>
    <xdr:sp macro="" textlink="">
      <xdr:nvSpPr>
        <xdr:cNvPr id="898" name="n_4mainValue【庁舎】&#10;有形固定資産減価償却率">
          <a:extLst>
            <a:ext uri="{FF2B5EF4-FFF2-40B4-BE49-F238E27FC236}">
              <a16:creationId xmlns:a16="http://schemas.microsoft.com/office/drawing/2014/main" id="{8914FC88-2102-4286-8926-C3945E39A0AC}"/>
            </a:ext>
          </a:extLst>
        </xdr:cNvPr>
        <xdr:cNvSpPr txBox="1"/>
      </xdr:nvSpPr>
      <xdr:spPr>
        <a:xfrm>
          <a:off x="126117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75D22732-6D67-4A17-8EA5-275EE86C699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A7100FD5-FEAC-4025-92DD-471BB1E93BB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A3A7D885-8F7A-4021-A016-2D04D2CDE95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BBD718C7-225D-455F-A9B2-8554F693554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2D3ABC63-94B3-41CF-9F7D-BF8E861B419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D2DC290D-2C38-44CC-87CA-7B027E579D8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8415CB60-88E0-4FF3-BCE9-6CD61593911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2A430523-604D-4611-B474-A0B4FF667C0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806B48B5-8AEB-47AA-BE8C-9532FCCB019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67A022C3-C0F4-42C6-A009-5E698A1F1D4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a:extLst>
            <a:ext uri="{FF2B5EF4-FFF2-40B4-BE49-F238E27FC236}">
              <a16:creationId xmlns:a16="http://schemas.microsoft.com/office/drawing/2014/main" id="{BE0E9976-00C4-4942-B568-1E9C5D72E966}"/>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a:extLst>
            <a:ext uri="{FF2B5EF4-FFF2-40B4-BE49-F238E27FC236}">
              <a16:creationId xmlns:a16="http://schemas.microsoft.com/office/drawing/2014/main" id="{96E08CBF-45AF-48E0-A91A-9A11CB659DD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a:extLst>
            <a:ext uri="{FF2B5EF4-FFF2-40B4-BE49-F238E27FC236}">
              <a16:creationId xmlns:a16="http://schemas.microsoft.com/office/drawing/2014/main" id="{E1F3700D-7998-4F33-BF68-4A253437399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a:extLst>
            <a:ext uri="{FF2B5EF4-FFF2-40B4-BE49-F238E27FC236}">
              <a16:creationId xmlns:a16="http://schemas.microsoft.com/office/drawing/2014/main" id="{B0523338-156C-4694-87D1-7A9E16273F0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a:extLst>
            <a:ext uri="{FF2B5EF4-FFF2-40B4-BE49-F238E27FC236}">
              <a16:creationId xmlns:a16="http://schemas.microsoft.com/office/drawing/2014/main" id="{BFD605A9-02CB-4AD2-828C-D66D5652D9B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a:extLst>
            <a:ext uri="{FF2B5EF4-FFF2-40B4-BE49-F238E27FC236}">
              <a16:creationId xmlns:a16="http://schemas.microsoft.com/office/drawing/2014/main" id="{DA8F5C5E-D921-4FBC-8E31-78AAD626B8A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a:extLst>
            <a:ext uri="{FF2B5EF4-FFF2-40B4-BE49-F238E27FC236}">
              <a16:creationId xmlns:a16="http://schemas.microsoft.com/office/drawing/2014/main" id="{BB3F54EC-2518-418B-A4B8-EDC81156999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a:extLst>
            <a:ext uri="{FF2B5EF4-FFF2-40B4-BE49-F238E27FC236}">
              <a16:creationId xmlns:a16="http://schemas.microsoft.com/office/drawing/2014/main" id="{69EB6469-22A9-47BB-BCB5-5FCAF9FDECE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a:extLst>
            <a:ext uri="{FF2B5EF4-FFF2-40B4-BE49-F238E27FC236}">
              <a16:creationId xmlns:a16="http://schemas.microsoft.com/office/drawing/2014/main" id="{60D8FBEC-9A52-41FB-9FFA-BCAA0399A0D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a:extLst>
            <a:ext uri="{FF2B5EF4-FFF2-40B4-BE49-F238E27FC236}">
              <a16:creationId xmlns:a16="http://schemas.microsoft.com/office/drawing/2014/main" id="{F8CE02C7-3EC0-4055-91A0-56BA28447D3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a:extLst>
            <a:ext uri="{FF2B5EF4-FFF2-40B4-BE49-F238E27FC236}">
              <a16:creationId xmlns:a16="http://schemas.microsoft.com/office/drawing/2014/main" id="{BABE4927-76F3-46AC-83AB-4BBCA989F1A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a:extLst>
            <a:ext uri="{FF2B5EF4-FFF2-40B4-BE49-F238E27FC236}">
              <a16:creationId xmlns:a16="http://schemas.microsoft.com/office/drawing/2014/main" id="{B2FFB53C-A6C6-433E-A2A1-2F52F91199E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a:extLst>
            <a:ext uri="{FF2B5EF4-FFF2-40B4-BE49-F238E27FC236}">
              <a16:creationId xmlns:a16="http://schemas.microsoft.com/office/drawing/2014/main" id="{578040C8-41E2-4A33-9ADE-3AC54D28916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AE9C86E7-2742-4465-B6D4-9F6DCDD04CE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4F59A518-11F2-4282-872A-975AB4D74FC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5B497E19-ECE5-4865-8A2A-4678EE9BE6E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a:extLst>
            <a:ext uri="{FF2B5EF4-FFF2-40B4-BE49-F238E27FC236}">
              <a16:creationId xmlns:a16="http://schemas.microsoft.com/office/drawing/2014/main" id="{6908EFA2-E1AB-4F02-BE87-DE1EB3AB5ECF}"/>
            </a:ext>
          </a:extLst>
        </xdr:cNvPr>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a:extLst>
            <a:ext uri="{FF2B5EF4-FFF2-40B4-BE49-F238E27FC236}">
              <a16:creationId xmlns:a16="http://schemas.microsoft.com/office/drawing/2014/main" id="{13C8038B-CFB0-4DE0-A7FF-3F5AC0FFC0B5}"/>
            </a:ext>
          </a:extLst>
        </xdr:cNvPr>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a:extLst>
            <a:ext uri="{FF2B5EF4-FFF2-40B4-BE49-F238E27FC236}">
              <a16:creationId xmlns:a16="http://schemas.microsoft.com/office/drawing/2014/main" id="{46297210-DC45-475A-93E8-74FF993EDA8D}"/>
            </a:ext>
          </a:extLst>
        </xdr:cNvPr>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a:extLst>
            <a:ext uri="{FF2B5EF4-FFF2-40B4-BE49-F238E27FC236}">
              <a16:creationId xmlns:a16="http://schemas.microsoft.com/office/drawing/2014/main" id="{6A50133B-B0C2-4F55-9F2F-218143FA4F3C}"/>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a:extLst>
            <a:ext uri="{FF2B5EF4-FFF2-40B4-BE49-F238E27FC236}">
              <a16:creationId xmlns:a16="http://schemas.microsoft.com/office/drawing/2014/main" id="{62D0934A-8A44-48A1-9A28-55DB47F16318}"/>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30" name="【庁舎】&#10;一人当たり面積平均値テキスト">
          <a:extLst>
            <a:ext uri="{FF2B5EF4-FFF2-40B4-BE49-F238E27FC236}">
              <a16:creationId xmlns:a16="http://schemas.microsoft.com/office/drawing/2014/main" id="{88B5D3F2-237C-43B8-886C-E8D6806495FE}"/>
            </a:ext>
          </a:extLst>
        </xdr:cNvPr>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a:extLst>
            <a:ext uri="{FF2B5EF4-FFF2-40B4-BE49-F238E27FC236}">
              <a16:creationId xmlns:a16="http://schemas.microsoft.com/office/drawing/2014/main" id="{7F586AED-B676-421A-8816-6A48BB7FC386}"/>
            </a:ext>
          </a:extLst>
        </xdr:cNvPr>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a:extLst>
            <a:ext uri="{FF2B5EF4-FFF2-40B4-BE49-F238E27FC236}">
              <a16:creationId xmlns:a16="http://schemas.microsoft.com/office/drawing/2014/main" id="{D2335934-3D16-4F4B-A57B-446B58DE778E}"/>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a:extLst>
            <a:ext uri="{FF2B5EF4-FFF2-40B4-BE49-F238E27FC236}">
              <a16:creationId xmlns:a16="http://schemas.microsoft.com/office/drawing/2014/main" id="{A0B7FA6D-120D-4B04-8680-90A06E868694}"/>
            </a:ext>
          </a:extLst>
        </xdr:cNvPr>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a:extLst>
            <a:ext uri="{FF2B5EF4-FFF2-40B4-BE49-F238E27FC236}">
              <a16:creationId xmlns:a16="http://schemas.microsoft.com/office/drawing/2014/main" id="{5501281B-174D-46D0-A7BB-CDF01A228B56}"/>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a:extLst>
            <a:ext uri="{FF2B5EF4-FFF2-40B4-BE49-F238E27FC236}">
              <a16:creationId xmlns:a16="http://schemas.microsoft.com/office/drawing/2014/main" id="{B89FF548-B419-4E25-A82F-99BDCB09FC12}"/>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F8B89DFB-EB30-459B-ADD2-C3110947830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2C2A1B51-FB16-47F9-8E48-BC0DAFFE696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54822795-EA78-4E3A-8E2D-F4AD38CAD5C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4AEAA519-04AD-4373-A10F-3A07F2E68F1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CFB31FF5-020C-4AB6-9249-7C2BC0A42C0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40095</xdr:rowOff>
    </xdr:from>
    <xdr:to>
      <xdr:col>116</xdr:col>
      <xdr:colOff>114300</xdr:colOff>
      <xdr:row>107</xdr:row>
      <xdr:rowOff>141695</xdr:rowOff>
    </xdr:to>
    <xdr:sp macro="" textlink="">
      <xdr:nvSpPr>
        <xdr:cNvPr id="941" name="楕円 940">
          <a:extLst>
            <a:ext uri="{FF2B5EF4-FFF2-40B4-BE49-F238E27FC236}">
              <a16:creationId xmlns:a16="http://schemas.microsoft.com/office/drawing/2014/main" id="{79056B2F-C1F7-46D6-AB2B-85A939EBEDA3}"/>
            </a:ext>
          </a:extLst>
        </xdr:cNvPr>
        <xdr:cNvSpPr/>
      </xdr:nvSpPr>
      <xdr:spPr>
        <a:xfrm>
          <a:off x="221107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18522</xdr:rowOff>
    </xdr:from>
    <xdr:ext cx="469744" cy="259045"/>
    <xdr:sp macro="" textlink="">
      <xdr:nvSpPr>
        <xdr:cNvPr id="942" name="【庁舎】&#10;一人当たり面積該当値テキスト">
          <a:extLst>
            <a:ext uri="{FF2B5EF4-FFF2-40B4-BE49-F238E27FC236}">
              <a16:creationId xmlns:a16="http://schemas.microsoft.com/office/drawing/2014/main" id="{3A0D3F32-03E5-4091-8BF1-B97648FA316C}"/>
            </a:ext>
          </a:extLst>
        </xdr:cNvPr>
        <xdr:cNvSpPr txBox="1"/>
      </xdr:nvSpPr>
      <xdr:spPr>
        <a:xfrm>
          <a:off x="22199600"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43362</xdr:rowOff>
    </xdr:from>
    <xdr:to>
      <xdr:col>112</xdr:col>
      <xdr:colOff>38100</xdr:colOff>
      <xdr:row>107</xdr:row>
      <xdr:rowOff>144962</xdr:rowOff>
    </xdr:to>
    <xdr:sp macro="" textlink="">
      <xdr:nvSpPr>
        <xdr:cNvPr id="943" name="楕円 942">
          <a:extLst>
            <a:ext uri="{FF2B5EF4-FFF2-40B4-BE49-F238E27FC236}">
              <a16:creationId xmlns:a16="http://schemas.microsoft.com/office/drawing/2014/main" id="{BF2E8139-86D1-42E0-8A53-B6CD43408997}"/>
            </a:ext>
          </a:extLst>
        </xdr:cNvPr>
        <xdr:cNvSpPr/>
      </xdr:nvSpPr>
      <xdr:spPr>
        <a:xfrm>
          <a:off x="21272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90895</xdr:rowOff>
    </xdr:from>
    <xdr:to>
      <xdr:col>116</xdr:col>
      <xdr:colOff>63500</xdr:colOff>
      <xdr:row>107</xdr:row>
      <xdr:rowOff>94162</xdr:rowOff>
    </xdr:to>
    <xdr:cxnSp macro="">
      <xdr:nvCxnSpPr>
        <xdr:cNvPr id="944" name="直線コネクタ 943">
          <a:extLst>
            <a:ext uri="{FF2B5EF4-FFF2-40B4-BE49-F238E27FC236}">
              <a16:creationId xmlns:a16="http://schemas.microsoft.com/office/drawing/2014/main" id="{6D2DC0A2-0187-4CF1-843B-154E06A291AF}"/>
            </a:ext>
          </a:extLst>
        </xdr:cNvPr>
        <xdr:cNvCxnSpPr/>
      </xdr:nvCxnSpPr>
      <xdr:spPr>
        <a:xfrm flipV="1">
          <a:off x="21323300" y="184360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49893</xdr:rowOff>
    </xdr:from>
    <xdr:to>
      <xdr:col>107</xdr:col>
      <xdr:colOff>101600</xdr:colOff>
      <xdr:row>107</xdr:row>
      <xdr:rowOff>151493</xdr:rowOff>
    </xdr:to>
    <xdr:sp macro="" textlink="">
      <xdr:nvSpPr>
        <xdr:cNvPr id="945" name="楕円 944">
          <a:extLst>
            <a:ext uri="{FF2B5EF4-FFF2-40B4-BE49-F238E27FC236}">
              <a16:creationId xmlns:a16="http://schemas.microsoft.com/office/drawing/2014/main" id="{826CF01A-1D1F-43B1-BAA1-CCB0F3DEAA8A}"/>
            </a:ext>
          </a:extLst>
        </xdr:cNvPr>
        <xdr:cNvSpPr/>
      </xdr:nvSpPr>
      <xdr:spPr>
        <a:xfrm>
          <a:off x="20383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94162</xdr:rowOff>
    </xdr:from>
    <xdr:to>
      <xdr:col>111</xdr:col>
      <xdr:colOff>177800</xdr:colOff>
      <xdr:row>107</xdr:row>
      <xdr:rowOff>100693</xdr:rowOff>
    </xdr:to>
    <xdr:cxnSp macro="">
      <xdr:nvCxnSpPr>
        <xdr:cNvPr id="946" name="直線コネクタ 945">
          <a:extLst>
            <a:ext uri="{FF2B5EF4-FFF2-40B4-BE49-F238E27FC236}">
              <a16:creationId xmlns:a16="http://schemas.microsoft.com/office/drawing/2014/main" id="{F367DBE7-60F8-4E99-B621-9C3935F67325}"/>
            </a:ext>
          </a:extLst>
        </xdr:cNvPr>
        <xdr:cNvCxnSpPr/>
      </xdr:nvCxnSpPr>
      <xdr:spPr>
        <a:xfrm flipV="1">
          <a:off x="20434300" y="184393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53158</xdr:rowOff>
    </xdr:from>
    <xdr:to>
      <xdr:col>102</xdr:col>
      <xdr:colOff>165100</xdr:colOff>
      <xdr:row>107</xdr:row>
      <xdr:rowOff>154758</xdr:rowOff>
    </xdr:to>
    <xdr:sp macro="" textlink="">
      <xdr:nvSpPr>
        <xdr:cNvPr id="947" name="楕円 946">
          <a:extLst>
            <a:ext uri="{FF2B5EF4-FFF2-40B4-BE49-F238E27FC236}">
              <a16:creationId xmlns:a16="http://schemas.microsoft.com/office/drawing/2014/main" id="{C7667D62-B645-4238-810C-8E3D4FD189BF}"/>
            </a:ext>
          </a:extLst>
        </xdr:cNvPr>
        <xdr:cNvSpPr/>
      </xdr:nvSpPr>
      <xdr:spPr>
        <a:xfrm>
          <a:off x="19494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100693</xdr:rowOff>
    </xdr:from>
    <xdr:to>
      <xdr:col>107</xdr:col>
      <xdr:colOff>50800</xdr:colOff>
      <xdr:row>107</xdr:row>
      <xdr:rowOff>103958</xdr:rowOff>
    </xdr:to>
    <xdr:cxnSp macro="">
      <xdr:nvCxnSpPr>
        <xdr:cNvPr id="948" name="直線コネクタ 947">
          <a:extLst>
            <a:ext uri="{FF2B5EF4-FFF2-40B4-BE49-F238E27FC236}">
              <a16:creationId xmlns:a16="http://schemas.microsoft.com/office/drawing/2014/main" id="{8136D799-6813-4AEE-BFA9-010C82995FB3}"/>
            </a:ext>
          </a:extLst>
        </xdr:cNvPr>
        <xdr:cNvCxnSpPr/>
      </xdr:nvCxnSpPr>
      <xdr:spPr>
        <a:xfrm flipV="1">
          <a:off x="19545300" y="184458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59689</xdr:rowOff>
    </xdr:from>
    <xdr:to>
      <xdr:col>98</xdr:col>
      <xdr:colOff>38100</xdr:colOff>
      <xdr:row>107</xdr:row>
      <xdr:rowOff>161289</xdr:rowOff>
    </xdr:to>
    <xdr:sp macro="" textlink="">
      <xdr:nvSpPr>
        <xdr:cNvPr id="949" name="楕円 948">
          <a:extLst>
            <a:ext uri="{FF2B5EF4-FFF2-40B4-BE49-F238E27FC236}">
              <a16:creationId xmlns:a16="http://schemas.microsoft.com/office/drawing/2014/main" id="{A910C0C4-10AE-4FB1-8FCF-8E9687E8DF9C}"/>
            </a:ext>
          </a:extLst>
        </xdr:cNvPr>
        <xdr:cNvSpPr/>
      </xdr:nvSpPr>
      <xdr:spPr>
        <a:xfrm>
          <a:off x="18605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103958</xdr:rowOff>
    </xdr:from>
    <xdr:to>
      <xdr:col>102</xdr:col>
      <xdr:colOff>114300</xdr:colOff>
      <xdr:row>107</xdr:row>
      <xdr:rowOff>110489</xdr:rowOff>
    </xdr:to>
    <xdr:cxnSp macro="">
      <xdr:nvCxnSpPr>
        <xdr:cNvPr id="950" name="直線コネクタ 949">
          <a:extLst>
            <a:ext uri="{FF2B5EF4-FFF2-40B4-BE49-F238E27FC236}">
              <a16:creationId xmlns:a16="http://schemas.microsoft.com/office/drawing/2014/main" id="{1B2267AB-F5EE-43EC-B3E1-D80B9CBED414}"/>
            </a:ext>
          </a:extLst>
        </xdr:cNvPr>
        <xdr:cNvCxnSpPr/>
      </xdr:nvCxnSpPr>
      <xdr:spPr>
        <a:xfrm flipV="1">
          <a:off x="18656300" y="184491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1" name="n_1aveValue【庁舎】&#10;一人当たり面積">
          <a:extLst>
            <a:ext uri="{FF2B5EF4-FFF2-40B4-BE49-F238E27FC236}">
              <a16:creationId xmlns:a16="http://schemas.microsoft.com/office/drawing/2014/main" id="{529477D8-9A54-47E7-BD70-999017493A7F}"/>
            </a:ext>
          </a:extLst>
        </xdr:cNvPr>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52" name="n_2aveValue【庁舎】&#10;一人当たり面積">
          <a:extLst>
            <a:ext uri="{FF2B5EF4-FFF2-40B4-BE49-F238E27FC236}">
              <a16:creationId xmlns:a16="http://schemas.microsoft.com/office/drawing/2014/main" id="{95B9019C-8742-4701-AB8B-55DD9F3998DC}"/>
            </a:ext>
          </a:extLst>
        </xdr:cNvPr>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3" name="n_3aveValue【庁舎】&#10;一人当たり面積">
          <a:extLst>
            <a:ext uri="{FF2B5EF4-FFF2-40B4-BE49-F238E27FC236}">
              <a16:creationId xmlns:a16="http://schemas.microsoft.com/office/drawing/2014/main" id="{465878CB-E7A4-4159-9B78-F7EB001DC21C}"/>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54" name="n_4aveValue【庁舎】&#10;一人当たり面積">
          <a:extLst>
            <a:ext uri="{FF2B5EF4-FFF2-40B4-BE49-F238E27FC236}">
              <a16:creationId xmlns:a16="http://schemas.microsoft.com/office/drawing/2014/main" id="{4796CAA2-5B54-4E94-A0CD-3CC97DF264DC}"/>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136089</xdr:rowOff>
    </xdr:from>
    <xdr:ext cx="469744" cy="259045"/>
    <xdr:sp macro="" textlink="">
      <xdr:nvSpPr>
        <xdr:cNvPr id="955" name="n_1mainValue【庁舎】&#10;一人当たり面積">
          <a:extLst>
            <a:ext uri="{FF2B5EF4-FFF2-40B4-BE49-F238E27FC236}">
              <a16:creationId xmlns:a16="http://schemas.microsoft.com/office/drawing/2014/main" id="{B2382B4E-C073-4141-B1DB-D7B1DCD5F0FD}"/>
            </a:ext>
          </a:extLst>
        </xdr:cNvPr>
        <xdr:cNvSpPr txBox="1"/>
      </xdr:nvSpPr>
      <xdr:spPr>
        <a:xfrm>
          <a:off x="21075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142620</xdr:rowOff>
    </xdr:from>
    <xdr:ext cx="469744" cy="259045"/>
    <xdr:sp macro="" textlink="">
      <xdr:nvSpPr>
        <xdr:cNvPr id="956" name="n_2mainValue【庁舎】&#10;一人当たり面積">
          <a:extLst>
            <a:ext uri="{FF2B5EF4-FFF2-40B4-BE49-F238E27FC236}">
              <a16:creationId xmlns:a16="http://schemas.microsoft.com/office/drawing/2014/main" id="{F38F4F73-8B96-4BC6-B95B-5D00A690400E}"/>
            </a:ext>
          </a:extLst>
        </xdr:cNvPr>
        <xdr:cNvSpPr txBox="1"/>
      </xdr:nvSpPr>
      <xdr:spPr>
        <a:xfrm>
          <a:off x="20199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145885</xdr:rowOff>
    </xdr:from>
    <xdr:ext cx="469744" cy="259045"/>
    <xdr:sp macro="" textlink="">
      <xdr:nvSpPr>
        <xdr:cNvPr id="957" name="n_3mainValue【庁舎】&#10;一人当たり面積">
          <a:extLst>
            <a:ext uri="{FF2B5EF4-FFF2-40B4-BE49-F238E27FC236}">
              <a16:creationId xmlns:a16="http://schemas.microsoft.com/office/drawing/2014/main" id="{6ED2E566-CED9-4D67-BCE3-83DECEEB2459}"/>
            </a:ext>
          </a:extLst>
        </xdr:cNvPr>
        <xdr:cNvSpPr txBox="1"/>
      </xdr:nvSpPr>
      <xdr:spPr>
        <a:xfrm>
          <a:off x="19310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152416</xdr:rowOff>
    </xdr:from>
    <xdr:ext cx="469744" cy="259045"/>
    <xdr:sp macro="" textlink="">
      <xdr:nvSpPr>
        <xdr:cNvPr id="958" name="n_4mainValue【庁舎】&#10;一人当たり面積">
          <a:extLst>
            <a:ext uri="{FF2B5EF4-FFF2-40B4-BE49-F238E27FC236}">
              <a16:creationId xmlns:a16="http://schemas.microsoft.com/office/drawing/2014/main" id="{368629A8-F062-4C93-B1CA-0BF992C0C9FD}"/>
            </a:ext>
          </a:extLst>
        </xdr:cNvPr>
        <xdr:cNvSpPr txBox="1"/>
      </xdr:nvSpPr>
      <xdr:spPr>
        <a:xfrm>
          <a:off x="18421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EA660FB9-44FD-4454-831C-3CD42AE0DCF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8490A99E-AE56-4BC0-8939-02E9140E53C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DA2B6E4A-53C9-4B51-82C7-FD9A9EB4168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庁舎については、合併特例債を活用し整備を進めているため令和３年度にかけて改善していくことを見込んでいる。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体育館・プール、福祉会館については、類似団体と比較し大きく減価償却が進んでいることから、今後は公共施設等総合管理計画に基づき、統廃合や複合化を視野に更新や大規模改修等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兵庫県たつの市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75,554
74,868
210.87
49,115,181
47,489,639
1,202,622
21,538,725
41,686,444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社会保障関係経費や合併特例債償還費などの需要額が増加する一方で、法人の売り上げ減少や人口の逓減による税収減などにより収入額が減少しており、財政力指数が低下することとなった。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他の団体と比較しても低い水準となっており、これまでの税の徴収率向上の取組みに加え、定住人口増加施策を推進することで人口増を達成し市税の増収に努める必要がある。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68439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273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55033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会計年度任用職員への移行により人件費が増加した一方で、地方消費税交付金が大きく伸びたため、前年度と比較して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引き続き、歳入の確保に努めるほか、物件費や人件費等の見直しなどにより経費を圧縮し、弾力性のある財政運営を維持・改善できるように努める。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26353</xdr:rowOff>
    </xdr:from>
    <xdr:to>
      <xdr:col>23</xdr:col>
      <xdr:colOff>133350</xdr:colOff>
      <xdr:row>62</xdr:row>
      <xdr:rowOff>44450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656253"/>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8255</xdr:rowOff>
    </xdr:from>
    <xdr:to>
      <xdr:col>19</xdr:col>
      <xdr:colOff>133350</xdr:colOff>
      <xdr:row>62</xdr:row>
      <xdr:rowOff>44450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638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8255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6019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20320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60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147003</xdr:rowOff>
    </xdr:from>
    <xdr:to>
      <xdr:col>23</xdr:col>
      <xdr:colOff>184150</xdr:colOff>
      <xdr:row>62</xdr:row>
      <xdr:rowOff>77153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163530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128905</xdr:rowOff>
    </xdr:from>
    <xdr:to>
      <xdr:col>15</xdr:col>
      <xdr:colOff>133350</xdr:colOff>
      <xdr:row>62</xdr:row>
      <xdr:rowOff>59055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69232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33037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行財政改革の推進により、人件費、物件費等の削減を図っているため、類似団体平均を下回っている。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会計年度任用職員への移行により前年度比較では悪化したが、引き続き職員定員適正化計画を着実に実行し、総人件費の抑制に努めていく必要がある。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109770</xdr:rowOff>
    </xdr:from>
    <xdr:to>
      <xdr:col>23</xdr:col>
      <xdr:colOff>133350</xdr:colOff>
      <xdr:row>81</xdr:row>
      <xdr:rowOff>2538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825770"/>
          <a:ext cx="838200" cy="6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94093</xdr:rowOff>
    </xdr:from>
    <xdr:to>
      <xdr:col>19</xdr:col>
      <xdr:colOff>133350</xdr:colOff>
      <xdr:row>80</xdr:row>
      <xdr:rowOff>109770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810093"/>
          <a:ext cx="889000" cy="1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84635</xdr:rowOff>
    </xdr:from>
    <xdr:to>
      <xdr:col>15</xdr:col>
      <xdr:colOff>82550</xdr:colOff>
      <xdr:row>80</xdr:row>
      <xdr:rowOff>94093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800635"/>
          <a:ext cx="889000" cy="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71565</xdr:rowOff>
    </xdr:from>
    <xdr:to>
      <xdr:col>11</xdr:col>
      <xdr:colOff>31750</xdr:colOff>
      <xdr:row>80</xdr:row>
      <xdr:rowOff>84635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787565"/>
          <a:ext cx="889000" cy="1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123188</xdr:rowOff>
    </xdr:from>
    <xdr:to>
      <xdr:col>23</xdr:col>
      <xdr:colOff>184150</xdr:colOff>
      <xdr:row>81</xdr:row>
      <xdr:rowOff>53338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83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44465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76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58970</xdr:rowOff>
    </xdr:from>
    <xdr:to>
      <xdr:col>19</xdr:col>
      <xdr:colOff>184150</xdr:colOff>
      <xdr:row>80</xdr:row>
      <xdr:rowOff>160570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77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170747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54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43293</xdr:rowOff>
    </xdr:from>
    <xdr:to>
      <xdr:col>15</xdr:col>
      <xdr:colOff>133350</xdr:colOff>
      <xdr:row>80</xdr:row>
      <xdr:rowOff>144893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75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155070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52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33835</xdr:rowOff>
    </xdr:from>
    <xdr:to>
      <xdr:col>11</xdr:col>
      <xdr:colOff>82550</xdr:colOff>
      <xdr:row>80</xdr:row>
      <xdr:rowOff>135435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74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145612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51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20765</xdr:rowOff>
    </xdr:from>
    <xdr:to>
      <xdr:col>7</xdr:col>
      <xdr:colOff>31750</xdr:colOff>
      <xdr:row>80</xdr:row>
      <xdr:rowOff>122365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7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132542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50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類似他団体平均よりも高い水準に位置しているが、今後も国の動向等を見定めながら、職員定数の適正化や昇給昇格等の適正な運営に努めていく。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85372</xdr:rowOff>
    </xdr:from>
    <xdr:to>
      <xdr:col>81</xdr:col>
      <xdr:colOff>44450</xdr:colOff>
      <xdr:row>85</xdr:row>
      <xdr:rowOff>98778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6586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85372</xdr:rowOff>
    </xdr:from>
    <xdr:to>
      <xdr:col>77</xdr:col>
      <xdr:colOff>44450</xdr:colOff>
      <xdr:row>85</xdr:row>
      <xdr:rowOff>98778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65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45155</xdr:rowOff>
    </xdr:from>
    <xdr:to>
      <xdr:col>72</xdr:col>
      <xdr:colOff>203200</xdr:colOff>
      <xdr:row>85</xdr:row>
      <xdr:rowOff>85372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6184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109361</xdr:rowOff>
    </xdr:from>
    <xdr:to>
      <xdr:col>68</xdr:col>
      <xdr:colOff>152400</xdr:colOff>
      <xdr:row>85</xdr:row>
      <xdr:rowOff>45155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51116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6649</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57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47978</xdr:rowOff>
    </xdr:from>
    <xdr:to>
      <xdr:col>77</xdr:col>
      <xdr:colOff>95250</xdr:colOff>
      <xdr:row>85</xdr:row>
      <xdr:rowOff>149578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34572</xdr:rowOff>
    </xdr:from>
    <xdr:to>
      <xdr:col>73</xdr:col>
      <xdr:colOff>44450</xdr:colOff>
      <xdr:row>85</xdr:row>
      <xdr:rowOff>136172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120949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165805</xdr:rowOff>
    </xdr:from>
    <xdr:to>
      <xdr:col>68</xdr:col>
      <xdr:colOff>203200</xdr:colOff>
      <xdr:row>85</xdr:row>
      <xdr:rowOff>95955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80732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58561</xdr:rowOff>
    </xdr:from>
    <xdr:to>
      <xdr:col>64</xdr:col>
      <xdr:colOff>152400</xdr:colOff>
      <xdr:row>84</xdr:row>
      <xdr:rowOff>160161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170338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職員定数適正化計画に基づき新規雇用等を管理しており、類似団体比較を下回っている。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引き続き行財政改革を進めることで、定員管理に努めていく。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162137</xdr:rowOff>
    </xdr:from>
    <xdr:to>
      <xdr:col>81</xdr:col>
      <xdr:colOff>44450</xdr:colOff>
      <xdr:row>61</xdr:row>
      <xdr:rowOff>741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449137"/>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129963</xdr:rowOff>
    </xdr:from>
    <xdr:to>
      <xdr:col>77</xdr:col>
      <xdr:colOff>44450</xdr:colOff>
      <xdr:row>60</xdr:row>
      <xdr:rowOff>162137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4169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125942</xdr:rowOff>
    </xdr:from>
    <xdr:to>
      <xdr:col>72</xdr:col>
      <xdr:colOff>203200</xdr:colOff>
      <xdr:row>60</xdr:row>
      <xdr:rowOff>129963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41294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115888</xdr:rowOff>
    </xdr:from>
    <xdr:to>
      <xdr:col>68</xdr:col>
      <xdr:colOff>152400</xdr:colOff>
      <xdr:row>60</xdr:row>
      <xdr:rowOff>125942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40288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121391</xdr:rowOff>
    </xdr:from>
    <xdr:to>
      <xdr:col>81</xdr:col>
      <xdr:colOff>95250</xdr:colOff>
      <xdr:row>61</xdr:row>
      <xdr:rowOff>51541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4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137918</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25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111337</xdr:rowOff>
    </xdr:from>
    <xdr:to>
      <xdr:col>77</xdr:col>
      <xdr:colOff>95250</xdr:colOff>
      <xdr:row>61</xdr:row>
      <xdr:rowOff>41487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79163</xdr:rowOff>
    </xdr:from>
    <xdr:to>
      <xdr:col>73</xdr:col>
      <xdr:colOff>44450</xdr:colOff>
      <xdr:row>61</xdr:row>
      <xdr:rowOff>9313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75142</xdr:rowOff>
    </xdr:from>
    <xdr:to>
      <xdr:col>68</xdr:col>
      <xdr:colOff>203200</xdr:colOff>
      <xdr:row>61</xdr:row>
      <xdr:rowOff>5292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15469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65088</xdr:rowOff>
    </xdr:from>
    <xdr:to>
      <xdr:col>64</xdr:col>
      <xdr:colOff>152400</xdr:colOff>
      <xdr:row>60</xdr:row>
      <xdr:rowOff>166688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5415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公営企業会計の起債償還が進んだことで、償還財源繰出が減少したため、前年度比で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地方債の発行に許可が必要となる基準を下回っているものの、類似団体平均と比較すると高い数値となっており、引き続き事業精査を行うとともに、基金の活用を行い、適正水準の維持及び改善に努める必要があ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44704</xdr:rowOff>
    </xdr:from>
    <xdr:to>
      <xdr:col>81</xdr:col>
      <xdr:colOff>44450</xdr:colOff>
      <xdr:row>42</xdr:row>
      <xdr:rowOff>121920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24560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43</xdr:row>
      <xdr:rowOff>27686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32282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27686</xdr:rowOff>
    </xdr:from>
    <xdr:to>
      <xdr:col>72</xdr:col>
      <xdr:colOff>203200</xdr:colOff>
      <xdr:row>43</xdr:row>
      <xdr:rowOff>85598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4000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85598</xdr:rowOff>
    </xdr:from>
    <xdr:to>
      <xdr:col>68</xdr:col>
      <xdr:colOff>152400</xdr:colOff>
      <xdr:row>43</xdr:row>
      <xdr:rowOff>133858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4579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165354</xdr:rowOff>
    </xdr:from>
    <xdr:to>
      <xdr:col>81</xdr:col>
      <xdr:colOff>95250</xdr:colOff>
      <xdr:row>42</xdr:row>
      <xdr:rowOff>95504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137431</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148336</xdr:rowOff>
    </xdr:from>
    <xdr:to>
      <xdr:col>73</xdr:col>
      <xdr:colOff>44450</xdr:colOff>
      <xdr:row>43</xdr:row>
      <xdr:rowOff>78486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63263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34798</xdr:rowOff>
    </xdr:from>
    <xdr:to>
      <xdr:col>68</xdr:col>
      <xdr:colOff>203200</xdr:colOff>
      <xdr:row>43</xdr:row>
      <xdr:rowOff>136398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121175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83058</xdr:rowOff>
    </xdr:from>
    <xdr:to>
      <xdr:col>64</xdr:col>
      <xdr:colOff>152400</xdr:colOff>
      <xdr:row>44</xdr:row>
      <xdr:rowOff>13208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169435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公営企業及び一組等の起債償還が進んだことで、将来負担額が減少しているため、前年度と比較し</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も低い数値となっており、引き続き交付税措置の有利な起債の活用を図るとともに、老朽化している公共施設の整備計画や事業費の精査を行い、起債発行額の抑制・平準化を図ることで、現状の堅持・さらなる改善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66082</xdr:rowOff>
    </xdr:from>
    <xdr:to>
      <xdr:col>81</xdr:col>
      <xdr:colOff>44450</xdr:colOff>
      <xdr:row>14</xdr:row>
      <xdr:rowOff>105495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466382"/>
          <a:ext cx="838200" cy="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94234</xdr:rowOff>
    </xdr:from>
    <xdr:to>
      <xdr:col>77</xdr:col>
      <xdr:colOff>44450</xdr:colOff>
      <xdr:row>14</xdr:row>
      <xdr:rowOff>105495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494534"/>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39599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61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94234</xdr:rowOff>
    </xdr:from>
    <xdr:to>
      <xdr:col>72</xdr:col>
      <xdr:colOff>203200</xdr:colOff>
      <xdr:row>14</xdr:row>
      <xdr:rowOff>165820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494534"/>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37990</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165820</xdr:rowOff>
    </xdr:from>
    <xdr:to>
      <xdr:col>68</xdr:col>
      <xdr:colOff>152400</xdr:colOff>
      <xdr:row>15</xdr:row>
      <xdr:rowOff>104563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566120"/>
          <a:ext cx="889000" cy="11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86250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xdr:rowOff>
    </xdr:from>
    <xdr:to>
      <xdr:col>81</xdr:col>
      <xdr:colOff>95250</xdr:colOff>
      <xdr:row>14</xdr:row>
      <xdr:rowOff>116882</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41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108009</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3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54695</xdr:rowOff>
    </xdr:from>
    <xdr:to>
      <xdr:col>77</xdr:col>
      <xdr:colOff>95250</xdr:colOff>
      <xdr:row>14</xdr:row>
      <xdr:rowOff>156295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4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166472</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223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43434</xdr:rowOff>
    </xdr:from>
    <xdr:to>
      <xdr:col>73</xdr:col>
      <xdr:colOff>44450</xdr:colOff>
      <xdr:row>14</xdr:row>
      <xdr:rowOff>145034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4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155211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21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115020</xdr:rowOff>
    </xdr:from>
    <xdr:to>
      <xdr:col>68</xdr:col>
      <xdr:colOff>203200</xdr:colOff>
      <xdr:row>15</xdr:row>
      <xdr:rowOff>45170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5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55347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2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53763</xdr:rowOff>
    </xdr:from>
    <xdr:to>
      <xdr:col>64</xdr:col>
      <xdr:colOff>152400</xdr:colOff>
      <xdr:row>15</xdr:row>
      <xdr:rowOff>155363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140140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71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兵庫県たつの市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75,554
74,868
210.87
49,115,181
47,489,639
1,202,622
21,538,725
41,686,444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会計年度任用職員制度への移行に伴い、前年度比で</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悪化した。類似団体比較の中では良好な数値となっているが、引き続き職員定員適正化計画に基づき、定数の管理に努めるとともに、民間事業者、指定管理者制度等を活用し、総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96520</xdr:rowOff>
    </xdr:from>
    <xdr:to>
      <xdr:col>24</xdr:col>
      <xdr:colOff>25400</xdr:colOff>
      <xdr:row>42</xdr:row>
      <xdr:rowOff>20320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9258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163847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20320</xdr:rowOff>
    </xdr:from>
    <xdr:to>
      <xdr:col>24</xdr:col>
      <xdr:colOff>114300</xdr:colOff>
      <xdr:row>42</xdr:row>
      <xdr:rowOff>20320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11447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6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96520</xdr:rowOff>
    </xdr:from>
    <xdr:to>
      <xdr:col>24</xdr:col>
      <xdr:colOff>114300</xdr:colOff>
      <xdr:row>34</xdr:row>
      <xdr:rowOff>96520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92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xdr:rowOff>
    </xdr:from>
    <xdr:to>
      <xdr:col>24</xdr:col>
      <xdr:colOff>25400</xdr:colOff>
      <xdr:row>35</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343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6367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138430</xdr:rowOff>
    </xdr:from>
    <xdr:to>
      <xdr:col>19</xdr:col>
      <xdr:colOff>187325</xdr:colOff>
      <xdr:row>34</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796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130810</xdr:rowOff>
    </xdr:from>
    <xdr:to>
      <xdr:col>15</xdr:col>
      <xdr:colOff>98425</xdr:colOff>
      <xdr:row>33</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88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130810</xdr:rowOff>
    </xdr:from>
    <xdr:to>
      <xdr:col>11</xdr:col>
      <xdr:colOff>9525</xdr:colOff>
      <xdr:row>33</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788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27957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125730</xdr:rowOff>
    </xdr:from>
    <xdr:to>
      <xdr:col>20</xdr:col>
      <xdr:colOff>38100</xdr:colOff>
      <xdr:row>34</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66057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5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87630</xdr:rowOff>
    </xdr:from>
    <xdr:to>
      <xdr:col>15</xdr:col>
      <xdr:colOff>149225</xdr:colOff>
      <xdr:row>34</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27957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80010</xdr:rowOff>
    </xdr:from>
    <xdr:to>
      <xdr:col>11</xdr:col>
      <xdr:colOff>60325</xdr:colOff>
      <xdr:row>34</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20337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110490</xdr:rowOff>
    </xdr:from>
    <xdr:to>
      <xdr:col>6</xdr:col>
      <xdr:colOff>171450</xdr:colOff>
      <xdr:row>34</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50817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主として、会計年度任用職員への制度移行に伴い、賃金が人件費に振り替わったことで前年度比で</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これまでも良い数値を推移しており、今後もこの水準を維持できるように努める。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15</xdr:row>
      <xdr:rowOff>62230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511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62230</xdr:rowOff>
    </xdr:from>
    <xdr:to>
      <xdr:col>78</xdr:col>
      <xdr:colOff>69850</xdr:colOff>
      <xdr:row>15</xdr:row>
      <xdr:rowOff>85090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3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62230</xdr:rowOff>
    </xdr:from>
    <xdr:to>
      <xdr:col>73</xdr:col>
      <xdr:colOff>180975</xdr:colOff>
      <xdr:row>15</xdr:row>
      <xdr:rowOff>85090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3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62230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18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80027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11430</xdr:rowOff>
    </xdr:from>
    <xdr:to>
      <xdr:col>78</xdr:col>
      <xdr:colOff>120650</xdr:colOff>
      <xdr:row>15</xdr:row>
      <xdr:rowOff>113030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123207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34290</xdr:rowOff>
    </xdr:from>
    <xdr:to>
      <xdr:col>74</xdr:col>
      <xdr:colOff>31750</xdr:colOff>
      <xdr:row>15</xdr:row>
      <xdr:rowOff>135890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146067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11430</xdr:rowOff>
    </xdr:from>
    <xdr:to>
      <xdr:col>69</xdr:col>
      <xdr:colOff>142875</xdr:colOff>
      <xdr:row>15</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地方消費税交付金などが増え、一般財源等の額が増加したことなどから、前年度比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近年横ばい傾向にあるが、将来的には所要額の上昇が見込まれており、支給対象者の資格審査等の適正化や各種手当への特別加算等の見直しを進めていくことで、財政への負担軽減に努める。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72572</xdr:rowOff>
    </xdr:from>
    <xdr:to>
      <xdr:col>24</xdr:col>
      <xdr:colOff>25400</xdr:colOff>
      <xdr:row>54</xdr:row>
      <xdr:rowOff>116115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3308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116115</xdr:rowOff>
    </xdr:from>
    <xdr:to>
      <xdr:col>19</xdr:col>
      <xdr:colOff>187325</xdr:colOff>
      <xdr:row>54</xdr:row>
      <xdr:rowOff>116115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374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116115</xdr:rowOff>
    </xdr:from>
    <xdr:to>
      <xdr:col>15</xdr:col>
      <xdr:colOff>98425</xdr:colOff>
      <xdr:row>54</xdr:row>
      <xdr:rowOff>116115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374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116115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52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21772</xdr:rowOff>
    </xdr:from>
    <xdr:to>
      <xdr:col>24</xdr:col>
      <xdr:colOff>76200</xdr:colOff>
      <xdr:row>54</xdr:row>
      <xdr:rowOff>123372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38299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65315</xdr:rowOff>
    </xdr:from>
    <xdr:to>
      <xdr:col>20</xdr:col>
      <xdr:colOff>38100</xdr:colOff>
      <xdr:row>54</xdr:row>
      <xdr:rowOff>166915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5642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65315</xdr:rowOff>
    </xdr:from>
    <xdr:to>
      <xdr:col>15</xdr:col>
      <xdr:colOff>149225</xdr:colOff>
      <xdr:row>54</xdr:row>
      <xdr:rowOff>166915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5642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65315</xdr:rowOff>
    </xdr:from>
    <xdr:to>
      <xdr:col>11</xdr:col>
      <xdr:colOff>60325</xdr:colOff>
      <xdr:row>54</xdr:row>
      <xdr:rowOff>166915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5642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主として、下水道事業が公営企業会計に移行したことで繰出しの性質が繰出金から補助費等になったため、前年度比で</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ポイントの改善となった。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今後は、維持補修に係る経費の見直し・圧縮のほか、他の特別会計に対する繰出しの精査などを行い、比率の堅持・改善に努めていく。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142240</xdr:rowOff>
    </xdr:from>
    <xdr:to>
      <xdr:col>82</xdr:col>
      <xdr:colOff>107950</xdr:colOff>
      <xdr:row>59</xdr:row>
      <xdr:rowOff>39370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5764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11447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39370</xdr:rowOff>
    </xdr:from>
    <xdr:to>
      <xdr:col>82</xdr:col>
      <xdr:colOff>196850</xdr:colOff>
      <xdr:row>59</xdr:row>
      <xdr:rowOff>39370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15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57167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142240</xdr:rowOff>
    </xdr:from>
    <xdr:to>
      <xdr:col>82</xdr:col>
      <xdr:colOff>196850</xdr:colOff>
      <xdr:row>52</xdr:row>
      <xdr:rowOff>142240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100330</xdr:rowOff>
    </xdr:from>
    <xdr:to>
      <xdr:col>82</xdr:col>
      <xdr:colOff>107950</xdr:colOff>
      <xdr:row>60</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30080"/>
          <a:ext cx="838200" cy="84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20320</xdr:rowOff>
    </xdr:from>
    <xdr:to>
      <xdr:col>78</xdr:col>
      <xdr:colOff>69850</xdr:colOff>
      <xdr:row>60</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307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138430</xdr:rowOff>
    </xdr:from>
    <xdr:to>
      <xdr:col>73</xdr:col>
      <xdr:colOff>180975</xdr:colOff>
      <xdr:row>60</xdr:row>
      <xdr:rowOff>20320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253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130810</xdr:rowOff>
    </xdr:from>
    <xdr:to>
      <xdr:col>69</xdr:col>
      <xdr:colOff>92075</xdr:colOff>
      <xdr:row>59</xdr:row>
      <xdr:rowOff>138430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246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49530</xdr:rowOff>
    </xdr:from>
    <xdr:to>
      <xdr:col>82</xdr:col>
      <xdr:colOff>158750</xdr:colOff>
      <xdr:row>55</xdr:row>
      <xdr:rowOff>151130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66057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38100</xdr:rowOff>
    </xdr:from>
    <xdr:to>
      <xdr:col>78</xdr:col>
      <xdr:colOff>120650</xdr:colOff>
      <xdr:row>60</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124477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140970</xdr:rowOff>
    </xdr:from>
    <xdr:to>
      <xdr:col>74</xdr:col>
      <xdr:colOff>31750</xdr:colOff>
      <xdr:row>60</xdr:row>
      <xdr:rowOff>71120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55897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87630</xdr:rowOff>
    </xdr:from>
    <xdr:to>
      <xdr:col>69</xdr:col>
      <xdr:colOff>142875</xdr:colOff>
      <xdr:row>60</xdr:row>
      <xdr:rowOff>17780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80010</xdr:rowOff>
    </xdr:from>
    <xdr:to>
      <xdr:col>65</xdr:col>
      <xdr:colOff>53975</xdr:colOff>
      <xdr:row>60</xdr:row>
      <xdr:rowOff>10160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166387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主として、下水道事業が公営企業会計に移行したことで繰出しの性質が繰出金から補助費等になり、その結果前年度比で</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下水道事業については、資本費の適切に管理し、維持管理経費の削減や不明水対策による有収率の向上、使用料改定の着実な実施などにより繰出金の削減に努め、経常収支比率の改善を図る必要がある。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39</xdr:row>
      <xdr:rowOff>147574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63208"/>
          <a:ext cx="8382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19558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63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28702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63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46990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96774</xdr:rowOff>
    </xdr:from>
    <xdr:to>
      <xdr:col>82</xdr:col>
      <xdr:colOff>158750</xdr:colOff>
      <xdr:row>40</xdr:row>
      <xdr:rowOff>26924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68851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類似団体比較で中位程度を推移しているが、令和３年度までは現在進行中の大型投資事業に係る借入を計画しており、市債の発行が一時的に増加することが見込まれる。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交付税措置の有利な合併特例債の発行可能期限が令和７年度まで延長されており、事業の実施年度や事業内容を精査した上で、負担の年度間平準化を図るよう努める。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77</xdr:row>
      <xdr:rowOff>88137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76072"/>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74422</xdr:rowOff>
    </xdr:from>
    <xdr:to>
      <xdr:col>19</xdr:col>
      <xdr:colOff>187325</xdr:colOff>
      <xdr:row>77</xdr:row>
      <xdr:rowOff>97282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76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97282</xdr:rowOff>
    </xdr:from>
    <xdr:to>
      <xdr:col>15</xdr:col>
      <xdr:colOff>98425</xdr:colOff>
      <xdr:row>77</xdr:row>
      <xdr:rowOff>110998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2989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110998</xdr:rowOff>
    </xdr:from>
    <xdr:to>
      <xdr:col>11</xdr:col>
      <xdr:colOff>9525</xdr:colOff>
      <xdr:row>77</xdr:row>
      <xdr:rowOff>133858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3126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9414</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23622</xdr:rowOff>
    </xdr:from>
    <xdr:to>
      <xdr:col>20</xdr:col>
      <xdr:colOff>38100</xdr:colOff>
      <xdr:row>77</xdr:row>
      <xdr:rowOff>125222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46482</xdr:rowOff>
    </xdr:from>
    <xdr:to>
      <xdr:col>15</xdr:col>
      <xdr:colOff>149225</xdr:colOff>
      <xdr:row>77</xdr:row>
      <xdr:rowOff>148082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60198</xdr:rowOff>
    </xdr:from>
    <xdr:to>
      <xdr:col>11</xdr:col>
      <xdr:colOff>60325</xdr:colOff>
      <xdr:row>77</xdr:row>
      <xdr:rowOff>161798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525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下水道事業への繰出しが、性質変更を除いて前年度比で減となったことに加え、地方消費税交付金の増による一般財源の増加などにより、前年度比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繰出金の抑制、補助金の見直し、人件費削減等に取り組むとともに、税の徴収率向上の取組みや定住人口増加施策推進による市税の増収のほか、各種使用料見直しといった歳入確保に努め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117856</xdr:rowOff>
    </xdr:from>
    <xdr:to>
      <xdr:col>82</xdr:col>
      <xdr:colOff>107950</xdr:colOff>
      <xdr:row>76</xdr:row>
      <xdr:rowOff>145287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1480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94996</xdr:rowOff>
    </xdr:from>
    <xdr:to>
      <xdr:col>78</xdr:col>
      <xdr:colOff>69850</xdr:colOff>
      <xdr:row>76</xdr:row>
      <xdr:rowOff>145287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1251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53848</xdr:rowOff>
    </xdr:from>
    <xdr:to>
      <xdr:col>73</xdr:col>
      <xdr:colOff>180975</xdr:colOff>
      <xdr:row>76</xdr:row>
      <xdr:rowOff>94996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084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53848</xdr:rowOff>
    </xdr:from>
    <xdr:to>
      <xdr:col>69</xdr:col>
      <xdr:colOff>92075</xdr:colOff>
      <xdr:row>76</xdr:row>
      <xdr:rowOff>67563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0840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67056</xdr:rowOff>
    </xdr:from>
    <xdr:to>
      <xdr:col>82</xdr:col>
      <xdr:colOff>158750</xdr:colOff>
      <xdr:row>76</xdr:row>
      <xdr:rowOff>168656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83583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94487</xdr:rowOff>
    </xdr:from>
    <xdr:to>
      <xdr:col>78</xdr:col>
      <xdr:colOff>120650</xdr:colOff>
      <xdr:row>77</xdr:row>
      <xdr:rowOff>24637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34815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44196</xdr:rowOff>
    </xdr:from>
    <xdr:to>
      <xdr:col>74</xdr:col>
      <xdr:colOff>31750</xdr:colOff>
      <xdr:row>76</xdr:row>
      <xdr:rowOff>145796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155973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xdr:rowOff>
    </xdr:from>
    <xdr:to>
      <xdr:col>69</xdr:col>
      <xdr:colOff>142875</xdr:colOff>
      <xdr:row>76</xdr:row>
      <xdr:rowOff>104648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114825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128541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兵庫県たつの市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28223</xdr:rowOff>
    </xdr:from>
    <xdr:to>
      <xdr:col>29</xdr:col>
      <xdr:colOff>127000</xdr:colOff>
      <xdr:row>16</xdr:row>
      <xdr:rowOff>77535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819048"/>
          <a:ext cx="647700" cy="49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28223</xdr:rowOff>
    </xdr:from>
    <xdr:to>
      <xdr:col>26</xdr:col>
      <xdr:colOff>50800</xdr:colOff>
      <xdr:row>16</xdr:row>
      <xdr:rowOff>136449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19048"/>
          <a:ext cx="698500" cy="108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136449</xdr:rowOff>
    </xdr:from>
    <xdr:to>
      <xdr:col>22</xdr:col>
      <xdr:colOff>114300</xdr:colOff>
      <xdr:row>16</xdr:row>
      <xdr:rowOff>144891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27274"/>
          <a:ext cx="698500" cy="8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144891</xdr:rowOff>
    </xdr:from>
    <xdr:to>
      <xdr:col>18</xdr:col>
      <xdr:colOff>177800</xdr:colOff>
      <xdr:row>16</xdr:row>
      <xdr:rowOff>149022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35716"/>
          <a:ext cx="698500" cy="4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26735</xdr:rowOff>
    </xdr:from>
    <xdr:to>
      <xdr:col>29</xdr:col>
      <xdr:colOff>177800</xdr:colOff>
      <xdr:row>16</xdr:row>
      <xdr:rowOff>128335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17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43262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6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148873</xdr:rowOff>
    </xdr:from>
    <xdr:to>
      <xdr:col>26</xdr:col>
      <xdr:colOff>101600</xdr:colOff>
      <xdr:row>16</xdr:row>
      <xdr:rowOff>79023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68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89200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37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85649</xdr:rowOff>
    </xdr:from>
    <xdr:to>
      <xdr:col>22</xdr:col>
      <xdr:colOff>165100</xdr:colOff>
      <xdr:row>17</xdr:row>
      <xdr:rowOff>15799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76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25976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4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94091</xdr:rowOff>
    </xdr:from>
    <xdr:to>
      <xdr:col>19</xdr:col>
      <xdr:colOff>38100</xdr:colOff>
      <xdr:row>17</xdr:row>
      <xdr:rowOff>24241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84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34418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5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98222</xdr:rowOff>
    </xdr:from>
    <xdr:to>
      <xdr:col>15</xdr:col>
      <xdr:colOff>101600</xdr:colOff>
      <xdr:row>17</xdr:row>
      <xdr:rowOff>28372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89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38549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5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88671</xdr:rowOff>
    </xdr:from>
    <xdr:to>
      <xdr:col>29</xdr:col>
      <xdr:colOff>127000</xdr:colOff>
      <xdr:row>35</xdr:row>
      <xdr:rowOff>168148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699021"/>
          <a:ext cx="647700" cy="79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3366</xdr:rowOff>
    </xdr:from>
    <xdr:to>
      <xdr:col>26</xdr:col>
      <xdr:colOff>50800</xdr:colOff>
      <xdr:row>35</xdr:row>
      <xdr:rowOff>88671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613716"/>
          <a:ext cx="698500" cy="85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3366</xdr:rowOff>
    </xdr:from>
    <xdr:to>
      <xdr:col>22</xdr:col>
      <xdr:colOff>114300</xdr:colOff>
      <xdr:row>35</xdr:row>
      <xdr:rowOff>13653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613716"/>
          <a:ext cx="698500" cy="10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256236</xdr:rowOff>
    </xdr:from>
    <xdr:to>
      <xdr:col>18</xdr:col>
      <xdr:colOff>177800</xdr:colOff>
      <xdr:row>35</xdr:row>
      <xdr:rowOff>13653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523686"/>
          <a:ext cx="698500" cy="100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117348</xdr:rowOff>
    </xdr:from>
    <xdr:to>
      <xdr:col>29</xdr:col>
      <xdr:colOff>177800</xdr:colOff>
      <xdr:row>35</xdr:row>
      <xdr:rowOff>218948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27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305325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37871</xdr:rowOff>
    </xdr:from>
    <xdr:to>
      <xdr:col>26</xdr:col>
      <xdr:colOff>101600</xdr:colOff>
      <xdr:row>35</xdr:row>
      <xdr:rowOff>139471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648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149648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4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295466</xdr:rowOff>
    </xdr:from>
    <xdr:to>
      <xdr:col>22</xdr:col>
      <xdr:colOff>165100</xdr:colOff>
      <xdr:row>35</xdr:row>
      <xdr:rowOff>54166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562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64343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3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305753</xdr:rowOff>
    </xdr:from>
    <xdr:to>
      <xdr:col>19</xdr:col>
      <xdr:colOff>38100</xdr:colOff>
      <xdr:row>35</xdr:row>
      <xdr:rowOff>64453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573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74630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34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205435</xdr:rowOff>
    </xdr:from>
    <xdr:to>
      <xdr:col>15</xdr:col>
      <xdr:colOff>101600</xdr:colOff>
      <xdr:row>34</xdr:row>
      <xdr:rowOff>307036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47288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317212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24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兵庫県たつの市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75,554
74,868
210.87
49,115,181
47,489,639
1,202,622
21,538,725
41,686,444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102991</xdr:rowOff>
    </xdr:from>
    <xdr:to>
      <xdr:col>24</xdr:col>
      <xdr:colOff>63500</xdr:colOff>
      <xdr:row>37</xdr:row>
      <xdr:rowOff>101943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03741"/>
          <a:ext cx="838200" cy="34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90113</xdr:rowOff>
    </xdr:from>
    <xdr:to>
      <xdr:col>19</xdr:col>
      <xdr:colOff>177800</xdr:colOff>
      <xdr:row>37</xdr:row>
      <xdr:rowOff>101943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33763"/>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82455</xdr:rowOff>
    </xdr:from>
    <xdr:to>
      <xdr:col>15</xdr:col>
      <xdr:colOff>50800</xdr:colOff>
      <xdr:row>37</xdr:row>
      <xdr:rowOff>90113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26105"/>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82455</xdr:rowOff>
    </xdr:from>
    <xdr:to>
      <xdr:col>10</xdr:col>
      <xdr:colOff>114300</xdr:colOff>
      <xdr:row>37</xdr:row>
      <xdr:rowOff>84112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26105"/>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52191</xdr:rowOff>
    </xdr:from>
    <xdr:to>
      <xdr:col>24</xdr:col>
      <xdr:colOff>114300</xdr:colOff>
      <xdr:row>35</xdr:row>
      <xdr:rowOff>153791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5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75068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0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51143</xdr:rowOff>
    </xdr:from>
    <xdr:to>
      <xdr:col>20</xdr:col>
      <xdr:colOff>38100</xdr:colOff>
      <xdr:row>37</xdr:row>
      <xdr:rowOff>152743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9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143870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8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39313</xdr:rowOff>
    </xdr:from>
    <xdr:to>
      <xdr:col>15</xdr:col>
      <xdr:colOff>101600</xdr:colOff>
      <xdr:row>37</xdr:row>
      <xdr:rowOff>140913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132040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31655</xdr:rowOff>
    </xdr:from>
    <xdr:to>
      <xdr:col>10</xdr:col>
      <xdr:colOff>165100</xdr:colOff>
      <xdr:row>37</xdr:row>
      <xdr:rowOff>133255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124382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6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33312</xdr:rowOff>
    </xdr:from>
    <xdr:to>
      <xdr:col>6</xdr:col>
      <xdr:colOff>38100</xdr:colOff>
      <xdr:row>37</xdr:row>
      <xdr:rowOff>134912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126039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168229</xdr:rowOff>
    </xdr:from>
    <xdr:to>
      <xdr:col>24</xdr:col>
      <xdr:colOff>63500</xdr:colOff>
      <xdr:row>59</xdr:row>
      <xdr:rowOff>54194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10112329"/>
          <a:ext cx="838200" cy="5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168229</xdr:rowOff>
    </xdr:from>
    <xdr:to>
      <xdr:col>19</xdr:col>
      <xdr:colOff>177800</xdr:colOff>
      <xdr:row>59</xdr:row>
      <xdr:rowOff>13760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112329"/>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13760</xdr:rowOff>
    </xdr:from>
    <xdr:to>
      <xdr:col>15</xdr:col>
      <xdr:colOff>50800</xdr:colOff>
      <xdr:row>59</xdr:row>
      <xdr:rowOff>23480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129310"/>
          <a:ext cx="889000" cy="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23480</xdr:rowOff>
    </xdr:from>
    <xdr:to>
      <xdr:col>10</xdr:col>
      <xdr:colOff>114300</xdr:colOff>
      <xdr:row>59</xdr:row>
      <xdr:rowOff>36464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139030"/>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3394</xdr:rowOff>
    </xdr:from>
    <xdr:to>
      <xdr:col>24</xdr:col>
      <xdr:colOff>114300</xdr:colOff>
      <xdr:row>59</xdr:row>
      <xdr:rowOff>104994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11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89771</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1003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117429</xdr:rowOff>
    </xdr:from>
    <xdr:to>
      <xdr:col>20</xdr:col>
      <xdr:colOff>38100</xdr:colOff>
      <xdr:row>59</xdr:row>
      <xdr:rowOff>47579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6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38706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15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134410</xdr:rowOff>
    </xdr:from>
    <xdr:to>
      <xdr:col>15</xdr:col>
      <xdr:colOff>101600</xdr:colOff>
      <xdr:row>59</xdr:row>
      <xdr:rowOff>64560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55687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17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144130</xdr:rowOff>
    </xdr:from>
    <xdr:to>
      <xdr:col>10</xdr:col>
      <xdr:colOff>165100</xdr:colOff>
      <xdr:row>59</xdr:row>
      <xdr:rowOff>74280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8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65407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157114</xdr:rowOff>
    </xdr:from>
    <xdr:to>
      <xdr:col>6</xdr:col>
      <xdr:colOff>38100</xdr:colOff>
      <xdr:row>59</xdr:row>
      <xdr:rowOff>87264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10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78391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9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92838</xdr:rowOff>
    </xdr:from>
    <xdr:to>
      <xdr:col>24</xdr:col>
      <xdr:colOff>63500</xdr:colOff>
      <xdr:row>76</xdr:row>
      <xdr:rowOff>137757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123038"/>
          <a:ext cx="838200" cy="4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137757</xdr:rowOff>
    </xdr:from>
    <xdr:to>
      <xdr:col>19</xdr:col>
      <xdr:colOff>177800</xdr:colOff>
      <xdr:row>76</xdr:row>
      <xdr:rowOff>147986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167957"/>
          <a:ext cx="889000" cy="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2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146386</xdr:rowOff>
    </xdr:from>
    <xdr:to>
      <xdr:col>15</xdr:col>
      <xdr:colOff>50800</xdr:colOff>
      <xdr:row>76</xdr:row>
      <xdr:rowOff>147986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17658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146386</xdr:rowOff>
    </xdr:from>
    <xdr:to>
      <xdr:col>10</xdr:col>
      <xdr:colOff>114300</xdr:colOff>
      <xdr:row>76</xdr:row>
      <xdr:rowOff>147301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17658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42038</xdr:rowOff>
    </xdr:from>
    <xdr:to>
      <xdr:col>24</xdr:col>
      <xdr:colOff>114300</xdr:colOff>
      <xdr:row>76</xdr:row>
      <xdr:rowOff>143638</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07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20465</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05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86957</xdr:rowOff>
    </xdr:from>
    <xdr:to>
      <xdr:col>20</xdr:col>
      <xdr:colOff>38100</xdr:colOff>
      <xdr:row>77</xdr:row>
      <xdr:rowOff>17107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1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33634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289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97186</xdr:rowOff>
    </xdr:from>
    <xdr:to>
      <xdr:col>15</xdr:col>
      <xdr:colOff>101600</xdr:colOff>
      <xdr:row>77</xdr:row>
      <xdr:rowOff>27336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2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18463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22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95586</xdr:rowOff>
    </xdr:from>
    <xdr:to>
      <xdr:col>10</xdr:col>
      <xdr:colOff>165100</xdr:colOff>
      <xdr:row>77</xdr:row>
      <xdr:rowOff>25736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2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16863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2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96501</xdr:rowOff>
    </xdr:from>
    <xdr:to>
      <xdr:col>6</xdr:col>
      <xdr:colOff>38100</xdr:colOff>
      <xdr:row>77</xdr:row>
      <xdr:rowOff>26651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2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17778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21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29705</xdr:rowOff>
    </xdr:from>
    <xdr:to>
      <xdr:col>24</xdr:col>
      <xdr:colOff>63500</xdr:colOff>
      <xdr:row>97</xdr:row>
      <xdr:rowOff>102921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660355"/>
          <a:ext cx="838200" cy="7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102921</xdr:rowOff>
    </xdr:from>
    <xdr:to>
      <xdr:col>19</xdr:col>
      <xdr:colOff>177800</xdr:colOff>
      <xdr:row>97</xdr:row>
      <xdr:rowOff>133186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733571"/>
          <a:ext cx="889000" cy="3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129375</xdr:rowOff>
    </xdr:from>
    <xdr:to>
      <xdr:col>15</xdr:col>
      <xdr:colOff>50800</xdr:colOff>
      <xdr:row>97</xdr:row>
      <xdr:rowOff>133186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76002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129375</xdr:rowOff>
    </xdr:from>
    <xdr:to>
      <xdr:col>10</xdr:col>
      <xdr:colOff>114300</xdr:colOff>
      <xdr:row>97</xdr:row>
      <xdr:rowOff>145414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760025"/>
          <a:ext cx="889000" cy="1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150355</xdr:rowOff>
    </xdr:from>
    <xdr:to>
      <xdr:col>24</xdr:col>
      <xdr:colOff>114300</xdr:colOff>
      <xdr:row>97</xdr:row>
      <xdr:rowOff>80505</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6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1782</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46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52121</xdr:rowOff>
    </xdr:from>
    <xdr:to>
      <xdr:col>20</xdr:col>
      <xdr:colOff>38100</xdr:colOff>
      <xdr:row>97</xdr:row>
      <xdr:rowOff>153721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6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144848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77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82386</xdr:rowOff>
    </xdr:from>
    <xdr:to>
      <xdr:col>15</xdr:col>
      <xdr:colOff>101600</xdr:colOff>
      <xdr:row>98</xdr:row>
      <xdr:rowOff>12536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71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3663</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80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78575</xdr:rowOff>
    </xdr:from>
    <xdr:to>
      <xdr:col>10</xdr:col>
      <xdr:colOff>165100</xdr:colOff>
      <xdr:row>98</xdr:row>
      <xdr:rowOff>8725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7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25252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4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94614</xdr:rowOff>
    </xdr:from>
    <xdr:to>
      <xdr:col>6</xdr:col>
      <xdr:colOff>38100</xdr:colOff>
      <xdr:row>98</xdr:row>
      <xdr:rowOff>24764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2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15891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81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158034</xdr:rowOff>
    </xdr:from>
    <xdr:to>
      <xdr:col>55</xdr:col>
      <xdr:colOff>0</xdr:colOff>
      <xdr:row>36</xdr:row>
      <xdr:rowOff>145068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644434"/>
          <a:ext cx="838200" cy="67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145068</xdr:rowOff>
    </xdr:from>
    <xdr:to>
      <xdr:col>50</xdr:col>
      <xdr:colOff>114300</xdr:colOff>
      <xdr:row>37</xdr:row>
      <xdr:rowOff>46353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317268"/>
          <a:ext cx="889000" cy="7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21459</xdr:rowOff>
    </xdr:from>
    <xdr:to>
      <xdr:col>45</xdr:col>
      <xdr:colOff>177800</xdr:colOff>
      <xdr:row>37</xdr:row>
      <xdr:rowOff>46353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365109"/>
          <a:ext cx="889000" cy="2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11026</xdr:rowOff>
    </xdr:from>
    <xdr:to>
      <xdr:col>41</xdr:col>
      <xdr:colOff>50800</xdr:colOff>
      <xdr:row>37</xdr:row>
      <xdr:rowOff>21459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354676"/>
          <a:ext cx="889000" cy="1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107234</xdr:rowOff>
    </xdr:from>
    <xdr:to>
      <xdr:col>55</xdr:col>
      <xdr:colOff>50800</xdr:colOff>
      <xdr:row>33</xdr:row>
      <xdr:rowOff>37384</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59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130111</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44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94268</xdr:rowOff>
    </xdr:from>
    <xdr:to>
      <xdr:col>50</xdr:col>
      <xdr:colOff>165100</xdr:colOff>
      <xdr:row>37</xdr:row>
      <xdr:rowOff>24418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2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40945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04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167003</xdr:rowOff>
    </xdr:from>
    <xdr:to>
      <xdr:col>46</xdr:col>
      <xdr:colOff>38100</xdr:colOff>
      <xdr:row>37</xdr:row>
      <xdr:rowOff>97153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3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113680</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11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142109</xdr:rowOff>
    </xdr:from>
    <xdr:to>
      <xdr:col>41</xdr:col>
      <xdr:colOff>101600</xdr:colOff>
      <xdr:row>37</xdr:row>
      <xdr:rowOff>72259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31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88786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08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131676</xdr:rowOff>
    </xdr:from>
    <xdr:to>
      <xdr:col>36</xdr:col>
      <xdr:colOff>165100</xdr:colOff>
      <xdr:row>37</xdr:row>
      <xdr:rowOff>61826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30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78353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07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115779</xdr:rowOff>
    </xdr:from>
    <xdr:to>
      <xdr:col>55</xdr:col>
      <xdr:colOff>0</xdr:colOff>
      <xdr:row>58</xdr:row>
      <xdr:rowOff>87772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888429"/>
          <a:ext cx="838200" cy="14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87772</xdr:rowOff>
    </xdr:from>
    <xdr:to>
      <xdr:col>50</xdr:col>
      <xdr:colOff>114300</xdr:colOff>
      <xdr:row>58</xdr:row>
      <xdr:rowOff>130288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10031872"/>
          <a:ext cx="889000" cy="4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130288</xdr:rowOff>
    </xdr:from>
    <xdr:to>
      <xdr:col>45</xdr:col>
      <xdr:colOff>177800</xdr:colOff>
      <xdr:row>58</xdr:row>
      <xdr:rowOff>137029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10074388"/>
          <a:ext cx="889000" cy="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69017</xdr:rowOff>
    </xdr:from>
    <xdr:to>
      <xdr:col>41</xdr:col>
      <xdr:colOff>50800</xdr:colOff>
      <xdr:row>58</xdr:row>
      <xdr:rowOff>137029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10013117"/>
          <a:ext cx="889000" cy="6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64979</xdr:rowOff>
    </xdr:from>
    <xdr:to>
      <xdr:col>55</xdr:col>
      <xdr:colOff>50800</xdr:colOff>
      <xdr:row>57</xdr:row>
      <xdr:rowOff>166579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3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87856</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68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36972</xdr:rowOff>
    </xdr:from>
    <xdr:to>
      <xdr:col>50</xdr:col>
      <xdr:colOff>165100</xdr:colOff>
      <xdr:row>58</xdr:row>
      <xdr:rowOff>138572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129699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07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79488</xdr:rowOff>
    </xdr:from>
    <xdr:to>
      <xdr:col>46</xdr:col>
      <xdr:colOff>38100</xdr:colOff>
      <xdr:row>59</xdr:row>
      <xdr:rowOff>9638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2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765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1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86229</xdr:rowOff>
    </xdr:from>
    <xdr:to>
      <xdr:col>41</xdr:col>
      <xdr:colOff>101600</xdr:colOff>
      <xdr:row>59</xdr:row>
      <xdr:rowOff>16379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3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7506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18217</xdr:rowOff>
    </xdr:from>
    <xdr:to>
      <xdr:col>36</xdr:col>
      <xdr:colOff>165100</xdr:colOff>
      <xdr:row>58</xdr:row>
      <xdr:rowOff>119817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6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136344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73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135274</xdr:rowOff>
    </xdr:from>
    <xdr:to>
      <xdr:col>55</xdr:col>
      <xdr:colOff>0</xdr:colOff>
      <xdr:row>78</xdr:row>
      <xdr:rowOff>57531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165474"/>
          <a:ext cx="838200" cy="26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153990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35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57531</xdr:rowOff>
    </xdr:from>
    <xdr:to>
      <xdr:col>50</xdr:col>
      <xdr:colOff>114300</xdr:colOff>
      <xdr:row>78</xdr:row>
      <xdr:rowOff>109429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430631"/>
          <a:ext cx="889000" cy="5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109429</xdr:rowOff>
    </xdr:from>
    <xdr:to>
      <xdr:col>45</xdr:col>
      <xdr:colOff>177800</xdr:colOff>
      <xdr:row>78</xdr:row>
      <xdr:rowOff>124740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482529"/>
          <a:ext cx="889000" cy="1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143357</xdr:rowOff>
    </xdr:from>
    <xdr:to>
      <xdr:col>41</xdr:col>
      <xdr:colOff>50800</xdr:colOff>
      <xdr:row>78</xdr:row>
      <xdr:rowOff>124740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345007"/>
          <a:ext cx="889000" cy="15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91966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84474</xdr:rowOff>
    </xdr:from>
    <xdr:to>
      <xdr:col>55</xdr:col>
      <xdr:colOff>50800</xdr:colOff>
      <xdr:row>77</xdr:row>
      <xdr:rowOff>14624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1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107352</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96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6731</xdr:rowOff>
    </xdr:from>
    <xdr:to>
      <xdr:col>50</xdr:col>
      <xdr:colOff>165100</xdr:colOff>
      <xdr:row>78</xdr:row>
      <xdr:rowOff>108331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7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124858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58629</xdr:rowOff>
    </xdr:from>
    <xdr:to>
      <xdr:col>46</xdr:col>
      <xdr:colOff>38100</xdr:colOff>
      <xdr:row>78</xdr:row>
      <xdr:rowOff>160229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3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151356</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2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73940</xdr:rowOff>
    </xdr:from>
    <xdr:to>
      <xdr:col>41</xdr:col>
      <xdr:colOff>101600</xdr:colOff>
      <xdr:row>79</xdr:row>
      <xdr:rowOff>4090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4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166667</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3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92557</xdr:rowOff>
    </xdr:from>
    <xdr:to>
      <xdr:col>36</xdr:col>
      <xdr:colOff>165100</xdr:colOff>
      <xdr:row>78</xdr:row>
      <xdr:rowOff>22707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2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39234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6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108827</xdr:rowOff>
    </xdr:from>
    <xdr:to>
      <xdr:col>55</xdr:col>
      <xdr:colOff>0</xdr:colOff>
      <xdr:row>98</xdr:row>
      <xdr:rowOff>90497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739477"/>
          <a:ext cx="838200" cy="15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108827</xdr:rowOff>
    </xdr:from>
    <xdr:to>
      <xdr:col>50</xdr:col>
      <xdr:colOff>114300</xdr:colOff>
      <xdr:row>97</xdr:row>
      <xdr:rowOff>153797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739477"/>
          <a:ext cx="889000" cy="4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153797</xdr:rowOff>
    </xdr:from>
    <xdr:to>
      <xdr:col>45</xdr:col>
      <xdr:colOff>177800</xdr:colOff>
      <xdr:row>98</xdr:row>
      <xdr:rowOff>8702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784447"/>
          <a:ext cx="889000" cy="2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8702</xdr:rowOff>
    </xdr:from>
    <xdr:to>
      <xdr:col>41</xdr:col>
      <xdr:colOff>50800</xdr:colOff>
      <xdr:row>98</xdr:row>
      <xdr:rowOff>140582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810802"/>
          <a:ext cx="889000" cy="13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39697</xdr:rowOff>
    </xdr:from>
    <xdr:to>
      <xdr:col>55</xdr:col>
      <xdr:colOff>50800</xdr:colOff>
      <xdr:row>98</xdr:row>
      <xdr:rowOff>141297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4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126074</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75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58027</xdr:rowOff>
    </xdr:from>
    <xdr:to>
      <xdr:col>50</xdr:col>
      <xdr:colOff>165100</xdr:colOff>
      <xdr:row>97</xdr:row>
      <xdr:rowOff>159627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68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150754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7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102997</xdr:rowOff>
    </xdr:from>
    <xdr:to>
      <xdr:col>46</xdr:col>
      <xdr:colOff>38100</xdr:colOff>
      <xdr:row>98</xdr:row>
      <xdr:rowOff>33147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73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24274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82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129352</xdr:rowOff>
    </xdr:from>
    <xdr:to>
      <xdr:col>41</xdr:col>
      <xdr:colOff>101600</xdr:colOff>
      <xdr:row>98</xdr:row>
      <xdr:rowOff>59502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76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50629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85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89782</xdr:rowOff>
    </xdr:from>
    <xdr:to>
      <xdr:col>36</xdr:col>
      <xdr:colOff>165100</xdr:colOff>
      <xdr:row>99</xdr:row>
      <xdr:rowOff>19932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9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11059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39383</xdr:rowOff>
    </xdr:from>
    <xdr:to>
      <xdr:col>85</xdr:col>
      <xdr:colOff>127000</xdr:colOff>
      <xdr:row>39</xdr:row>
      <xdr:rowOff>43680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25933"/>
          <a:ext cx="8382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39383</xdr:rowOff>
    </xdr:from>
    <xdr:to>
      <xdr:col>81</xdr:col>
      <xdr:colOff>50800</xdr:colOff>
      <xdr:row>39</xdr:row>
      <xdr:rowOff>39558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725933"/>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39558</xdr:rowOff>
    </xdr:from>
    <xdr:to>
      <xdr:col>76</xdr:col>
      <xdr:colOff>114300</xdr:colOff>
      <xdr:row>39</xdr:row>
      <xdr:rowOff>44442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26108"/>
          <a:ext cx="889000" cy="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44442</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30992"/>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164330</xdr:rowOff>
    </xdr:from>
    <xdr:to>
      <xdr:col>85</xdr:col>
      <xdr:colOff>177800</xdr:colOff>
      <xdr:row>39</xdr:row>
      <xdr:rowOff>94480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25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160033</xdr:rowOff>
    </xdr:from>
    <xdr:to>
      <xdr:col>81</xdr:col>
      <xdr:colOff>101600</xdr:colOff>
      <xdr:row>39</xdr:row>
      <xdr:rowOff>90183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7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81310</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76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160208</xdr:rowOff>
    </xdr:from>
    <xdr:to>
      <xdr:col>76</xdr:col>
      <xdr:colOff>165100</xdr:colOff>
      <xdr:row>39</xdr:row>
      <xdr:rowOff>90358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7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81485</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768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165092</xdr:rowOff>
    </xdr:from>
    <xdr:to>
      <xdr:col>72</xdr:col>
      <xdr:colOff>38100</xdr:colOff>
      <xdr:row>39</xdr:row>
      <xdr:rowOff>95242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86369</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77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103581</xdr:rowOff>
    </xdr:from>
    <xdr:to>
      <xdr:col>85</xdr:col>
      <xdr:colOff>127000</xdr:colOff>
      <xdr:row>74</xdr:row>
      <xdr:rowOff>79331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619431"/>
          <a:ext cx="838200" cy="14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142329</xdr:rowOff>
    </xdr:from>
    <xdr:to>
      <xdr:col>81</xdr:col>
      <xdr:colOff>50800</xdr:colOff>
      <xdr:row>74</xdr:row>
      <xdr:rowOff>79331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2658179"/>
          <a:ext cx="889000" cy="10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142329</xdr:rowOff>
    </xdr:from>
    <xdr:to>
      <xdr:col>76</xdr:col>
      <xdr:colOff>114300</xdr:colOff>
      <xdr:row>74</xdr:row>
      <xdr:rowOff>21628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2658179"/>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21247</xdr:rowOff>
    </xdr:from>
    <xdr:to>
      <xdr:col>71</xdr:col>
      <xdr:colOff>177800</xdr:colOff>
      <xdr:row>74</xdr:row>
      <xdr:rowOff>21628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270854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52781</xdr:rowOff>
    </xdr:from>
    <xdr:to>
      <xdr:col>85</xdr:col>
      <xdr:colOff>177800</xdr:colOff>
      <xdr:row>73</xdr:row>
      <xdr:rowOff>154381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56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75658</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42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28531</xdr:rowOff>
    </xdr:from>
    <xdr:to>
      <xdr:col>81</xdr:col>
      <xdr:colOff>101600</xdr:colOff>
      <xdr:row>74</xdr:row>
      <xdr:rowOff>130131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71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146658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49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91529</xdr:rowOff>
    </xdr:from>
    <xdr:to>
      <xdr:col>76</xdr:col>
      <xdr:colOff>165100</xdr:colOff>
      <xdr:row>74</xdr:row>
      <xdr:rowOff>21679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6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38206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38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142278</xdr:rowOff>
    </xdr:from>
    <xdr:to>
      <xdr:col>72</xdr:col>
      <xdr:colOff>38100</xdr:colOff>
      <xdr:row>74</xdr:row>
      <xdr:rowOff>72428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6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88955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43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141897</xdr:rowOff>
    </xdr:from>
    <xdr:to>
      <xdr:col>67</xdr:col>
      <xdr:colOff>101600</xdr:colOff>
      <xdr:row>74</xdr:row>
      <xdr:rowOff>72047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65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88574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43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106680</xdr:rowOff>
    </xdr:from>
    <xdr:to>
      <xdr:col>85</xdr:col>
      <xdr:colOff>127000</xdr:colOff>
      <xdr:row>98</xdr:row>
      <xdr:rowOff>126809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908780"/>
          <a:ext cx="8382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53023</xdr:rowOff>
    </xdr:from>
    <xdr:to>
      <xdr:col>81</xdr:col>
      <xdr:colOff>50800</xdr:colOff>
      <xdr:row>98</xdr:row>
      <xdr:rowOff>126809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512223"/>
          <a:ext cx="889000" cy="41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53023</xdr:rowOff>
    </xdr:from>
    <xdr:to>
      <xdr:col>76</xdr:col>
      <xdr:colOff>114300</xdr:colOff>
      <xdr:row>98</xdr:row>
      <xdr:rowOff>43701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512223"/>
          <a:ext cx="889000" cy="33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34761</xdr:rowOff>
    </xdr:from>
    <xdr:to>
      <xdr:col>71</xdr:col>
      <xdr:colOff>177800</xdr:colOff>
      <xdr:row>98</xdr:row>
      <xdr:rowOff>43701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836861"/>
          <a:ext cx="889000" cy="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55880</xdr:rowOff>
    </xdr:from>
    <xdr:to>
      <xdr:col>85</xdr:col>
      <xdr:colOff>177800</xdr:colOff>
      <xdr:row>98</xdr:row>
      <xdr:rowOff>157480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142257</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7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76009</xdr:rowOff>
    </xdr:from>
    <xdr:to>
      <xdr:col>81</xdr:col>
      <xdr:colOff>101600</xdr:colOff>
      <xdr:row>99</xdr:row>
      <xdr:rowOff>6159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7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168736</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697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2223</xdr:rowOff>
    </xdr:from>
    <xdr:to>
      <xdr:col>76</xdr:col>
      <xdr:colOff>165100</xdr:colOff>
      <xdr:row>96</xdr:row>
      <xdr:rowOff>103823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46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120350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2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164351</xdr:rowOff>
    </xdr:from>
    <xdr:to>
      <xdr:col>72</xdr:col>
      <xdr:colOff>38100</xdr:colOff>
      <xdr:row>98</xdr:row>
      <xdr:rowOff>94501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9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155411</xdr:rowOff>
    </xdr:from>
    <xdr:to>
      <xdr:col>67</xdr:col>
      <xdr:colOff>101600</xdr:colOff>
      <xdr:row>98</xdr:row>
      <xdr:rowOff>85561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78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76688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87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44412</xdr:rowOff>
    </xdr:from>
    <xdr:to>
      <xdr:col>116</xdr:col>
      <xdr:colOff>63500</xdr:colOff>
      <xdr:row>39</xdr:row>
      <xdr:rowOff>44412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09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44412</xdr:rowOff>
    </xdr:from>
    <xdr:to>
      <xdr:col>111</xdr:col>
      <xdr:colOff>177800</xdr:colOff>
      <xdr:row>39</xdr:row>
      <xdr:rowOff>44412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44412</xdr:rowOff>
    </xdr:from>
    <xdr:to>
      <xdr:col>107</xdr:col>
      <xdr:colOff>50800</xdr:colOff>
      <xdr:row>39</xdr:row>
      <xdr:rowOff>44412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23152</xdr:rowOff>
    </xdr:from>
    <xdr:to>
      <xdr:col>102</xdr:col>
      <xdr:colOff>114300</xdr:colOff>
      <xdr:row>39</xdr:row>
      <xdr:rowOff>44412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09702"/>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165062</xdr:rowOff>
    </xdr:from>
    <xdr:to>
      <xdr:col>116</xdr:col>
      <xdr:colOff>114300</xdr:colOff>
      <xdr:row>39</xdr:row>
      <xdr:rowOff>95212</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79989</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0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165062</xdr:rowOff>
    </xdr:from>
    <xdr:to>
      <xdr:col>112</xdr:col>
      <xdr:colOff>38100</xdr:colOff>
      <xdr:row>39</xdr:row>
      <xdr:rowOff>95212</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86339</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165062</xdr:rowOff>
    </xdr:from>
    <xdr:to>
      <xdr:col>107</xdr:col>
      <xdr:colOff>101600</xdr:colOff>
      <xdr:row>39</xdr:row>
      <xdr:rowOff>95212</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86339</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165062</xdr:rowOff>
    </xdr:from>
    <xdr:to>
      <xdr:col>102</xdr:col>
      <xdr:colOff>165100</xdr:colOff>
      <xdr:row>39</xdr:row>
      <xdr:rowOff>95212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86339</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143802</xdr:rowOff>
    </xdr:from>
    <xdr:to>
      <xdr:col>98</xdr:col>
      <xdr:colOff>38100</xdr:colOff>
      <xdr:row>39</xdr:row>
      <xdr:rowOff>73952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5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65079</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751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59271</xdr:rowOff>
    </xdr:from>
    <xdr:to>
      <xdr:col>116</xdr:col>
      <xdr:colOff>63500</xdr:colOff>
      <xdr:row>58</xdr:row>
      <xdr:rowOff>73901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03371"/>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44183</xdr:rowOff>
    </xdr:from>
    <xdr:to>
      <xdr:col>111</xdr:col>
      <xdr:colOff>177800</xdr:colOff>
      <xdr:row>58</xdr:row>
      <xdr:rowOff>59271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988283"/>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40107</xdr:rowOff>
    </xdr:from>
    <xdr:to>
      <xdr:col>107</xdr:col>
      <xdr:colOff>50800</xdr:colOff>
      <xdr:row>58</xdr:row>
      <xdr:rowOff>44183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984207"/>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40107</xdr:rowOff>
    </xdr:from>
    <xdr:to>
      <xdr:col>102</xdr:col>
      <xdr:colOff>114300</xdr:colOff>
      <xdr:row>58</xdr:row>
      <xdr:rowOff>49060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984207"/>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23101</xdr:rowOff>
    </xdr:from>
    <xdr:to>
      <xdr:col>116</xdr:col>
      <xdr:colOff>114300</xdr:colOff>
      <xdr:row>58</xdr:row>
      <xdr:rowOff>124701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6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1528</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4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8471</xdr:rowOff>
    </xdr:from>
    <xdr:to>
      <xdr:col>112</xdr:col>
      <xdr:colOff>38100</xdr:colOff>
      <xdr:row>58</xdr:row>
      <xdr:rowOff>110071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5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101198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04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164833</xdr:rowOff>
    </xdr:from>
    <xdr:to>
      <xdr:col>107</xdr:col>
      <xdr:colOff>101600</xdr:colOff>
      <xdr:row>58</xdr:row>
      <xdr:rowOff>94983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3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86110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0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160757</xdr:rowOff>
    </xdr:from>
    <xdr:to>
      <xdr:col>102</xdr:col>
      <xdr:colOff>165100</xdr:colOff>
      <xdr:row>58</xdr:row>
      <xdr:rowOff>90907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3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82034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02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169710</xdr:rowOff>
    </xdr:from>
    <xdr:to>
      <xdr:col>98</xdr:col>
      <xdr:colOff>38100</xdr:colOff>
      <xdr:row>58</xdr:row>
      <xdr:rowOff>99860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90987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03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74</xdr:row>
      <xdr:rowOff>79284</xdr:rowOff>
    </xdr:from>
    <xdr:to>
      <xdr:col>116</xdr:col>
      <xdr:colOff>62864</xdr:colOff>
      <xdr:row>78</xdr:row>
      <xdr:rowOff>31914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766584"/>
          <a:ext cx="1269" cy="63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35741</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40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31914</xdr:rowOff>
    </xdr:from>
    <xdr:to>
      <xdr:col>116</xdr:col>
      <xdr:colOff>152400</xdr:colOff>
      <xdr:row>78</xdr:row>
      <xdr:rowOff>31914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40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25961</xdr:rowOff>
    </xdr:from>
    <xdr:ext cx="534377"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254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79284</xdr:rowOff>
    </xdr:from>
    <xdr:to>
      <xdr:col>116</xdr:col>
      <xdr:colOff>152400</xdr:colOff>
      <xdr:row>74</xdr:row>
      <xdr:rowOff>79284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76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6165</xdr:rowOff>
    </xdr:from>
    <xdr:to>
      <xdr:col>116</xdr:col>
      <xdr:colOff>63500</xdr:colOff>
      <xdr:row>75</xdr:row>
      <xdr:rowOff>165760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2179115"/>
          <a:ext cx="838200" cy="84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144088</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00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165661</xdr:rowOff>
    </xdr:from>
    <xdr:to>
      <xdr:col>116</xdr:col>
      <xdr:colOff>114300</xdr:colOff>
      <xdr:row>76</xdr:row>
      <xdr:rowOff>95811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2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6165</xdr:rowOff>
    </xdr:from>
    <xdr:to>
      <xdr:col>111</xdr:col>
      <xdr:colOff>177800</xdr:colOff>
      <xdr:row>71</xdr:row>
      <xdr:rowOff>59347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2179115"/>
          <a:ext cx="889000" cy="5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71918</xdr:rowOff>
    </xdr:from>
    <xdr:to>
      <xdr:col>112</xdr:col>
      <xdr:colOff>38100</xdr:colOff>
      <xdr:row>76</xdr:row>
      <xdr:rowOff>2068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164645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02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59347</xdr:rowOff>
    </xdr:from>
    <xdr:to>
      <xdr:col>107</xdr:col>
      <xdr:colOff>50800</xdr:colOff>
      <xdr:row>71</xdr:row>
      <xdr:rowOff>79643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2232297"/>
          <a:ext cx="889000" cy="2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50413</xdr:rowOff>
    </xdr:from>
    <xdr:to>
      <xdr:col>107</xdr:col>
      <xdr:colOff>101600</xdr:colOff>
      <xdr:row>75</xdr:row>
      <xdr:rowOff>152012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143141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79643</xdr:rowOff>
    </xdr:from>
    <xdr:to>
      <xdr:col>102</xdr:col>
      <xdr:colOff>114300</xdr:colOff>
      <xdr:row>71</xdr:row>
      <xdr:rowOff>86648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252593"/>
          <a:ext cx="889000" cy="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45058</xdr:rowOff>
    </xdr:from>
    <xdr:to>
      <xdr:col>102</xdr:col>
      <xdr:colOff>165100</xdr:colOff>
      <xdr:row>75</xdr:row>
      <xdr:rowOff>146658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137785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33007</xdr:rowOff>
    </xdr:from>
    <xdr:to>
      <xdr:col>98</xdr:col>
      <xdr:colOff>38100</xdr:colOff>
      <xdr:row>75</xdr:row>
      <xdr:rowOff>134607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125734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114960</xdr:rowOff>
    </xdr:from>
    <xdr:to>
      <xdr:col>116</xdr:col>
      <xdr:colOff>114300</xdr:colOff>
      <xdr:row>76</xdr:row>
      <xdr:rowOff>45110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97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137837</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82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126815</xdr:rowOff>
    </xdr:from>
    <xdr:to>
      <xdr:col>112</xdr:col>
      <xdr:colOff>38100</xdr:colOff>
      <xdr:row>71</xdr:row>
      <xdr:rowOff>56965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12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73492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190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8547</xdr:rowOff>
    </xdr:from>
    <xdr:to>
      <xdr:col>107</xdr:col>
      <xdr:colOff>101600</xdr:colOff>
      <xdr:row>71</xdr:row>
      <xdr:rowOff>110147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18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126674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195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28843</xdr:rowOff>
    </xdr:from>
    <xdr:to>
      <xdr:col>102</xdr:col>
      <xdr:colOff>165100</xdr:colOff>
      <xdr:row>71</xdr:row>
      <xdr:rowOff>130443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20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146970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197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35848</xdr:rowOff>
    </xdr:from>
    <xdr:to>
      <xdr:col>98</xdr:col>
      <xdr:colOff>38100</xdr:colOff>
      <xdr:row>71</xdr:row>
      <xdr:rowOff>137448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2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153975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198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的経費について、これまでは人件費は類似団体よりも低い数値となっていたが、会計年度任用職員制度の移行等により平均をやや下回ることとなった。扶助費については増加傾向にあり、概ね平均程度を推移している。公債費については、過年度借入に係る償還は進んでいるものの、令和３年度までは現在進行中の大型投資事業に係る借入を計画しており、市債の発行が一時的に増加することを見込んでいる。引き続き職員定員適正化計画に基づき総人件費を抑制するとともに、起債の借入にあたっては有利な起債メニューの活用に加え、事業の実施年度や事業内容を精査による負担の年度間平準化を図り、数値の改善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下水道事業が公営企業会計に移行したことに伴い、下水道事業会計への繰出しの性質が繰出金から補助費等に変わったため、補助費等が増加、繰出金が減少となっている。下水道事業については、資本費を適切に管理し、維持管理経費の削減や不明水対策による有収率の向上、使用料改定の着実な実施などにより繰出金の削減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兵庫県たつの市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75,554
74,868
210.87
49,115,181
47,489,639
1,202,622
21,538,725
41,686,444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168046</xdr:rowOff>
    </xdr:from>
    <xdr:to>
      <xdr:col>24</xdr:col>
      <xdr:colOff>63500</xdr:colOff>
      <xdr:row>35</xdr:row>
      <xdr:rowOff>29972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97346"/>
          <a:ext cx="8382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168046</xdr:rowOff>
    </xdr:from>
    <xdr:to>
      <xdr:col>19</xdr:col>
      <xdr:colOff>177800</xdr:colOff>
      <xdr:row>35</xdr:row>
      <xdr:rowOff>2083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9734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2083</xdr:rowOff>
    </xdr:from>
    <xdr:to>
      <xdr:col>15</xdr:col>
      <xdr:colOff>50800</xdr:colOff>
      <xdr:row>35</xdr:row>
      <xdr:rowOff>106781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02833"/>
          <a:ext cx="889000" cy="10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63348</xdr:rowOff>
    </xdr:from>
    <xdr:to>
      <xdr:col>10</xdr:col>
      <xdr:colOff>114300</xdr:colOff>
      <xdr:row>35</xdr:row>
      <xdr:rowOff>106781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64098"/>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150622</xdr:rowOff>
    </xdr:from>
    <xdr:to>
      <xdr:col>24</xdr:col>
      <xdr:colOff>114300</xdr:colOff>
      <xdr:row>35</xdr:row>
      <xdr:rowOff>80772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7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2049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3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117246</xdr:rowOff>
    </xdr:from>
    <xdr:to>
      <xdr:col>20</xdr:col>
      <xdr:colOff>38100</xdr:colOff>
      <xdr:row>35</xdr:row>
      <xdr:rowOff>47396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63923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2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122733</xdr:rowOff>
    </xdr:from>
    <xdr:to>
      <xdr:col>15</xdr:col>
      <xdr:colOff>101600</xdr:colOff>
      <xdr:row>35</xdr:row>
      <xdr:rowOff>52883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69410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55981</xdr:rowOff>
    </xdr:from>
    <xdr:to>
      <xdr:col>10</xdr:col>
      <xdr:colOff>165100</xdr:colOff>
      <xdr:row>35</xdr:row>
      <xdr:rowOff>157581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148708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4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12548</xdr:rowOff>
    </xdr:from>
    <xdr:to>
      <xdr:col>6</xdr:col>
      <xdr:colOff>38100</xdr:colOff>
      <xdr:row>35</xdr:row>
      <xdr:rowOff>114148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105275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0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168976</xdr:rowOff>
    </xdr:from>
    <xdr:to>
      <xdr:col>24</xdr:col>
      <xdr:colOff>63500</xdr:colOff>
      <xdr:row>58</xdr:row>
      <xdr:rowOff>27991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27276"/>
          <a:ext cx="838200" cy="54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95336</xdr:rowOff>
    </xdr:from>
    <xdr:to>
      <xdr:col>19</xdr:col>
      <xdr:colOff>177800</xdr:colOff>
      <xdr:row>58</xdr:row>
      <xdr:rowOff>27991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867986"/>
          <a:ext cx="889000" cy="10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95336</xdr:rowOff>
    </xdr:from>
    <xdr:to>
      <xdr:col>15</xdr:col>
      <xdr:colOff>50800</xdr:colOff>
      <xdr:row>58</xdr:row>
      <xdr:rowOff>20493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67986"/>
          <a:ext cx="889000" cy="9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17246</xdr:rowOff>
    </xdr:from>
    <xdr:to>
      <xdr:col>10</xdr:col>
      <xdr:colOff>114300</xdr:colOff>
      <xdr:row>58</xdr:row>
      <xdr:rowOff>20493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61346"/>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118176</xdr:rowOff>
    </xdr:from>
    <xdr:to>
      <xdr:col>24</xdr:col>
      <xdr:colOff>114300</xdr:colOff>
      <xdr:row>55</xdr:row>
      <xdr:rowOff>48326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7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141053</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2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148641</xdr:rowOff>
    </xdr:from>
    <xdr:to>
      <xdr:col>20</xdr:col>
      <xdr:colOff>38100</xdr:colOff>
      <xdr:row>58</xdr:row>
      <xdr:rowOff>78791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2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69918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1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44536</xdr:rowOff>
    </xdr:from>
    <xdr:to>
      <xdr:col>15</xdr:col>
      <xdr:colOff>101600</xdr:colOff>
      <xdr:row>57</xdr:row>
      <xdr:rowOff>146136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162663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59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141143</xdr:rowOff>
    </xdr:from>
    <xdr:to>
      <xdr:col>10</xdr:col>
      <xdr:colOff>165100</xdr:colOff>
      <xdr:row>58</xdr:row>
      <xdr:rowOff>71293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1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62420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0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137896</xdr:rowOff>
    </xdr:from>
    <xdr:to>
      <xdr:col>6</xdr:col>
      <xdr:colOff>38100</xdr:colOff>
      <xdr:row>58</xdr:row>
      <xdr:rowOff>68046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1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59173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0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91455</xdr:rowOff>
    </xdr:from>
    <xdr:to>
      <xdr:col>24</xdr:col>
      <xdr:colOff>63500</xdr:colOff>
      <xdr:row>75</xdr:row>
      <xdr:rowOff>133691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50205"/>
          <a:ext cx="838200" cy="4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133691</xdr:rowOff>
    </xdr:from>
    <xdr:to>
      <xdr:col>19</xdr:col>
      <xdr:colOff>177800</xdr:colOff>
      <xdr:row>76</xdr:row>
      <xdr:rowOff>53136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92441"/>
          <a:ext cx="889000" cy="9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47292</xdr:rowOff>
    </xdr:from>
    <xdr:to>
      <xdr:col>15</xdr:col>
      <xdr:colOff>50800</xdr:colOff>
      <xdr:row>76</xdr:row>
      <xdr:rowOff>53136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077492"/>
          <a:ext cx="889000" cy="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47292</xdr:rowOff>
    </xdr:from>
    <xdr:to>
      <xdr:col>10</xdr:col>
      <xdr:colOff>114300</xdr:colOff>
      <xdr:row>76</xdr:row>
      <xdr:rowOff>132941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77492"/>
          <a:ext cx="8890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40655</xdr:rowOff>
    </xdr:from>
    <xdr:to>
      <xdr:col>24</xdr:col>
      <xdr:colOff>114300</xdr:colOff>
      <xdr:row>75</xdr:row>
      <xdr:rowOff>142255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9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63532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5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82891</xdr:rowOff>
    </xdr:from>
    <xdr:to>
      <xdr:col>20</xdr:col>
      <xdr:colOff>38100</xdr:colOff>
      <xdr:row>76</xdr:row>
      <xdr:rowOff>13041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4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29568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1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2336</xdr:rowOff>
    </xdr:from>
    <xdr:to>
      <xdr:col>15</xdr:col>
      <xdr:colOff>101600</xdr:colOff>
      <xdr:row>76</xdr:row>
      <xdr:rowOff>103936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3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120464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0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167942</xdr:rowOff>
    </xdr:from>
    <xdr:to>
      <xdr:col>10</xdr:col>
      <xdr:colOff>165100</xdr:colOff>
      <xdr:row>76</xdr:row>
      <xdr:rowOff>98092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2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114618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0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82141</xdr:rowOff>
    </xdr:from>
    <xdr:to>
      <xdr:col>6</xdr:col>
      <xdr:colOff>38100</xdr:colOff>
      <xdr:row>77</xdr:row>
      <xdr:rowOff>12291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3418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0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41081</xdr:rowOff>
    </xdr:from>
    <xdr:to>
      <xdr:col>24</xdr:col>
      <xdr:colOff>63500</xdr:colOff>
      <xdr:row>97</xdr:row>
      <xdr:rowOff>89675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671731"/>
          <a:ext cx="838200" cy="4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41081</xdr:rowOff>
    </xdr:from>
    <xdr:to>
      <xdr:col>19</xdr:col>
      <xdr:colOff>177800</xdr:colOff>
      <xdr:row>97</xdr:row>
      <xdr:rowOff>116596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71731"/>
          <a:ext cx="889000" cy="7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83319</xdr:rowOff>
    </xdr:from>
    <xdr:to>
      <xdr:col>15</xdr:col>
      <xdr:colOff>50800</xdr:colOff>
      <xdr:row>97</xdr:row>
      <xdr:rowOff>116596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713969"/>
          <a:ext cx="889000" cy="3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62007</xdr:rowOff>
    </xdr:from>
    <xdr:to>
      <xdr:col>10</xdr:col>
      <xdr:colOff>114300</xdr:colOff>
      <xdr:row>97</xdr:row>
      <xdr:rowOff>83319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692657"/>
          <a:ext cx="889000" cy="2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38875</xdr:rowOff>
    </xdr:from>
    <xdr:to>
      <xdr:col>24</xdr:col>
      <xdr:colOff>114300</xdr:colOff>
      <xdr:row>97</xdr:row>
      <xdr:rowOff>140475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17302</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4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161731</xdr:rowOff>
    </xdr:from>
    <xdr:to>
      <xdr:col>20</xdr:col>
      <xdr:colOff>38100</xdr:colOff>
      <xdr:row>97</xdr:row>
      <xdr:rowOff>91881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2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108408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9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65796</xdr:rowOff>
    </xdr:from>
    <xdr:to>
      <xdr:col>15</xdr:col>
      <xdr:colOff>101600</xdr:colOff>
      <xdr:row>97</xdr:row>
      <xdr:rowOff>167396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9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158523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8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32519</xdr:rowOff>
    </xdr:from>
    <xdr:to>
      <xdr:col>10</xdr:col>
      <xdr:colOff>165100</xdr:colOff>
      <xdr:row>97</xdr:row>
      <xdr:rowOff>134119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6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150646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4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11207</xdr:rowOff>
    </xdr:from>
    <xdr:to>
      <xdr:col>6</xdr:col>
      <xdr:colOff>38100</xdr:colOff>
      <xdr:row>97</xdr:row>
      <xdr:rowOff>112807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129334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41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166446</xdr:rowOff>
    </xdr:from>
    <xdr:to>
      <xdr:col>55</xdr:col>
      <xdr:colOff>0</xdr:colOff>
      <xdr:row>37</xdr:row>
      <xdr:rowOff>169990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510096"/>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160674</xdr:rowOff>
    </xdr:from>
    <xdr:to>
      <xdr:col>50</xdr:col>
      <xdr:colOff>114300</xdr:colOff>
      <xdr:row>37</xdr:row>
      <xdr:rowOff>166446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04324"/>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153473</xdr:rowOff>
    </xdr:from>
    <xdr:to>
      <xdr:col>45</xdr:col>
      <xdr:colOff>177800</xdr:colOff>
      <xdr:row>37</xdr:row>
      <xdr:rowOff>160674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497123"/>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146101</xdr:rowOff>
    </xdr:from>
    <xdr:to>
      <xdr:col>41</xdr:col>
      <xdr:colOff>50800</xdr:colOff>
      <xdr:row>37</xdr:row>
      <xdr:rowOff>153473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489751"/>
          <a:ext cx="8890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119190</xdr:rowOff>
    </xdr:from>
    <xdr:to>
      <xdr:col>55</xdr:col>
      <xdr:colOff>50800</xdr:colOff>
      <xdr:row>38</xdr:row>
      <xdr:rowOff>49340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53840</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115646</xdr:rowOff>
    </xdr:from>
    <xdr:to>
      <xdr:col>50</xdr:col>
      <xdr:colOff>165100</xdr:colOff>
      <xdr:row>38</xdr:row>
      <xdr:rowOff>45796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36923</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52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109874</xdr:rowOff>
    </xdr:from>
    <xdr:to>
      <xdr:col>46</xdr:col>
      <xdr:colOff>38100</xdr:colOff>
      <xdr:row>38</xdr:row>
      <xdr:rowOff>40024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31151</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46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102673</xdr:rowOff>
    </xdr:from>
    <xdr:to>
      <xdr:col>41</xdr:col>
      <xdr:colOff>101600</xdr:colOff>
      <xdr:row>38</xdr:row>
      <xdr:rowOff>32823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4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23950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39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95301</xdr:rowOff>
    </xdr:from>
    <xdr:to>
      <xdr:col>36</xdr:col>
      <xdr:colOff>165100</xdr:colOff>
      <xdr:row>38</xdr:row>
      <xdr:rowOff>25451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16578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31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6984</xdr:rowOff>
    </xdr:from>
    <xdr:to>
      <xdr:col>55</xdr:col>
      <xdr:colOff>0</xdr:colOff>
      <xdr:row>58</xdr:row>
      <xdr:rowOff>21642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951084"/>
          <a:ext cx="838200" cy="1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21642</xdr:rowOff>
    </xdr:from>
    <xdr:to>
      <xdr:col>50</xdr:col>
      <xdr:colOff>114300</xdr:colOff>
      <xdr:row>58</xdr:row>
      <xdr:rowOff>25427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965742"/>
          <a:ext cx="889000" cy="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25427</xdr:rowOff>
    </xdr:from>
    <xdr:to>
      <xdr:col>45</xdr:col>
      <xdr:colOff>177800</xdr:colOff>
      <xdr:row>58</xdr:row>
      <xdr:rowOff>34013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969527"/>
          <a:ext cx="889000" cy="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21724</xdr:rowOff>
    </xdr:from>
    <xdr:to>
      <xdr:col>41</xdr:col>
      <xdr:colOff>50800</xdr:colOff>
      <xdr:row>58</xdr:row>
      <xdr:rowOff>34013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965824"/>
          <a:ext cx="889000" cy="1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64063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100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127634</xdr:rowOff>
    </xdr:from>
    <xdr:to>
      <xdr:col>55</xdr:col>
      <xdr:colOff>50800</xdr:colOff>
      <xdr:row>58</xdr:row>
      <xdr:rowOff>57784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150511</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5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142292</xdr:rowOff>
    </xdr:from>
    <xdr:to>
      <xdr:col>50</xdr:col>
      <xdr:colOff>165100</xdr:colOff>
      <xdr:row>58</xdr:row>
      <xdr:rowOff>72442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63569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0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146077</xdr:rowOff>
    </xdr:from>
    <xdr:to>
      <xdr:col>46</xdr:col>
      <xdr:colOff>38100</xdr:colOff>
      <xdr:row>58</xdr:row>
      <xdr:rowOff>76227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1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67354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1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154663</xdr:rowOff>
    </xdr:from>
    <xdr:to>
      <xdr:col>41</xdr:col>
      <xdr:colOff>101600</xdr:colOff>
      <xdr:row>58</xdr:row>
      <xdr:rowOff>84813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2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75940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02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142374</xdr:rowOff>
    </xdr:from>
    <xdr:to>
      <xdr:col>36</xdr:col>
      <xdr:colOff>165100</xdr:colOff>
      <xdr:row>58</xdr:row>
      <xdr:rowOff>72524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89051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6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31001</xdr:rowOff>
    </xdr:from>
    <xdr:to>
      <xdr:col>55</xdr:col>
      <xdr:colOff>0</xdr:colOff>
      <xdr:row>77</xdr:row>
      <xdr:rowOff>17673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061201"/>
          <a:ext cx="838200" cy="15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150972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0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17673</xdr:rowOff>
    </xdr:from>
    <xdr:to>
      <xdr:col>50</xdr:col>
      <xdr:colOff>114300</xdr:colOff>
      <xdr:row>77</xdr:row>
      <xdr:rowOff>111444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219323"/>
          <a:ext cx="889000" cy="9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45014</xdr:rowOff>
    </xdr:from>
    <xdr:to>
      <xdr:col>45</xdr:col>
      <xdr:colOff>177800</xdr:colOff>
      <xdr:row>77</xdr:row>
      <xdr:rowOff>111444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246664"/>
          <a:ext cx="889000" cy="6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45014</xdr:rowOff>
    </xdr:from>
    <xdr:to>
      <xdr:col>41</xdr:col>
      <xdr:colOff>50800</xdr:colOff>
      <xdr:row>77</xdr:row>
      <xdr:rowOff>57815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246664"/>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151651</xdr:rowOff>
    </xdr:from>
    <xdr:to>
      <xdr:col>55</xdr:col>
      <xdr:colOff>50800</xdr:colOff>
      <xdr:row>76</xdr:row>
      <xdr:rowOff>81801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0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3077</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86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138323</xdr:rowOff>
    </xdr:from>
    <xdr:to>
      <xdr:col>50</xdr:col>
      <xdr:colOff>165100</xdr:colOff>
      <xdr:row>77</xdr:row>
      <xdr:rowOff>68473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16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85000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294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60644</xdr:rowOff>
    </xdr:from>
    <xdr:to>
      <xdr:col>46</xdr:col>
      <xdr:colOff>38100</xdr:colOff>
      <xdr:row>77</xdr:row>
      <xdr:rowOff>162244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26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153371</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3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165664</xdr:rowOff>
    </xdr:from>
    <xdr:to>
      <xdr:col>41</xdr:col>
      <xdr:colOff>101600</xdr:colOff>
      <xdr:row>77</xdr:row>
      <xdr:rowOff>95814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1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86941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28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7015</xdr:rowOff>
    </xdr:from>
    <xdr:to>
      <xdr:col>36</xdr:col>
      <xdr:colOff>165100</xdr:colOff>
      <xdr:row>77</xdr:row>
      <xdr:rowOff>108615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20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99742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30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111300</xdr:rowOff>
    </xdr:from>
    <xdr:to>
      <xdr:col>55</xdr:col>
      <xdr:colOff>0</xdr:colOff>
      <xdr:row>97</xdr:row>
      <xdr:rowOff>113122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741950"/>
          <a:ext cx="8382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111300</xdr:rowOff>
    </xdr:from>
    <xdr:to>
      <xdr:col>50</xdr:col>
      <xdr:colOff>114300</xdr:colOff>
      <xdr:row>97</xdr:row>
      <xdr:rowOff>115926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41950"/>
          <a:ext cx="889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103997</xdr:rowOff>
    </xdr:from>
    <xdr:to>
      <xdr:col>45</xdr:col>
      <xdr:colOff>177800</xdr:colOff>
      <xdr:row>97</xdr:row>
      <xdr:rowOff>115926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34647"/>
          <a:ext cx="889000" cy="1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95653</xdr:rowOff>
    </xdr:from>
    <xdr:to>
      <xdr:col>41</xdr:col>
      <xdr:colOff>50800</xdr:colOff>
      <xdr:row>97</xdr:row>
      <xdr:rowOff>103997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726303"/>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87279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62322</xdr:rowOff>
    </xdr:from>
    <xdr:to>
      <xdr:col>55</xdr:col>
      <xdr:colOff>50800</xdr:colOff>
      <xdr:row>97</xdr:row>
      <xdr:rowOff>163922</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9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85199</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4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60500</xdr:rowOff>
    </xdr:from>
    <xdr:to>
      <xdr:col>50</xdr:col>
      <xdr:colOff>165100</xdr:colOff>
      <xdr:row>97</xdr:row>
      <xdr:rowOff>162100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7177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46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65126</xdr:rowOff>
    </xdr:from>
    <xdr:to>
      <xdr:col>46</xdr:col>
      <xdr:colOff>38100</xdr:colOff>
      <xdr:row>97</xdr:row>
      <xdr:rowOff>166726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11803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47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53197</xdr:rowOff>
    </xdr:from>
    <xdr:to>
      <xdr:col>41</xdr:col>
      <xdr:colOff>101600</xdr:colOff>
      <xdr:row>97</xdr:row>
      <xdr:rowOff>154797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8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171324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5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44853</xdr:rowOff>
    </xdr:from>
    <xdr:to>
      <xdr:col>36</xdr:col>
      <xdr:colOff>165100</xdr:colOff>
      <xdr:row>97</xdr:row>
      <xdr:rowOff>146453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7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162980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156388</xdr:rowOff>
    </xdr:from>
    <xdr:to>
      <xdr:col>85</xdr:col>
      <xdr:colOff>127000</xdr:colOff>
      <xdr:row>37</xdr:row>
      <xdr:rowOff>121824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328588"/>
          <a:ext cx="838200" cy="13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121824</xdr:rowOff>
    </xdr:from>
    <xdr:to>
      <xdr:col>81</xdr:col>
      <xdr:colOff>50800</xdr:colOff>
      <xdr:row>37</xdr:row>
      <xdr:rowOff>127127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465474"/>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125573</xdr:rowOff>
    </xdr:from>
    <xdr:to>
      <xdr:col>76</xdr:col>
      <xdr:colOff>114300</xdr:colOff>
      <xdr:row>37</xdr:row>
      <xdr:rowOff>127127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6469223"/>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125573</xdr:rowOff>
    </xdr:from>
    <xdr:to>
      <xdr:col>71</xdr:col>
      <xdr:colOff>177800</xdr:colOff>
      <xdr:row>37</xdr:row>
      <xdr:rowOff>146969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469223"/>
          <a:ext cx="889000" cy="2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105588</xdr:rowOff>
    </xdr:from>
    <xdr:to>
      <xdr:col>85</xdr:col>
      <xdr:colOff>177800</xdr:colOff>
      <xdr:row>37</xdr:row>
      <xdr:rowOff>35738</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27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128465</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12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71024</xdr:rowOff>
    </xdr:from>
    <xdr:to>
      <xdr:col>81</xdr:col>
      <xdr:colOff>101600</xdr:colOff>
      <xdr:row>38</xdr:row>
      <xdr:rowOff>1174</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4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163751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5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76327</xdr:rowOff>
    </xdr:from>
    <xdr:to>
      <xdr:col>76</xdr:col>
      <xdr:colOff>165100</xdr:colOff>
      <xdr:row>38</xdr:row>
      <xdr:rowOff>6477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4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169054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5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74773</xdr:rowOff>
    </xdr:from>
    <xdr:to>
      <xdr:col>72</xdr:col>
      <xdr:colOff>38100</xdr:colOff>
      <xdr:row>38</xdr:row>
      <xdr:rowOff>4922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4184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167499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96169</xdr:rowOff>
    </xdr:from>
    <xdr:to>
      <xdr:col>67</xdr:col>
      <xdr:colOff>101600</xdr:colOff>
      <xdr:row>38</xdr:row>
      <xdr:rowOff>26319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43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17446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3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77292</xdr:rowOff>
    </xdr:from>
    <xdr:to>
      <xdr:col>85</xdr:col>
      <xdr:colOff>127000</xdr:colOff>
      <xdr:row>57</xdr:row>
      <xdr:rowOff>45498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678492"/>
          <a:ext cx="838200" cy="13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45498</xdr:rowOff>
    </xdr:from>
    <xdr:to>
      <xdr:col>81</xdr:col>
      <xdr:colOff>50800</xdr:colOff>
      <xdr:row>57</xdr:row>
      <xdr:rowOff>161379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818148"/>
          <a:ext cx="889000" cy="11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9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161379</xdr:rowOff>
    </xdr:from>
    <xdr:to>
      <xdr:col>76</xdr:col>
      <xdr:colOff>114300</xdr:colOff>
      <xdr:row>58</xdr:row>
      <xdr:rowOff>160027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934029"/>
          <a:ext cx="889000" cy="17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76092</xdr:rowOff>
    </xdr:from>
    <xdr:to>
      <xdr:col>71</xdr:col>
      <xdr:colOff>177800</xdr:colOff>
      <xdr:row>58</xdr:row>
      <xdr:rowOff>160027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677292"/>
          <a:ext cx="889000" cy="42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161669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26492</xdr:rowOff>
    </xdr:from>
    <xdr:to>
      <xdr:col>85</xdr:col>
      <xdr:colOff>177800</xdr:colOff>
      <xdr:row>56</xdr:row>
      <xdr:rowOff>128092</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6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49369</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47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166148</xdr:rowOff>
    </xdr:from>
    <xdr:to>
      <xdr:col>81</xdr:col>
      <xdr:colOff>101600</xdr:colOff>
      <xdr:row>57</xdr:row>
      <xdr:rowOff>96298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7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112825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54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110579</xdr:rowOff>
    </xdr:from>
    <xdr:to>
      <xdr:col>76</xdr:col>
      <xdr:colOff>165100</xdr:colOff>
      <xdr:row>58</xdr:row>
      <xdr:rowOff>40729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88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57256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65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109227</xdr:rowOff>
    </xdr:from>
    <xdr:to>
      <xdr:col>72</xdr:col>
      <xdr:colOff>38100</xdr:colOff>
      <xdr:row>59</xdr:row>
      <xdr:rowOff>39377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100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30504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14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25292</xdr:rowOff>
    </xdr:from>
    <xdr:to>
      <xdr:col>67</xdr:col>
      <xdr:colOff>101600</xdr:colOff>
      <xdr:row>56</xdr:row>
      <xdr:rowOff>126892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62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143419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40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39382</xdr:rowOff>
    </xdr:from>
    <xdr:to>
      <xdr:col>85</xdr:col>
      <xdr:colOff>127000</xdr:colOff>
      <xdr:row>79</xdr:row>
      <xdr:rowOff>43681</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83932"/>
          <a:ext cx="8382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39382</xdr:rowOff>
    </xdr:from>
    <xdr:to>
      <xdr:col>81</xdr:col>
      <xdr:colOff>50800</xdr:colOff>
      <xdr:row>79</xdr:row>
      <xdr:rowOff>39557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4592300" y="13583932"/>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39557</xdr:rowOff>
    </xdr:from>
    <xdr:to>
      <xdr:col>76</xdr:col>
      <xdr:colOff>114300</xdr:colOff>
      <xdr:row>79</xdr:row>
      <xdr:rowOff>44442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584107"/>
          <a:ext cx="8890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44442</xdr:rowOff>
    </xdr:from>
    <xdr:to>
      <xdr:col>71</xdr:col>
      <xdr:colOff>177800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2814300" y="13588992"/>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164331</xdr:rowOff>
    </xdr:from>
    <xdr:to>
      <xdr:col>85</xdr:col>
      <xdr:colOff>177800</xdr:colOff>
      <xdr:row>79</xdr:row>
      <xdr:rowOff>94481</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378565"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83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160032</xdr:rowOff>
    </xdr:from>
    <xdr:to>
      <xdr:col>81</xdr:col>
      <xdr:colOff>101600</xdr:colOff>
      <xdr:row>79</xdr:row>
      <xdr:rowOff>90182</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81309</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62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160207</xdr:rowOff>
    </xdr:from>
    <xdr:to>
      <xdr:col>76</xdr:col>
      <xdr:colOff>165100</xdr:colOff>
      <xdr:row>79</xdr:row>
      <xdr:rowOff>90357</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3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81484</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3017" y="13626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165092</xdr:rowOff>
    </xdr:from>
    <xdr:to>
      <xdr:col>72</xdr:col>
      <xdr:colOff>38100</xdr:colOff>
      <xdr:row>79</xdr:row>
      <xdr:rowOff>95242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86369</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78650" y="13630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103581</xdr:rowOff>
    </xdr:from>
    <xdr:to>
      <xdr:col>85</xdr:col>
      <xdr:colOff>127000</xdr:colOff>
      <xdr:row>94</xdr:row>
      <xdr:rowOff>79330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048431"/>
          <a:ext cx="838200" cy="14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142329</xdr:rowOff>
    </xdr:from>
    <xdr:to>
      <xdr:col>81</xdr:col>
      <xdr:colOff>50800</xdr:colOff>
      <xdr:row>94</xdr:row>
      <xdr:rowOff>79330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087179"/>
          <a:ext cx="889000" cy="10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142329</xdr:rowOff>
    </xdr:from>
    <xdr:to>
      <xdr:col>76</xdr:col>
      <xdr:colOff>114300</xdr:colOff>
      <xdr:row>94</xdr:row>
      <xdr:rowOff>21628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087179"/>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21247</xdr:rowOff>
    </xdr:from>
    <xdr:to>
      <xdr:col>71</xdr:col>
      <xdr:colOff>177800</xdr:colOff>
      <xdr:row>94</xdr:row>
      <xdr:rowOff>21628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13754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52781</xdr:rowOff>
    </xdr:from>
    <xdr:to>
      <xdr:col>85</xdr:col>
      <xdr:colOff>177800</xdr:colOff>
      <xdr:row>93</xdr:row>
      <xdr:rowOff>154381</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59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75658</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584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28530</xdr:rowOff>
    </xdr:from>
    <xdr:to>
      <xdr:col>81</xdr:col>
      <xdr:colOff>101600</xdr:colOff>
      <xdr:row>94</xdr:row>
      <xdr:rowOff>130130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1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146657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59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91529</xdr:rowOff>
    </xdr:from>
    <xdr:to>
      <xdr:col>76</xdr:col>
      <xdr:colOff>165100</xdr:colOff>
      <xdr:row>94</xdr:row>
      <xdr:rowOff>21679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03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38206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581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142278</xdr:rowOff>
    </xdr:from>
    <xdr:to>
      <xdr:col>72</xdr:col>
      <xdr:colOff>38100</xdr:colOff>
      <xdr:row>94</xdr:row>
      <xdr:rowOff>72428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0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88955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8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141897</xdr:rowOff>
    </xdr:from>
    <xdr:to>
      <xdr:col>67</xdr:col>
      <xdr:colOff>101600</xdr:colOff>
      <xdr:row>94</xdr:row>
      <xdr:rowOff>72047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08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88574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86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見ると、多くの科目で類似団体平均程度である一方で、土木費が高いという特徴がある。土木費が高い理由は、下水道事業への繰出金が影響しており、資本費を適切に管理し、維持管理経費の削減や不明水対策による有収率の向上、使用料改定の着実な実施などにより繰出金の削減に努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科目別に見ると、総務費が大きく伸びており、主として新型コロナウイルス感染症対策の特別定額給付金と庁舎整備の実施による増となっている。衛生費については、新型コロナウイルス感染症対策実施による増加要因があるが、市民病院の独立行政法人化に伴い令和元年度に一時的に大きく増加していたため、全体としては減少することとなった。商工費については、新型コロナウイルス感染症に係る経済対策を実施したため増加、教育費については、小中学校ＧＩＧＡスクール構想事業や小中学校の施設整備を行ったため増加、公債費については、過年度借入に係る繰上償還を実施したため増加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兵庫県たつの市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令和２年度は新型コロナウイルス感染症対策の影響を受け、中止や規模縮小を行った事業が多くあったことから、実質収支額は前年度比</a:t>
          </a:r>
          <a:r>
            <a:rPr kumimoji="1" lang="en-US" altLang="ja-JP" sz="1300">
              <a:latin typeface="ＭＳ ゴシック" pitchFamily="49" charset="-128"/>
              <a:ea typeface="ＭＳ ゴシック" pitchFamily="49" charset="-128"/>
            </a:rPr>
            <a:t>2.13</a:t>
          </a:r>
          <a:r>
            <a:rPr kumimoji="1" lang="ja-JP" altLang="en-US" sz="1300">
              <a:latin typeface="ＭＳ ゴシック" pitchFamily="49" charset="-128"/>
              <a:ea typeface="ＭＳ ゴシック" pitchFamily="49" charset="-128"/>
            </a:rPr>
            <a:t>ポイント増の</a:t>
          </a:r>
          <a:r>
            <a:rPr kumimoji="1" lang="en-US" altLang="ja-JP" sz="1300">
              <a:latin typeface="ＭＳ ゴシック" pitchFamily="49" charset="-128"/>
              <a:ea typeface="ＭＳ ゴシック" pitchFamily="49" charset="-128"/>
            </a:rPr>
            <a:t>5.58</a:t>
          </a:r>
          <a:r>
            <a:rPr kumimoji="1" lang="ja-JP" altLang="en-US" sz="1300">
              <a:latin typeface="ＭＳ ゴシック" pitchFamily="49" charset="-128"/>
              <a:ea typeface="ＭＳ ゴシック" pitchFamily="49" charset="-128"/>
            </a:rPr>
            <a:t>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感染症対策に要する財源として財政調整基金の取り崩しを行ったが、前年度に取り崩した額よりも小額であったため、実質単年度収支は前年度比＋</a:t>
          </a:r>
          <a:r>
            <a:rPr kumimoji="1" lang="en-US" altLang="ja-JP" sz="1300">
              <a:latin typeface="ＭＳ ゴシック" pitchFamily="49" charset="-128"/>
              <a:ea typeface="ＭＳ ゴシック" pitchFamily="49" charset="-128"/>
            </a:rPr>
            <a:t>6.92</a:t>
          </a:r>
          <a:r>
            <a:rPr kumimoji="1" lang="ja-JP" altLang="en-US" sz="1300">
              <a:latin typeface="ＭＳ ゴシック" pitchFamily="49" charset="-128"/>
              <a:ea typeface="ＭＳ ゴシック" pitchFamily="49" charset="-128"/>
            </a:rPr>
            <a:t>増の</a:t>
          </a:r>
          <a:r>
            <a:rPr kumimoji="1" lang="en-US" altLang="ja-JP" sz="1300">
              <a:latin typeface="ＭＳ ゴシック" pitchFamily="49" charset="-128"/>
              <a:ea typeface="ＭＳ ゴシック" pitchFamily="49" charset="-128"/>
            </a:rPr>
            <a:t>2.94</a:t>
          </a:r>
          <a:r>
            <a:rPr kumimoji="1" lang="ja-JP" altLang="en-US" sz="1300">
              <a:latin typeface="ＭＳ ゴシック" pitchFamily="49" charset="-128"/>
              <a:ea typeface="ＭＳ ゴシック" pitchFamily="49" charset="-128"/>
            </a:rPr>
            <a:t>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税収をはじめとした自主財源の確保に努めるとともに、歳出面でも行財政改革に取り組み、持続可能な行財政運営を目指す。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兵庫県たつの市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令和２年度については、前年度に引き続き赤字が生じていないため、今後も連結実質赤字額が生じないよう健全な財政を保っていく。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49115181</v>
      </c>
      <c r="BO4" s="464"/>
      <c r="BP4" s="464"/>
      <c r="BQ4" s="464"/>
      <c r="BR4" s="464"/>
      <c r="BS4" s="464"/>
      <c r="BT4" s="464"/>
      <c r="BU4" s="465"/>
      <c r="BV4" s="463">
        <v>36324652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5.6</v>
      </c>
      <c r="CU4" s="648"/>
      <c r="CV4" s="648"/>
      <c r="CW4" s="648"/>
      <c r="CX4" s="648"/>
      <c r="CY4" s="648"/>
      <c r="CZ4" s="648"/>
      <c r="DA4" s="649"/>
      <c r="DB4" s="647">
        <v>3.5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47489639</v>
      </c>
      <c r="BO5" s="469"/>
      <c r="BP5" s="469"/>
      <c r="BQ5" s="469"/>
      <c r="BR5" s="469"/>
      <c r="BS5" s="469"/>
      <c r="BT5" s="469"/>
      <c r="BU5" s="470"/>
      <c r="BV5" s="468">
        <v>35289733</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87.7</v>
      </c>
      <c r="CU5" s="439"/>
      <c r="CV5" s="439"/>
      <c r="CW5" s="439"/>
      <c r="CX5" s="439"/>
      <c r="CY5" s="439"/>
      <c r="CZ5" s="439"/>
      <c r="DA5" s="440"/>
      <c r="DB5" s="438">
        <v>88</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1625542</v>
      </c>
      <c r="BO6" s="469"/>
      <c r="BP6" s="469"/>
      <c r="BQ6" s="469"/>
      <c r="BR6" s="469"/>
      <c r="BS6" s="469"/>
      <c r="BT6" s="469"/>
      <c r="BU6" s="470"/>
      <c r="BV6" s="468">
        <v>1034919</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91.8</v>
      </c>
      <c r="CU6" s="622"/>
      <c r="CV6" s="622"/>
      <c r="CW6" s="622"/>
      <c r="CX6" s="622"/>
      <c r="CY6" s="622"/>
      <c r="CZ6" s="622"/>
      <c r="DA6" s="623"/>
      <c r="DB6" s="621">
        <v>92.2</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422920</v>
      </c>
      <c r="BO7" s="469"/>
      <c r="BP7" s="469"/>
      <c r="BQ7" s="469"/>
      <c r="BR7" s="469"/>
      <c r="BS7" s="469"/>
      <c r="BT7" s="469"/>
      <c r="BU7" s="470"/>
      <c r="BV7" s="468">
        <v>315750</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21538725</v>
      </c>
      <c r="CU7" s="469"/>
      <c r="CV7" s="469"/>
      <c r="CW7" s="469"/>
      <c r="CX7" s="469"/>
      <c r="CY7" s="469"/>
      <c r="CZ7" s="469"/>
      <c r="DA7" s="470"/>
      <c r="DB7" s="468">
        <v>20834687</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1202622</v>
      </c>
      <c r="BO8" s="469"/>
      <c r="BP8" s="469"/>
      <c r="BQ8" s="469"/>
      <c r="BR8" s="469"/>
      <c r="BS8" s="469"/>
      <c r="BT8" s="469"/>
      <c r="BU8" s="470"/>
      <c r="BV8" s="468">
        <v>719169</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0.56000000000000005</v>
      </c>
      <c r="CU8" s="582"/>
      <c r="CV8" s="582"/>
      <c r="CW8" s="582"/>
      <c r="CX8" s="582"/>
      <c r="CY8" s="582"/>
      <c r="CZ8" s="582"/>
      <c r="DA8" s="583"/>
      <c r="DB8" s="581">
        <v>0.56999999999999995</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74316</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483453</v>
      </c>
      <c r="BO9" s="469"/>
      <c r="BP9" s="469"/>
      <c r="BQ9" s="469"/>
      <c r="BR9" s="469"/>
      <c r="BS9" s="469"/>
      <c r="BT9" s="469"/>
      <c r="BU9" s="470"/>
      <c r="BV9" s="468">
        <v>44104</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14.3</v>
      </c>
      <c r="CU9" s="439"/>
      <c r="CV9" s="439"/>
      <c r="CW9" s="439"/>
      <c r="CX9" s="439"/>
      <c r="CY9" s="439"/>
      <c r="CZ9" s="439"/>
      <c r="DA9" s="440"/>
      <c r="DB9" s="438">
        <v>12.8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77419</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94</v>
      </c>
      <c r="AV10" s="526"/>
      <c r="AW10" s="526"/>
      <c r="AX10" s="526"/>
      <c r="AY10" s="448" t="s">
        <v>120</v>
      </c>
      <c r="AZ10" s="449"/>
      <c r="BA10" s="449"/>
      <c r="BB10" s="449"/>
      <c r="BC10" s="449"/>
      <c r="BD10" s="449"/>
      <c r="BE10" s="449"/>
      <c r="BF10" s="449"/>
      <c r="BG10" s="449"/>
      <c r="BH10" s="449"/>
      <c r="BI10" s="449"/>
      <c r="BJ10" s="449"/>
      <c r="BK10" s="449"/>
      <c r="BL10" s="449"/>
      <c r="BM10" s="450"/>
      <c r="BN10" s="468">
        <v>26026</v>
      </c>
      <c r="BO10" s="469"/>
      <c r="BP10" s="469"/>
      <c r="BQ10" s="469"/>
      <c r="BR10" s="469"/>
      <c r="BS10" s="469"/>
      <c r="BT10" s="469"/>
      <c r="BU10" s="470"/>
      <c r="BV10" s="468">
        <v>25701</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440934</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75554</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94</v>
      </c>
      <c r="AV12" s="526"/>
      <c r="AW12" s="526"/>
      <c r="AX12" s="526"/>
      <c r="AY12" s="448" t="s">
        <v>134</v>
      </c>
      <c r="AZ12" s="449"/>
      <c r="BA12" s="449"/>
      <c r="BB12" s="449"/>
      <c r="BC12" s="449"/>
      <c r="BD12" s="449"/>
      <c r="BE12" s="449"/>
      <c r="BF12" s="449"/>
      <c r="BG12" s="449"/>
      <c r="BH12" s="449"/>
      <c r="BI12" s="449"/>
      <c r="BJ12" s="449"/>
      <c r="BK12" s="449"/>
      <c r="BL12" s="449"/>
      <c r="BM12" s="450"/>
      <c r="BN12" s="468">
        <v>318000</v>
      </c>
      <c r="BO12" s="469"/>
      <c r="BP12" s="469"/>
      <c r="BQ12" s="469"/>
      <c r="BR12" s="469"/>
      <c r="BS12" s="469"/>
      <c r="BT12" s="469"/>
      <c r="BU12" s="470"/>
      <c r="BV12" s="468">
        <v>900000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74868</v>
      </c>
      <c r="S13" s="572"/>
      <c r="T13" s="572"/>
      <c r="U13" s="572"/>
      <c r="V13" s="573"/>
      <c r="W13" s="559" t="s">
        <v>138</v>
      </c>
      <c r="X13" s="481"/>
      <c r="Y13" s="481"/>
      <c r="Z13" s="481"/>
      <c r="AA13" s="481"/>
      <c r="AB13" s="482"/>
      <c r="AC13" s="444">
        <v>1023</v>
      </c>
      <c r="AD13" s="445"/>
      <c r="AE13" s="445"/>
      <c r="AF13" s="445"/>
      <c r="AG13" s="446"/>
      <c r="AH13" s="444">
        <v>1007</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632413</v>
      </c>
      <c r="BO13" s="469"/>
      <c r="BP13" s="469"/>
      <c r="BQ13" s="469"/>
      <c r="BR13" s="469"/>
      <c r="BS13" s="469"/>
      <c r="BT13" s="469"/>
      <c r="BU13" s="470"/>
      <c r="BV13" s="468">
        <v>-830195</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10.199999999999999</v>
      </c>
      <c r="CU13" s="439"/>
      <c r="CV13" s="439"/>
      <c r="CW13" s="439"/>
      <c r="CX13" s="439"/>
      <c r="CY13" s="439"/>
      <c r="CZ13" s="439"/>
      <c r="DA13" s="440"/>
      <c r="DB13" s="438">
        <v>11</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76276</v>
      </c>
      <c r="S14" s="572"/>
      <c r="T14" s="572"/>
      <c r="U14" s="572"/>
      <c r="V14" s="573"/>
      <c r="W14" s="574"/>
      <c r="X14" s="484"/>
      <c r="Y14" s="484"/>
      <c r="Z14" s="484"/>
      <c r="AA14" s="484"/>
      <c r="AB14" s="485"/>
      <c r="AC14" s="564">
        <v>3</v>
      </c>
      <c r="AD14" s="565"/>
      <c r="AE14" s="565"/>
      <c r="AF14" s="565"/>
      <c r="AG14" s="566"/>
      <c r="AH14" s="564">
        <v>2.8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11.9</v>
      </c>
      <c r="CU14" s="576"/>
      <c r="CV14" s="576"/>
      <c r="CW14" s="576"/>
      <c r="CX14" s="576"/>
      <c r="CY14" s="576"/>
      <c r="CZ14" s="576"/>
      <c r="DA14" s="577"/>
      <c r="DB14" s="575">
        <v>16.8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137</v>
      </c>
      <c r="N15" s="569"/>
      <c r="O15" s="569"/>
      <c r="P15" s="569"/>
      <c r="Q15" s="570"/>
      <c r="R15" s="571">
        <v>75612</v>
      </c>
      <c r="S15" s="572"/>
      <c r="T15" s="572"/>
      <c r="U15" s="572"/>
      <c r="V15" s="573"/>
      <c r="W15" s="559" t="s">
        <v>145</v>
      </c>
      <c r="X15" s="481"/>
      <c r="Y15" s="481"/>
      <c r="Z15" s="481"/>
      <c r="AA15" s="481"/>
      <c r="AB15" s="482"/>
      <c r="AC15" s="444">
        <v>12844</v>
      </c>
      <c r="AD15" s="445"/>
      <c r="AE15" s="445"/>
      <c r="AF15" s="445"/>
      <c r="AG15" s="446"/>
      <c r="AH15" s="444">
        <v>13603</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9808928</v>
      </c>
      <c r="BO15" s="464"/>
      <c r="BP15" s="464"/>
      <c r="BQ15" s="464"/>
      <c r="BR15" s="464"/>
      <c r="BS15" s="464"/>
      <c r="BT15" s="464"/>
      <c r="BU15" s="465"/>
      <c r="BV15" s="463">
        <v>9464273</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37.200000000000003</v>
      </c>
      <c r="AD16" s="565"/>
      <c r="AE16" s="565"/>
      <c r="AF16" s="565"/>
      <c r="AG16" s="566"/>
      <c r="AH16" s="564">
        <v>38.4</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17614727</v>
      </c>
      <c r="BO16" s="469"/>
      <c r="BP16" s="469"/>
      <c r="BQ16" s="469"/>
      <c r="BR16" s="469"/>
      <c r="BS16" s="469"/>
      <c r="BT16" s="469"/>
      <c r="BU16" s="470"/>
      <c r="BV16" s="468">
        <v>16856928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20653</v>
      </c>
      <c r="AD17" s="445"/>
      <c r="AE17" s="445"/>
      <c r="AF17" s="445"/>
      <c r="AG17" s="446"/>
      <c r="AH17" s="444">
        <v>20775</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12498986</v>
      </c>
      <c r="BO17" s="469"/>
      <c r="BP17" s="469"/>
      <c r="BQ17" s="469"/>
      <c r="BR17" s="469"/>
      <c r="BS17" s="469"/>
      <c r="BT17" s="469"/>
      <c r="BU17" s="470"/>
      <c r="BV17" s="468">
        <v>12106568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210.87</v>
      </c>
      <c r="M18" s="533"/>
      <c r="N18" s="533"/>
      <c r="O18" s="533"/>
      <c r="P18" s="533"/>
      <c r="Q18" s="533"/>
      <c r="R18" s="534"/>
      <c r="S18" s="534"/>
      <c r="T18" s="534"/>
      <c r="U18" s="534"/>
      <c r="V18" s="535"/>
      <c r="W18" s="549"/>
      <c r="X18" s="550"/>
      <c r="Y18" s="550"/>
      <c r="Z18" s="550"/>
      <c r="AA18" s="550"/>
      <c r="AB18" s="560"/>
      <c r="AC18" s="432">
        <v>59.8</v>
      </c>
      <c r="AD18" s="433"/>
      <c r="AE18" s="433"/>
      <c r="AF18" s="433"/>
      <c r="AG18" s="536"/>
      <c r="AH18" s="432">
        <v>58.7</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18895302</v>
      </c>
      <c r="BO18" s="469"/>
      <c r="BP18" s="469"/>
      <c r="BQ18" s="469"/>
      <c r="BR18" s="469"/>
      <c r="BS18" s="469"/>
      <c r="BT18" s="469"/>
      <c r="BU18" s="470"/>
      <c r="BV18" s="468">
        <v>18723344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352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26412630</v>
      </c>
      <c r="BO19" s="469"/>
      <c r="BP19" s="469"/>
      <c r="BQ19" s="469"/>
      <c r="BR19" s="469"/>
      <c r="BS19" s="469"/>
      <c r="BT19" s="469"/>
      <c r="BU19" s="470"/>
      <c r="BV19" s="468">
        <v>25024961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27757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41686444</v>
      </c>
      <c r="BO23" s="469"/>
      <c r="BP23" s="469"/>
      <c r="BQ23" s="469"/>
      <c r="BR23" s="469"/>
      <c r="BS23" s="469"/>
      <c r="BT23" s="469"/>
      <c r="BU23" s="470"/>
      <c r="BV23" s="468">
        <v>39318630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7720</v>
      </c>
      <c r="R24" s="445"/>
      <c r="S24" s="445"/>
      <c r="T24" s="445"/>
      <c r="U24" s="445"/>
      <c r="V24" s="446"/>
      <c r="W24" s="510"/>
      <c r="X24" s="501"/>
      <c r="Y24" s="502"/>
      <c r="Z24" s="441" t="s">
        <v>169</v>
      </c>
      <c r="AA24" s="442"/>
      <c r="AB24" s="442"/>
      <c r="AC24" s="442"/>
      <c r="AD24" s="442"/>
      <c r="AE24" s="442"/>
      <c r="AF24" s="442"/>
      <c r="AG24" s="443"/>
      <c r="AH24" s="444">
        <v>463</v>
      </c>
      <c r="AI24" s="445"/>
      <c r="AJ24" s="445"/>
      <c r="AK24" s="445"/>
      <c r="AL24" s="446"/>
      <c r="AM24" s="444">
        <v>1470488</v>
      </c>
      <c r="AN24" s="445"/>
      <c r="AO24" s="445"/>
      <c r="AP24" s="445"/>
      <c r="AQ24" s="445"/>
      <c r="AR24" s="446"/>
      <c r="AS24" s="444">
        <v>3176</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25730351</v>
      </c>
      <c r="BO24" s="469"/>
      <c r="BP24" s="469"/>
      <c r="BQ24" s="469"/>
      <c r="BR24" s="469"/>
      <c r="BS24" s="469"/>
      <c r="BT24" s="469"/>
      <c r="BU24" s="470"/>
      <c r="BV24" s="468">
        <v>25733392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6800</v>
      </c>
      <c r="R25" s="445"/>
      <c r="S25" s="445"/>
      <c r="T25" s="445"/>
      <c r="U25" s="445"/>
      <c r="V25" s="446"/>
      <c r="W25" s="510"/>
      <c r="X25" s="501"/>
      <c r="Y25" s="502"/>
      <c r="Z25" s="441" t="s">
        <v>172</v>
      </c>
      <c r="AA25" s="442"/>
      <c r="AB25" s="442"/>
      <c r="AC25" s="442"/>
      <c r="AD25" s="442"/>
      <c r="AE25" s="442"/>
      <c r="AF25" s="442"/>
      <c r="AG25" s="443"/>
      <c r="AH25" s="444" t="s">
        <v>173</v>
      </c>
      <c r="AI25" s="445"/>
      <c r="AJ25" s="445"/>
      <c r="AK25" s="445"/>
      <c r="AL25" s="446"/>
      <c r="AM25" s="444" t="s">
        <v>128</v>
      </c>
      <c r="AN25" s="445"/>
      <c r="AO25" s="445"/>
      <c r="AP25" s="445"/>
      <c r="AQ25" s="445"/>
      <c r="AR25" s="446"/>
      <c r="AS25" s="444" t="s">
        <v>173</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3570078</v>
      </c>
      <c r="BO25" s="464"/>
      <c r="BP25" s="464"/>
      <c r="BQ25" s="464"/>
      <c r="BR25" s="464"/>
      <c r="BS25" s="464"/>
      <c r="BT25" s="464"/>
      <c r="BU25" s="465"/>
      <c r="BV25" s="463">
        <v>4813593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6165</v>
      </c>
      <c r="R26" s="445"/>
      <c r="S26" s="445"/>
      <c r="T26" s="445"/>
      <c r="U26" s="445"/>
      <c r="V26" s="446"/>
      <c r="W26" s="510"/>
      <c r="X26" s="501"/>
      <c r="Y26" s="502"/>
      <c r="Z26" s="441" t="s">
        <v>176</v>
      </c>
      <c r="AA26" s="523"/>
      <c r="AB26" s="523"/>
      <c r="AC26" s="523"/>
      <c r="AD26" s="523"/>
      <c r="AE26" s="523"/>
      <c r="AF26" s="523"/>
      <c r="AG26" s="524"/>
      <c r="AH26" s="444">
        <v>13</v>
      </c>
      <c r="AI26" s="445"/>
      <c r="AJ26" s="445"/>
      <c r="AK26" s="445"/>
      <c r="AL26" s="446"/>
      <c r="AM26" s="444">
        <v>40638</v>
      </c>
      <c r="AN26" s="445"/>
      <c r="AO26" s="445"/>
      <c r="AP26" s="445"/>
      <c r="AQ26" s="445"/>
      <c r="AR26" s="446"/>
      <c r="AS26" s="444">
        <v>3126</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136</v>
      </c>
      <c r="BO26" s="469"/>
      <c r="BP26" s="469"/>
      <c r="BQ26" s="469"/>
      <c r="BR26" s="469"/>
      <c r="BS26" s="469"/>
      <c r="BT26" s="469"/>
      <c r="BU26" s="470"/>
      <c r="BV26" s="468" t="s">
        <v>128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5240</v>
      </c>
      <c r="R27" s="445"/>
      <c r="S27" s="445"/>
      <c r="T27" s="445"/>
      <c r="U27" s="445"/>
      <c r="V27" s="446"/>
      <c r="W27" s="510"/>
      <c r="X27" s="501"/>
      <c r="Y27" s="502"/>
      <c r="Z27" s="441" t="s">
        <v>179</v>
      </c>
      <c r="AA27" s="442"/>
      <c r="AB27" s="442"/>
      <c r="AC27" s="442"/>
      <c r="AD27" s="442"/>
      <c r="AE27" s="442"/>
      <c r="AF27" s="442"/>
      <c r="AG27" s="443"/>
      <c r="AH27" s="444">
        <v>15</v>
      </c>
      <c r="AI27" s="445"/>
      <c r="AJ27" s="445"/>
      <c r="AK27" s="445"/>
      <c r="AL27" s="446"/>
      <c r="AM27" s="444">
        <v>57675</v>
      </c>
      <c r="AN27" s="445"/>
      <c r="AO27" s="445"/>
      <c r="AP27" s="445"/>
      <c r="AQ27" s="445"/>
      <c r="AR27" s="446"/>
      <c r="AS27" s="444">
        <v>3845</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1320207</v>
      </c>
      <c r="BO27" s="472"/>
      <c r="BP27" s="472"/>
      <c r="BQ27" s="472"/>
      <c r="BR27" s="472"/>
      <c r="BS27" s="472"/>
      <c r="BT27" s="472"/>
      <c r="BU27" s="473"/>
      <c r="BV27" s="471">
        <v>1316775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4480</v>
      </c>
      <c r="R28" s="445"/>
      <c r="S28" s="445"/>
      <c r="T28" s="445"/>
      <c r="U28" s="445"/>
      <c r="V28" s="446"/>
      <c r="W28" s="510"/>
      <c r="X28" s="501"/>
      <c r="Y28" s="502"/>
      <c r="Z28" s="441" t="s">
        <v>182</v>
      </c>
      <c r="AA28" s="442"/>
      <c r="AB28" s="442"/>
      <c r="AC28" s="442"/>
      <c r="AD28" s="442"/>
      <c r="AE28" s="442"/>
      <c r="AF28" s="442"/>
      <c r="AG28" s="443"/>
      <c r="AH28" s="444" t="s">
        <v>173</v>
      </c>
      <c r="AI28" s="445"/>
      <c r="AJ28" s="445"/>
      <c r="AK28" s="445"/>
      <c r="AL28" s="446"/>
      <c r="AM28" s="444" t="s">
        <v>173</v>
      </c>
      <c r="AN28" s="445"/>
      <c r="AO28" s="445"/>
      <c r="AP28" s="445"/>
      <c r="AQ28" s="445"/>
      <c r="AR28" s="446"/>
      <c r="AS28" s="444" t="s">
        <v>173</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5809161</v>
      </c>
      <c r="BO28" s="464"/>
      <c r="BP28" s="464"/>
      <c r="BQ28" s="464"/>
      <c r="BR28" s="464"/>
      <c r="BS28" s="464"/>
      <c r="BT28" s="464"/>
      <c r="BU28" s="465"/>
      <c r="BV28" s="463">
        <v>6101135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20</v>
      </c>
      <c r="M29" s="445"/>
      <c r="N29" s="445"/>
      <c r="O29" s="445"/>
      <c r="P29" s="446"/>
      <c r="Q29" s="444">
        <v>4040</v>
      </c>
      <c r="R29" s="445"/>
      <c r="S29" s="445"/>
      <c r="T29" s="445"/>
      <c r="U29" s="445"/>
      <c r="V29" s="446"/>
      <c r="W29" s="511"/>
      <c r="X29" s="512"/>
      <c r="Y29" s="513"/>
      <c r="Z29" s="441" t="s">
        <v>185</v>
      </c>
      <c r="AA29" s="442"/>
      <c r="AB29" s="442"/>
      <c r="AC29" s="442"/>
      <c r="AD29" s="442"/>
      <c r="AE29" s="442"/>
      <c r="AF29" s="442"/>
      <c r="AG29" s="443"/>
      <c r="AH29" s="444">
        <v>478</v>
      </c>
      <c r="AI29" s="445"/>
      <c r="AJ29" s="445"/>
      <c r="AK29" s="445"/>
      <c r="AL29" s="446"/>
      <c r="AM29" s="444">
        <v>1528163</v>
      </c>
      <c r="AN29" s="445"/>
      <c r="AO29" s="445"/>
      <c r="AP29" s="445"/>
      <c r="AQ29" s="445"/>
      <c r="AR29" s="446"/>
      <c r="AS29" s="444">
        <v>3197</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2639960</v>
      </c>
      <c r="BO29" s="469"/>
      <c r="BP29" s="469"/>
      <c r="BQ29" s="469"/>
      <c r="BR29" s="469"/>
      <c r="BS29" s="469"/>
      <c r="BT29" s="469"/>
      <c r="BU29" s="470"/>
      <c r="BV29" s="468">
        <v>3066895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99.4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10298110</v>
      </c>
      <c r="BO30" s="472"/>
      <c r="BP30" s="472"/>
      <c r="BQ30" s="472"/>
      <c r="BR30" s="472"/>
      <c r="BS30" s="472"/>
      <c r="BT30" s="472"/>
      <c r="BU30" s="473"/>
      <c r="BV30" s="471">
        <v>10176214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198</v>
      </c>
      <c r="AN33" s="431"/>
      <c r="AO33" s="430" t="s">
        <v>195</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198</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6</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9</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12</v>
      </c>
      <c r="BF34" s="427"/>
      <c r="BG34" s="426" t="str">
        <f>IF('各会計、関係団体の財政状況及び健全化判断比率'!B34="","",'各会計、関係団体の財政状況及び健全化判断比率'!B34)</f>
        <v>と畜場事業特別会計</v>
      </c>
      <c r="BH34" s="426"/>
      <c r="BI34" s="426"/>
      <c r="BJ34" s="426"/>
      <c r="BK34" s="426"/>
      <c r="BL34" s="426"/>
      <c r="BM34" s="426"/>
      <c r="BN34" s="426"/>
      <c r="BO34" s="426"/>
      <c r="BP34" s="426"/>
      <c r="BQ34" s="426"/>
      <c r="BR34" s="426"/>
      <c r="BS34" s="426"/>
      <c r="BT34" s="426"/>
      <c r="BU34" s="426"/>
      <c r="BV34" s="214"/>
      <c r="BW34" s="427">
        <f>IF(BY34="","",MAX(C34:D43,U34:V43,AM34:AN43,BE34:BF43)+1)</f>
        <v>13</v>
      </c>
      <c r="BX34" s="427"/>
      <c r="BY34" s="426" t="str">
        <f>IF('各会計、関係団体の財政状況及び健全化判断比率'!B68="","",'各会計、関係団体の財政状況及び健全化判断比率'!B68)</f>
        <v>播磨高原広域事務組合</v>
      </c>
      <c r="BZ34" s="426"/>
      <c r="CA34" s="426"/>
      <c r="CB34" s="426"/>
      <c r="CC34" s="426"/>
      <c r="CD34" s="426"/>
      <c r="CE34" s="426"/>
      <c r="CF34" s="426"/>
      <c r="CG34" s="426"/>
      <c r="CH34" s="426"/>
      <c r="CI34" s="426"/>
      <c r="CJ34" s="426"/>
      <c r="CK34" s="426"/>
      <c r="CL34" s="426"/>
      <c r="CM34" s="426"/>
      <c r="CN34" s="214"/>
      <c r="CO34" s="427">
        <f>IF(CQ34="","",MAX(C34:D43,U34:V43,AM34:AN43,BE34:BF43,BW34:BX43)+1)</f>
        <v>22</v>
      </c>
      <c r="CP34" s="427"/>
      <c r="CQ34" s="426" t="str">
        <f>IF('各会計、関係団体の財政状況及び健全化判断比率'!BS7="","",'各会計、関係団体の財政状況及び健全化判断比率'!BS7)</f>
        <v>-</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学校給食センター事業特別会計</v>
      </c>
      <c r="F35" s="426"/>
      <c r="G35" s="426"/>
      <c r="H35" s="426"/>
      <c r="I35" s="426"/>
      <c r="J35" s="426"/>
      <c r="K35" s="426"/>
      <c r="L35" s="426"/>
      <c r="M35" s="426"/>
      <c r="N35" s="426"/>
      <c r="O35" s="426"/>
      <c r="P35" s="426"/>
      <c r="Q35" s="426"/>
      <c r="R35" s="426"/>
      <c r="S35" s="426"/>
      <c r="T35" s="214"/>
      <c r="U35" s="427">
        <f>IF(W35="","",U34+1)</f>
        <v>7</v>
      </c>
      <c r="V35" s="427"/>
      <c r="W35" s="426" t="str">
        <f>IF('各会計、関係団体の財政状況及び健全化判断比率'!B29="","",'各会計、関係団体の財政状況及び健全化判断比率'!B29)</f>
        <v>後期高齢者医療事業特別会計</v>
      </c>
      <c r="X35" s="426"/>
      <c r="Y35" s="426"/>
      <c r="Z35" s="426"/>
      <c r="AA35" s="426"/>
      <c r="AB35" s="426"/>
      <c r="AC35" s="426"/>
      <c r="AD35" s="426"/>
      <c r="AE35" s="426"/>
      <c r="AF35" s="426"/>
      <c r="AG35" s="426"/>
      <c r="AH35" s="426"/>
      <c r="AI35" s="426"/>
      <c r="AJ35" s="426"/>
      <c r="AK35" s="426"/>
      <c r="AL35" s="214"/>
      <c r="AM35" s="427">
        <f t="shared" ref="AM35:AM43" si="0">IF(AO35="","",AM34+1)</f>
        <v>10</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14</v>
      </c>
      <c r="BX35" s="427"/>
      <c r="BY35" s="426" t="str">
        <f>IF('各会計、関係団体の財政状況及び健全化判断比率'!B69="","",'各会計、関係団体の財政状況及び健全化判断比率'!B69)</f>
        <v>揖龍保健衛生施設事務組合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土地取得造成事業特別会計</v>
      </c>
      <c r="F36" s="426"/>
      <c r="G36" s="426"/>
      <c r="H36" s="426"/>
      <c r="I36" s="426"/>
      <c r="J36" s="426"/>
      <c r="K36" s="426"/>
      <c r="L36" s="426"/>
      <c r="M36" s="426"/>
      <c r="N36" s="426"/>
      <c r="O36" s="426"/>
      <c r="P36" s="426"/>
      <c r="Q36" s="426"/>
      <c r="R36" s="426"/>
      <c r="S36" s="426"/>
      <c r="T36" s="214"/>
      <c r="U36" s="427">
        <f t="shared" ref="U36:U43" si="4">IF(W36="","",U35+1)</f>
        <v>8</v>
      </c>
      <c r="V36" s="427"/>
      <c r="W36" s="426" t="str">
        <f>IF('各会計、関係団体の財政状況及び健全化判断比率'!B30="","",'各会計、関係団体の財政状況及び健全化判断比率'!B30)</f>
        <v>介護保険事業特別会計</v>
      </c>
      <c r="X36" s="426"/>
      <c r="Y36" s="426"/>
      <c r="Z36" s="426"/>
      <c r="AA36" s="426"/>
      <c r="AB36" s="426"/>
      <c r="AC36" s="426"/>
      <c r="AD36" s="426"/>
      <c r="AE36" s="426"/>
      <c r="AF36" s="426"/>
      <c r="AG36" s="426"/>
      <c r="AH36" s="426"/>
      <c r="AI36" s="426"/>
      <c r="AJ36" s="426"/>
      <c r="AK36" s="426"/>
      <c r="AL36" s="214"/>
      <c r="AM36" s="427">
        <f t="shared" si="0"/>
        <v>11</v>
      </c>
      <c r="AN36" s="427"/>
      <c r="AO36" s="426" t="str">
        <f>IF('各会計、関係団体の財政状況及び健全化判断比率'!B33="","",'各会計、関係団体の財政状況及び健全化判断比率'!B33)</f>
        <v>国民宿舎事業会計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15</v>
      </c>
      <c r="BX36" s="427"/>
      <c r="BY36" s="426" t="str">
        <f>IF('各会計、関係団体の財政状況及び健全化判断比率'!B70="","",'各会計、関係団体の財政状況及び健全化判断比率'!B70)</f>
        <v>にしはりま環境事務組合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f>IF(E37="","",C36+1)</f>
        <v>4</v>
      </c>
      <c r="D37" s="427"/>
      <c r="E37" s="426" t="str">
        <f>IF('各会計、関係団体の財政状況及び健全化判断比率'!B10="","",'各会計、関係団体の財政状況及び健全化判断比率'!B10)</f>
        <v>揖龍公平委員会事業特別会計</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16</v>
      </c>
      <c r="BX37" s="427"/>
      <c r="BY37" s="426" t="str">
        <f>IF('各会計、関係団体の財政状況及び健全化判断比率'!B71="","",'各会計、関係団体の財政状況及び健全化判断比率'!B71)</f>
        <v>西播磨水道企業団</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f t="shared" ref="C38:C43" si="5">IF(E38="","",C37+1)</f>
        <v>5</v>
      </c>
      <c r="D38" s="427"/>
      <c r="E38" s="426" t="str">
        <f>IF('各会計、関係団体の財政状況及び健全化判断比率'!B11="","",'各会計、関係団体の財政状況及び健全化判断比率'!B11)</f>
        <v>病院事業債管理事業特別会計</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17</v>
      </c>
      <c r="BX38" s="427"/>
      <c r="BY38" s="426" t="str">
        <f>IF('各会計、関係団体の財政状況及び健全化判断比率'!B72="","",'各会計、関係団体の財政状況及び健全化判断比率'!B72)</f>
        <v>西はりま消防組合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18</v>
      </c>
      <c r="BX39" s="427"/>
      <c r="BY39" s="426" t="str">
        <f>IF('各会計、関係団体の財政状況及び健全化判断比率'!B73="","",'各会計、関係団体の財政状況及び健全化判断比率'!B73)</f>
        <v>兵庫県市町村職員退職手当組合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19</v>
      </c>
      <c r="BX40" s="427"/>
      <c r="BY40" s="426" t="str">
        <f>IF('各会計、関係団体の財政状況及び健全化判断比率'!B74="","",'各会計、関係団体の財政状況及び健全化判断比率'!B74)</f>
        <v>兵庫県市町交通災害共済組合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20</v>
      </c>
      <c r="BX41" s="427"/>
      <c r="BY41" s="426" t="str">
        <f>IF('各会計、関係団体の財政状況及び健全化判断比率'!B75="","",'各会計、関係団体の財政状況及び健全化判断比率'!B75)</f>
        <v>兵庫県後期高齢者医療広域連合（一般会計）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21</v>
      </c>
      <c r="BX42" s="427"/>
      <c r="BY42" s="426" t="str">
        <f>IF('各会計、関係団体の財政状況及び健全化判断比率'!B76="","",'各会計、関係団体の財政状況及び健全化判断比率'!B76)</f>
        <v>兵庫県後期高齢者医療広域連合（特別会計）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AcThx/mdFgM1/Pm1X9KFLYDuKwFXS61atK5yICD3oNs1I1uKsLIb5Qh8uDFhTAoJ+zPKHc4bgJnsb64CEGsiZg==" saltValue="Nhfl49EGvnn67jxUym9gJ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51" t="s">
        <v>576</v>
      </c>
      <c r="D34" s="1251"/>
      <c r="E34" s="1252"/>
      <c r="F34" s="32">
        <v>4.2</v>
      </c>
      <c r="G34" s="33">
        <v>3.52</v>
      </c>
      <c r="H34" s="33">
        <v>4.3099999999999996</v>
      </c>
      <c r="I34" s="33">
        <v>5.28</v>
      </c>
      <c r="J34" s="34">
        <v>6.62</v>
      </c>
      <c r="K34" s="22"/>
      <c r="L34" s="22"/>
      <c r="M34" s="22"/>
      <c r="N34" s="22"/>
      <c r="O34" s="22"/>
      <c r="P34" s="22"/>
    </row>
    <row r="35" spans="1:16" ht="39" customHeight="1" x14ac:dyDescent="0.15">
      <c r="A35" s="22"/>
      <c r="B35" s="35"/>
      <c r="C35" s="1245" t="s">
        <v>577</v>
      </c>
      <c r="D35" s="1246"/>
      <c r="E35" s="1247"/>
      <c r="F35" s="36">
        <v>3.56</v>
      </c>
      <c r="G35" s="37">
        <v>3.06</v>
      </c>
      <c r="H35" s="37">
        <v>3.2</v>
      </c>
      <c r="I35" s="37">
        <v>3.44</v>
      </c>
      <c r="J35" s="38">
        <v>5.57</v>
      </c>
      <c r="K35" s="22"/>
      <c r="L35" s="22"/>
      <c r="M35" s="22"/>
      <c r="N35" s="22"/>
      <c r="O35" s="22"/>
      <c r="P35" s="22"/>
    </row>
    <row r="36" spans="1:16" ht="39" customHeight="1" x14ac:dyDescent="0.15">
      <c r="A36" s="22"/>
      <c r="B36" s="35"/>
      <c r="C36" s="1245" t="s">
        <v>578</v>
      </c>
      <c r="D36" s="1246"/>
      <c r="E36" s="1247"/>
      <c r="F36" s="36" t="s">
        <v>527</v>
      </c>
      <c r="G36" s="37" t="s">
        <v>527</v>
      </c>
      <c r="H36" s="37" t="s">
        <v>527</v>
      </c>
      <c r="I36" s="37" t="s">
        <v>527</v>
      </c>
      <c r="J36" s="38">
        <v>1.64</v>
      </c>
      <c r="K36" s="22"/>
      <c r="L36" s="22"/>
      <c r="M36" s="22"/>
      <c r="N36" s="22"/>
      <c r="O36" s="22"/>
      <c r="P36" s="22"/>
    </row>
    <row r="37" spans="1:16" ht="39" customHeight="1" x14ac:dyDescent="0.15">
      <c r="A37" s="22"/>
      <c r="B37" s="35"/>
      <c r="C37" s="1245" t="s">
        <v>579</v>
      </c>
      <c r="D37" s="1246"/>
      <c r="E37" s="1247"/>
      <c r="F37" s="36">
        <v>0.7</v>
      </c>
      <c r="G37" s="37">
        <v>1.0900000000000001</v>
      </c>
      <c r="H37" s="37">
        <v>1.02</v>
      </c>
      <c r="I37" s="37">
        <v>0.49</v>
      </c>
      <c r="J37" s="38">
        <v>0.89</v>
      </c>
      <c r="K37" s="22"/>
      <c r="L37" s="22"/>
      <c r="M37" s="22"/>
      <c r="N37" s="22"/>
      <c r="O37" s="22"/>
      <c r="P37" s="22"/>
    </row>
    <row r="38" spans="1:16" ht="39" customHeight="1" x14ac:dyDescent="0.15">
      <c r="A38" s="22"/>
      <c r="B38" s="35"/>
      <c r="C38" s="1245" t="s">
        <v>580</v>
      </c>
      <c r="D38" s="1246"/>
      <c r="E38" s="1247"/>
      <c r="F38" s="36">
        <v>0.41</v>
      </c>
      <c r="G38" s="37">
        <v>1.37</v>
      </c>
      <c r="H38" s="37">
        <v>0.66</v>
      </c>
      <c r="I38" s="37">
        <v>0.73</v>
      </c>
      <c r="J38" s="38">
        <v>0.41</v>
      </c>
      <c r="K38" s="22"/>
      <c r="L38" s="22"/>
      <c r="M38" s="22"/>
      <c r="N38" s="22"/>
      <c r="O38" s="22"/>
      <c r="P38" s="22"/>
    </row>
    <row r="39" spans="1:16" ht="39" customHeight="1" x14ac:dyDescent="0.15">
      <c r="A39" s="22"/>
      <c r="B39" s="35"/>
      <c r="C39" s="1245" t="s">
        <v>581</v>
      </c>
      <c r="D39" s="1246"/>
      <c r="E39" s="1247"/>
      <c r="F39" s="36">
        <v>0.02</v>
      </c>
      <c r="G39" s="37">
        <v>0.02</v>
      </c>
      <c r="H39" s="37">
        <v>0.01</v>
      </c>
      <c r="I39" s="37">
        <v>0.01</v>
      </c>
      <c r="J39" s="38">
        <v>0.01</v>
      </c>
      <c r="K39" s="22"/>
      <c r="L39" s="22"/>
      <c r="M39" s="22"/>
      <c r="N39" s="22"/>
      <c r="O39" s="22"/>
      <c r="P39" s="22"/>
    </row>
    <row r="40" spans="1:16" ht="39" customHeight="1" x14ac:dyDescent="0.15">
      <c r="A40" s="22"/>
      <c r="B40" s="35"/>
      <c r="C40" s="1245" t="s">
        <v>582</v>
      </c>
      <c r="D40" s="1246"/>
      <c r="E40" s="1247"/>
      <c r="F40" s="36">
        <v>0</v>
      </c>
      <c r="G40" s="37">
        <v>0</v>
      </c>
      <c r="H40" s="37">
        <v>0</v>
      </c>
      <c r="I40" s="37">
        <v>0</v>
      </c>
      <c r="J40" s="38">
        <v>0</v>
      </c>
      <c r="K40" s="22"/>
      <c r="L40" s="22"/>
      <c r="M40" s="22"/>
      <c r="N40" s="22"/>
      <c r="O40" s="22"/>
      <c r="P40" s="22"/>
    </row>
    <row r="41" spans="1:16" ht="39" customHeight="1" x14ac:dyDescent="0.15">
      <c r="A41" s="22"/>
      <c r="B41" s="35"/>
      <c r="C41" s="1245" t="s">
        <v>583</v>
      </c>
      <c r="D41" s="1246"/>
      <c r="E41" s="1247"/>
      <c r="F41" s="36">
        <v>0.11</v>
      </c>
      <c r="G41" s="37">
        <v>0.1</v>
      </c>
      <c r="H41" s="37">
        <v>0.11</v>
      </c>
      <c r="I41" s="37">
        <v>0.12</v>
      </c>
      <c r="J41" s="38">
        <v>0</v>
      </c>
      <c r="K41" s="22"/>
      <c r="L41" s="22"/>
      <c r="M41" s="22"/>
      <c r="N41" s="22"/>
      <c r="O41" s="22"/>
      <c r="P41" s="22"/>
    </row>
    <row r="42" spans="1:16" ht="39" customHeight="1" x14ac:dyDescent="0.15">
      <c r="A42" s="22"/>
      <c r="B42" s="39"/>
      <c r="C42" s="1245" t="s">
        <v>584</v>
      </c>
      <c r="D42" s="1246"/>
      <c r="E42" s="1247"/>
      <c r="F42" s="36" t="s">
        <v>585</v>
      </c>
      <c r="G42" s="37" t="s">
        <v>586</v>
      </c>
      <c r="H42" s="37" t="s">
        <v>527</v>
      </c>
      <c r="I42" s="37" t="s">
        <v>527</v>
      </c>
      <c r="J42" s="38" t="s">
        <v>527</v>
      </c>
      <c r="K42" s="22"/>
      <c r="L42" s="22"/>
      <c r="M42" s="22"/>
      <c r="N42" s="22"/>
      <c r="O42" s="22"/>
      <c r="P42" s="22"/>
    </row>
    <row r="43" spans="1:16" ht="39" customHeight="1" thickBot="1" x14ac:dyDescent="0.2">
      <c r="A43" s="22"/>
      <c r="B43" s="40"/>
      <c r="C43" s="1248" t="s">
        <v>587</v>
      </c>
      <c r="D43" s="1249"/>
      <c r="E43" s="1250"/>
      <c r="F43" s="41">
        <v>0</v>
      </c>
      <c r="G43" s="42">
        <v>0</v>
      </c>
      <c r="H43" s="42">
        <v>0.33</v>
      </c>
      <c r="I43" s="42">
        <v>5.14</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pyAZfoAlfXeTJjQ2F2sR3G6Mo0vN2rmho/HrQW+r9camgn2/Wh0Cqt2uiOzjO8zI4U0YMtVN3dxx27b3ikP6g==" saltValue="td6jzMhDsE49ZjFvM6/N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71" t="s">
        <v>11</v>
      </c>
      <c r="C45" s="1272"/>
      <c r="D45" s="58"/>
      <c r="E45" s="1277" t="s">
        <v>12</v>
      </c>
      <c r="F45" s="1277"/>
      <c r="G45" s="1277"/>
      <c r="H45" s="1277"/>
      <c r="I45" s="1277"/>
      <c r="J45" s="1278"/>
      <c r="K45" s="59">
        <v>3589</v>
      </c>
      <c r="L45" s="60">
        <v>3550</v>
      </c>
      <c r="M45" s="60">
        <v>3414</v>
      </c>
      <c r="N45" s="60">
        <v>3273</v>
      </c>
      <c r="O45" s="61">
        <v>3452</v>
      </c>
      <c r="P45" s="48"/>
      <c r="Q45" s="48"/>
      <c r="R45" s="48"/>
      <c r="S45" s="48"/>
      <c r="T45" s="48"/>
      <c r="U45" s="48"/>
    </row>
    <row r="46" spans="1:21" ht="30.75" customHeight="1" x14ac:dyDescent="0.15">
      <c r="A46" s="48"/>
      <c r="B46" s="1273"/>
      <c r="C46" s="1274"/>
      <c r="D46" s="62"/>
      <c r="E46" s="1255" t="s">
        <v>13</v>
      </c>
      <c r="F46" s="1255"/>
      <c r="G46" s="1255"/>
      <c r="H46" s="1255"/>
      <c r="I46" s="1255"/>
      <c r="J46" s="1256"/>
      <c r="K46" s="63" t="s">
        <v>527</v>
      </c>
      <c r="L46" s="64" t="s">
        <v>527</v>
      </c>
      <c r="M46" s="64" t="s">
        <v>527</v>
      </c>
      <c r="N46" s="64" t="s">
        <v>527</v>
      </c>
      <c r="O46" s="65" t="s">
        <v>527</v>
      </c>
      <c r="P46" s="48"/>
      <c r="Q46" s="48"/>
      <c r="R46" s="48"/>
      <c r="S46" s="48"/>
      <c r="T46" s="48"/>
      <c r="U46" s="48"/>
    </row>
    <row r="47" spans="1:21" ht="30.75" customHeight="1" x14ac:dyDescent="0.15">
      <c r="A47" s="48"/>
      <c r="B47" s="1273"/>
      <c r="C47" s="1274"/>
      <c r="D47" s="62"/>
      <c r="E47" s="1255" t="s">
        <v>14</v>
      </c>
      <c r="F47" s="1255"/>
      <c r="G47" s="1255"/>
      <c r="H47" s="1255"/>
      <c r="I47" s="1255"/>
      <c r="J47" s="1256"/>
      <c r="K47" s="63">
        <v>33</v>
      </c>
      <c r="L47" s="64">
        <v>33</v>
      </c>
      <c r="M47" s="64">
        <v>33</v>
      </c>
      <c r="N47" s="64">
        <v>33</v>
      </c>
      <c r="O47" s="65">
        <v>33</v>
      </c>
      <c r="P47" s="48"/>
      <c r="Q47" s="48"/>
      <c r="R47" s="48"/>
      <c r="S47" s="48"/>
      <c r="T47" s="48"/>
      <c r="U47" s="48"/>
    </row>
    <row r="48" spans="1:21" ht="30.75" customHeight="1" x14ac:dyDescent="0.15">
      <c r="A48" s="48"/>
      <c r="B48" s="1273"/>
      <c r="C48" s="1274"/>
      <c r="D48" s="62"/>
      <c r="E48" s="1255" t="s">
        <v>15</v>
      </c>
      <c r="F48" s="1255"/>
      <c r="G48" s="1255"/>
      <c r="H48" s="1255"/>
      <c r="I48" s="1255"/>
      <c r="J48" s="1256"/>
      <c r="K48" s="63">
        <v>3295</v>
      </c>
      <c r="L48" s="64">
        <v>3093</v>
      </c>
      <c r="M48" s="64">
        <v>3171</v>
      </c>
      <c r="N48" s="64">
        <v>3067</v>
      </c>
      <c r="O48" s="65">
        <v>2685</v>
      </c>
      <c r="P48" s="48"/>
      <c r="Q48" s="48"/>
      <c r="R48" s="48"/>
      <c r="S48" s="48"/>
      <c r="T48" s="48"/>
      <c r="U48" s="48"/>
    </row>
    <row r="49" spans="1:21" ht="30.75" customHeight="1" x14ac:dyDescent="0.15">
      <c r="A49" s="48"/>
      <c r="B49" s="1273"/>
      <c r="C49" s="1274"/>
      <c r="D49" s="62"/>
      <c r="E49" s="1255" t="s">
        <v>16</v>
      </c>
      <c r="F49" s="1255"/>
      <c r="G49" s="1255"/>
      <c r="H49" s="1255"/>
      <c r="I49" s="1255"/>
      <c r="J49" s="1256"/>
      <c r="K49" s="63">
        <v>346</v>
      </c>
      <c r="L49" s="64">
        <v>345</v>
      </c>
      <c r="M49" s="64">
        <v>262</v>
      </c>
      <c r="N49" s="64">
        <v>239</v>
      </c>
      <c r="O49" s="65">
        <v>216</v>
      </c>
      <c r="P49" s="48"/>
      <c r="Q49" s="48"/>
      <c r="R49" s="48"/>
      <c r="S49" s="48"/>
      <c r="T49" s="48"/>
      <c r="U49" s="48"/>
    </row>
    <row r="50" spans="1:21" ht="30.75" customHeight="1" x14ac:dyDescent="0.15">
      <c r="A50" s="48"/>
      <c r="B50" s="1273"/>
      <c r="C50" s="1274"/>
      <c r="D50" s="62"/>
      <c r="E50" s="1255" t="s">
        <v>17</v>
      </c>
      <c r="F50" s="1255"/>
      <c r="G50" s="1255"/>
      <c r="H50" s="1255"/>
      <c r="I50" s="1255"/>
      <c r="J50" s="1256"/>
      <c r="K50" s="63" t="s">
        <v>527</v>
      </c>
      <c r="L50" s="64" t="s">
        <v>527</v>
      </c>
      <c r="M50" s="64" t="s">
        <v>527</v>
      </c>
      <c r="N50" s="64" t="s">
        <v>527</v>
      </c>
      <c r="O50" s="65" t="s">
        <v>527</v>
      </c>
      <c r="P50" s="48"/>
      <c r="Q50" s="48"/>
      <c r="R50" s="48"/>
      <c r="S50" s="48"/>
      <c r="T50" s="48"/>
      <c r="U50" s="48"/>
    </row>
    <row r="51" spans="1:21" ht="30.75" customHeight="1" x14ac:dyDescent="0.15">
      <c r="A51" s="48"/>
      <c r="B51" s="1275"/>
      <c r="C51" s="1276"/>
      <c r="D51" s="66"/>
      <c r="E51" s="1255" t="s">
        <v>18</v>
      </c>
      <c r="F51" s="1255"/>
      <c r="G51" s="1255"/>
      <c r="H51" s="1255"/>
      <c r="I51" s="1255"/>
      <c r="J51" s="1256"/>
      <c r="K51" s="63" t="s">
        <v>527</v>
      </c>
      <c r="L51" s="64" t="s">
        <v>527</v>
      </c>
      <c r="M51" s="64" t="s">
        <v>527</v>
      </c>
      <c r="N51" s="64">
        <v>0</v>
      </c>
      <c r="O51" s="65">
        <v>1</v>
      </c>
      <c r="P51" s="48"/>
      <c r="Q51" s="48"/>
      <c r="R51" s="48"/>
      <c r="S51" s="48"/>
      <c r="T51" s="48"/>
      <c r="U51" s="48"/>
    </row>
    <row r="52" spans="1:21" ht="30.75" customHeight="1" x14ac:dyDescent="0.15">
      <c r="A52" s="48"/>
      <c r="B52" s="1253" t="s">
        <v>19</v>
      </c>
      <c r="C52" s="1254"/>
      <c r="D52" s="66"/>
      <c r="E52" s="1255" t="s">
        <v>20</v>
      </c>
      <c r="F52" s="1255"/>
      <c r="G52" s="1255"/>
      <c r="H52" s="1255"/>
      <c r="I52" s="1255"/>
      <c r="J52" s="1256"/>
      <c r="K52" s="63">
        <v>5141</v>
      </c>
      <c r="L52" s="64">
        <v>5125</v>
      </c>
      <c r="M52" s="64">
        <v>4977</v>
      </c>
      <c r="N52" s="64">
        <v>4896</v>
      </c>
      <c r="O52" s="65">
        <v>4844</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2122</v>
      </c>
      <c r="L53" s="69">
        <v>1896</v>
      </c>
      <c r="M53" s="69">
        <v>1903</v>
      </c>
      <c r="N53" s="69">
        <v>1716</v>
      </c>
      <c r="O53" s="70">
        <v>1543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61" t="s">
        <v>25</v>
      </c>
      <c r="C57" s="1262"/>
      <c r="D57" s="1265" t="s">
        <v>26</v>
      </c>
      <c r="E57" s="1266"/>
      <c r="F57" s="1266"/>
      <c r="G57" s="1266"/>
      <c r="H57" s="1266"/>
      <c r="I57" s="1266"/>
      <c r="J57" s="1267"/>
      <c r="K57" s="83" t="s">
        <v>604</v>
      </c>
      <c r="L57" s="84" t="s">
        <v>604</v>
      </c>
      <c r="M57" s="84" t="s">
        <v>604</v>
      </c>
      <c r="N57" s="84" t="s">
        <v>604</v>
      </c>
      <c r="O57" s="85" t="s">
        <v>604</v>
      </c>
    </row>
    <row r="58" spans="1:21" ht="31.5" customHeight="1" thickBot="1" x14ac:dyDescent="0.2">
      <c r="B58" s="1263"/>
      <c r="C58" s="1264"/>
      <c r="D58" s="1268" t="s">
        <v>27</v>
      </c>
      <c r="E58" s="1269"/>
      <c r="F58" s="1269"/>
      <c r="G58" s="1269"/>
      <c r="H58" s="1269"/>
      <c r="I58" s="1269"/>
      <c r="J58" s="1270"/>
      <c r="K58" s="86">
        <v>383</v>
      </c>
      <c r="L58" s="87">
        <v>417</v>
      </c>
      <c r="M58" s="87">
        <v>450</v>
      </c>
      <c r="N58" s="87">
        <v>483</v>
      </c>
      <c r="O58" s="88">
        <v>517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ncTwQS5SFUq9CfoPUxyLwNe6pQ6jqD+mTTrqc95343W8bef3dnsDQ+kfcsguTc3bfpwtCQdLCug0lKtakKTg==" saltValue="3V3VKOWbwWvc/jKWJjc42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91" t="s">
        <v>30</v>
      </c>
      <c r="C41" s="1292"/>
      <c r="D41" s="102"/>
      <c r="E41" s="1293" t="s">
        <v>31</v>
      </c>
      <c r="F41" s="1293"/>
      <c r="G41" s="1293"/>
      <c r="H41" s="1294"/>
      <c r="I41" s="103">
        <v>38778</v>
      </c>
      <c r="J41" s="104">
        <v>38604</v>
      </c>
      <c r="K41" s="104">
        <v>38500</v>
      </c>
      <c r="L41" s="104">
        <v>39319</v>
      </c>
      <c r="M41" s="105">
        <v>42202</v>
      </c>
    </row>
    <row r="42" spans="2:13" ht="27.75" customHeight="1" x14ac:dyDescent="0.15">
      <c r="B42" s="1281"/>
      <c r="C42" s="1282"/>
      <c r="D42" s="106"/>
      <c r="E42" s="1285" t="s">
        <v>32</v>
      </c>
      <c r="F42" s="1285"/>
      <c r="G42" s="1285"/>
      <c r="H42" s="1286"/>
      <c r="I42" s="107" t="s">
        <v>527</v>
      </c>
      <c r="J42" s="108" t="s">
        <v>527</v>
      </c>
      <c r="K42" s="108" t="s">
        <v>527</v>
      </c>
      <c r="L42" s="108" t="s">
        <v>527</v>
      </c>
      <c r="M42" s="109" t="s">
        <v>527</v>
      </c>
    </row>
    <row r="43" spans="2:13" ht="27.75" customHeight="1" x14ac:dyDescent="0.15">
      <c r="B43" s="1281"/>
      <c r="C43" s="1282"/>
      <c r="D43" s="106"/>
      <c r="E43" s="1285" t="s">
        <v>33</v>
      </c>
      <c r="F43" s="1285"/>
      <c r="G43" s="1285"/>
      <c r="H43" s="1286"/>
      <c r="I43" s="107">
        <v>31340</v>
      </c>
      <c r="J43" s="108">
        <v>29092</v>
      </c>
      <c r="K43" s="108">
        <v>27369</v>
      </c>
      <c r="L43" s="108">
        <v>25565</v>
      </c>
      <c r="M43" s="109">
        <v>22632</v>
      </c>
    </row>
    <row r="44" spans="2:13" ht="27.75" customHeight="1" x14ac:dyDescent="0.15">
      <c r="B44" s="1281"/>
      <c r="C44" s="1282"/>
      <c r="D44" s="106"/>
      <c r="E44" s="1285" t="s">
        <v>34</v>
      </c>
      <c r="F44" s="1285"/>
      <c r="G44" s="1285"/>
      <c r="H44" s="1286"/>
      <c r="I44" s="107">
        <v>2388</v>
      </c>
      <c r="J44" s="108">
        <v>2025</v>
      </c>
      <c r="K44" s="108">
        <v>1759</v>
      </c>
      <c r="L44" s="108">
        <v>1539</v>
      </c>
      <c r="M44" s="109">
        <v>1361</v>
      </c>
    </row>
    <row r="45" spans="2:13" ht="27.75" customHeight="1" x14ac:dyDescent="0.15">
      <c r="B45" s="1281"/>
      <c r="C45" s="1282"/>
      <c r="D45" s="106"/>
      <c r="E45" s="1285" t="s">
        <v>35</v>
      </c>
      <c r="F45" s="1285"/>
      <c r="G45" s="1285"/>
      <c r="H45" s="1286"/>
      <c r="I45" s="107">
        <v>3468</v>
      </c>
      <c r="J45" s="108">
        <v>3559</v>
      </c>
      <c r="K45" s="108">
        <v>3708</v>
      </c>
      <c r="L45" s="108">
        <v>4061</v>
      </c>
      <c r="M45" s="109">
        <v>4004</v>
      </c>
    </row>
    <row r="46" spans="2:13" ht="27.75" customHeight="1" x14ac:dyDescent="0.15">
      <c r="B46" s="1281"/>
      <c r="C46" s="1282"/>
      <c r="D46" s="110"/>
      <c r="E46" s="1285" t="s">
        <v>36</v>
      </c>
      <c r="F46" s="1285"/>
      <c r="G46" s="1285"/>
      <c r="H46" s="1286"/>
      <c r="I46" s="107" t="s">
        <v>527</v>
      </c>
      <c r="J46" s="108" t="s">
        <v>527</v>
      </c>
      <c r="K46" s="108" t="s">
        <v>527</v>
      </c>
      <c r="L46" s="108" t="s">
        <v>527</v>
      </c>
      <c r="M46" s="109" t="s">
        <v>527</v>
      </c>
    </row>
    <row r="47" spans="2:13" ht="27.75" customHeight="1" x14ac:dyDescent="0.15">
      <c r="B47" s="1281"/>
      <c r="C47" s="1282"/>
      <c r="D47" s="111"/>
      <c r="E47" s="1295" t="s">
        <v>37</v>
      </c>
      <c r="F47" s="1296"/>
      <c r="G47" s="1296"/>
      <c r="H47" s="1297"/>
      <c r="I47" s="107" t="s">
        <v>527</v>
      </c>
      <c r="J47" s="108" t="s">
        <v>527</v>
      </c>
      <c r="K47" s="108" t="s">
        <v>527</v>
      </c>
      <c r="L47" s="108" t="s">
        <v>527</v>
      </c>
      <c r="M47" s="109" t="s">
        <v>527</v>
      </c>
    </row>
    <row r="48" spans="2:13" ht="27.75" customHeight="1" x14ac:dyDescent="0.15">
      <c r="B48" s="1281"/>
      <c r="C48" s="1282"/>
      <c r="D48" s="106"/>
      <c r="E48" s="1285" t="s">
        <v>38</v>
      </c>
      <c r="F48" s="1285"/>
      <c r="G48" s="1285"/>
      <c r="H48" s="1286"/>
      <c r="I48" s="107" t="s">
        <v>527</v>
      </c>
      <c r="J48" s="108" t="s">
        <v>527</v>
      </c>
      <c r="K48" s="108" t="s">
        <v>527</v>
      </c>
      <c r="L48" s="108" t="s">
        <v>527</v>
      </c>
      <c r="M48" s="109" t="s">
        <v>527</v>
      </c>
    </row>
    <row r="49" spans="2:13" ht="27.75" customHeight="1" x14ac:dyDescent="0.15">
      <c r="B49" s="1283"/>
      <c r="C49" s="1284"/>
      <c r="D49" s="106"/>
      <c r="E49" s="1285" t="s">
        <v>39</v>
      </c>
      <c r="F49" s="1285"/>
      <c r="G49" s="1285"/>
      <c r="H49" s="1286"/>
      <c r="I49" s="107" t="s">
        <v>527</v>
      </c>
      <c r="J49" s="108" t="s">
        <v>527</v>
      </c>
      <c r="K49" s="108" t="s">
        <v>527</v>
      </c>
      <c r="L49" s="108" t="s">
        <v>527</v>
      </c>
      <c r="M49" s="109" t="s">
        <v>527</v>
      </c>
    </row>
    <row r="50" spans="2:13" ht="27.75" customHeight="1" x14ac:dyDescent="0.15">
      <c r="B50" s="1279" t="s">
        <v>40</v>
      </c>
      <c r="C50" s="1280"/>
      <c r="D50" s="112"/>
      <c r="E50" s="1285" t="s">
        <v>41</v>
      </c>
      <c r="F50" s="1285"/>
      <c r="G50" s="1285"/>
      <c r="H50" s="1286"/>
      <c r="I50" s="107">
        <v>16168</v>
      </c>
      <c r="J50" s="108">
        <v>17256</v>
      </c>
      <c r="K50" s="108">
        <v>18249</v>
      </c>
      <c r="L50" s="108">
        <v>18058</v>
      </c>
      <c r="M50" s="109">
        <v>17632</v>
      </c>
    </row>
    <row r="51" spans="2:13" ht="27.75" customHeight="1" x14ac:dyDescent="0.15">
      <c r="B51" s="1281"/>
      <c r="C51" s="1282"/>
      <c r="D51" s="106"/>
      <c r="E51" s="1285" t="s">
        <v>42</v>
      </c>
      <c r="F51" s="1285"/>
      <c r="G51" s="1285"/>
      <c r="H51" s="1286"/>
      <c r="I51" s="107">
        <v>4607</v>
      </c>
      <c r="J51" s="108">
        <v>4358</v>
      </c>
      <c r="K51" s="108">
        <v>4179</v>
      </c>
      <c r="L51" s="108">
        <v>3910</v>
      </c>
      <c r="M51" s="109">
        <v>3827</v>
      </c>
    </row>
    <row r="52" spans="2:13" ht="27.75" customHeight="1" x14ac:dyDescent="0.15">
      <c r="B52" s="1283"/>
      <c r="C52" s="1284"/>
      <c r="D52" s="106"/>
      <c r="E52" s="1285" t="s">
        <v>43</v>
      </c>
      <c r="F52" s="1285"/>
      <c r="G52" s="1285"/>
      <c r="H52" s="1286"/>
      <c r="I52" s="107">
        <v>48817</v>
      </c>
      <c r="J52" s="108">
        <v>47600</v>
      </c>
      <c r="K52" s="108">
        <v>46343</v>
      </c>
      <c r="L52" s="108">
        <v>45737</v>
      </c>
      <c r="M52" s="109">
        <v>46678</v>
      </c>
    </row>
    <row r="53" spans="2:13" ht="27.75" customHeight="1" thickBot="1" x14ac:dyDescent="0.2">
      <c r="B53" s="1287" t="s">
        <v>44</v>
      </c>
      <c r="C53" s="1288"/>
      <c r="D53" s="113"/>
      <c r="E53" s="1289" t="s">
        <v>45</v>
      </c>
      <c r="F53" s="1289"/>
      <c r="G53" s="1289"/>
      <c r="H53" s="1290"/>
      <c r="I53" s="114">
        <v>6382</v>
      </c>
      <c r="J53" s="115">
        <v>4066</v>
      </c>
      <c r="K53" s="115">
        <v>2564</v>
      </c>
      <c r="L53" s="115">
        <v>2779</v>
      </c>
      <c r="M53" s="116">
        <v>2063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KtRSjpR12GKFXm7+dZriLe7FoknFp86pgIK7QrJL99OYfhK51BELLwMqptrdQdfoUaKhVtU6e54bNilqOShStw==" saltValue="ITcP0giIBWUObrXTa+Ho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6" t="s">
        <v>48</v>
      </c>
      <c r="D55" s="1306"/>
      <c r="E55" s="1307"/>
      <c r="F55" s="128">
        <v>6975</v>
      </c>
      <c r="G55" s="128">
        <v>6101</v>
      </c>
      <c r="H55" s="129">
        <v>5809</v>
      </c>
    </row>
    <row r="56" spans="2:8" ht="52.5" customHeight="1" x14ac:dyDescent="0.15">
      <c r="B56" s="130"/>
      <c r="C56" s="1308" t="s">
        <v>49</v>
      </c>
      <c r="D56" s="1308"/>
      <c r="E56" s="1309"/>
      <c r="F56" s="131">
        <v>3047</v>
      </c>
      <c r="G56" s="131">
        <v>3067</v>
      </c>
      <c r="H56" s="132">
        <v>2640</v>
      </c>
    </row>
    <row r="57" spans="2:8" ht="53.25" customHeight="1" x14ac:dyDescent="0.15">
      <c r="B57" s="130"/>
      <c r="C57" s="1310" t="s">
        <v>50</v>
      </c>
      <c r="D57" s="1310"/>
      <c r="E57" s="1311"/>
      <c r="F57" s="133">
        <v>9814</v>
      </c>
      <c r="G57" s="133">
        <v>10176</v>
      </c>
      <c r="H57" s="134">
        <v>10298</v>
      </c>
    </row>
    <row r="58" spans="2:8" ht="45.75" customHeight="1" x14ac:dyDescent="0.15">
      <c r="B58" s="135"/>
      <c r="C58" s="1298" t="s">
        <v>605</v>
      </c>
      <c r="D58" s="1299"/>
      <c r="E58" s="1300"/>
      <c r="F58" s="136">
        <v>5597</v>
      </c>
      <c r="G58" s="136">
        <v>5946</v>
      </c>
      <c r="H58" s="137">
        <v>5949</v>
      </c>
    </row>
    <row r="59" spans="2:8" ht="45.75" customHeight="1" x14ac:dyDescent="0.15">
      <c r="B59" s="135"/>
      <c r="C59" s="1298" t="s">
        <v>606</v>
      </c>
      <c r="D59" s="1299"/>
      <c r="E59" s="1300"/>
      <c r="F59" s="136">
        <v>3292</v>
      </c>
      <c r="G59" s="136">
        <v>3292</v>
      </c>
      <c r="H59" s="137">
        <v>3292</v>
      </c>
    </row>
    <row r="60" spans="2:8" ht="45.75" customHeight="1" x14ac:dyDescent="0.15">
      <c r="B60" s="135"/>
      <c r="C60" s="1298" t="s">
        <v>607</v>
      </c>
      <c r="D60" s="1299"/>
      <c r="E60" s="1300"/>
      <c r="F60" s="136">
        <v>838</v>
      </c>
      <c r="G60" s="136">
        <v>838</v>
      </c>
      <c r="H60" s="137">
        <v>838</v>
      </c>
    </row>
    <row r="61" spans="2:8" ht="45.75" customHeight="1" x14ac:dyDescent="0.15">
      <c r="B61" s="135"/>
      <c r="C61" s="1298" t="s">
        <v>608</v>
      </c>
      <c r="D61" s="1299"/>
      <c r="E61" s="1300"/>
      <c r="F61" s="136">
        <v>78</v>
      </c>
      <c r="G61" s="136">
        <v>91</v>
      </c>
      <c r="H61" s="137">
        <v>210</v>
      </c>
    </row>
    <row r="62" spans="2:8" ht="45.75" customHeight="1" thickBot="1" x14ac:dyDescent="0.2">
      <c r="B62" s="138"/>
      <c r="C62" s="1301" t="s">
        <v>609</v>
      </c>
      <c r="D62" s="1302"/>
      <c r="E62" s="1303"/>
      <c r="F62" s="139">
        <v>9</v>
      </c>
      <c r="G62" s="139">
        <v>9</v>
      </c>
      <c r="H62" s="140">
        <v>9</v>
      </c>
    </row>
    <row r="63" spans="2:8" ht="52.5" customHeight="1" thickBot="1" x14ac:dyDescent="0.2">
      <c r="B63" s="141"/>
      <c r="C63" s="1304" t="s">
        <v>51</v>
      </c>
      <c r="D63" s="1304"/>
      <c r="E63" s="1305"/>
      <c r="F63" s="142">
        <v>19836</v>
      </c>
      <c r="G63" s="142">
        <v>19344</v>
      </c>
      <c r="H63" s="143">
        <v>18747</v>
      </c>
    </row>
    <row r="64" spans="2:8" ht="15" customHeight="1" x14ac:dyDescent="0.15"/>
  </sheetData>
  <sheetProtection algorithmName="SHA-512" hashValue="bZhcvMDMrYXJkXSg4iyoEY6CUppu58hdJXWSM19JIXxKFRKJj9s0zqFa6Z9TeaMziWCjeWkQNBXjYwfgeIdM4Q==" saltValue="B3eCKZCnNeLCOHBJoaQR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785AC-A63E-4CEC-AE33-A3EA3EB28465}">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4" t="s">
        <v>613</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614</v>
      </c>
    </row>
    <row r="50" spans="1:109" x14ac:dyDescent="0.15">
      <c r="B50" s="397"/>
      <c r="G50" s="1318"/>
      <c r="H50" s="1318"/>
      <c r="I50" s="1318"/>
      <c r="J50" s="1318"/>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568</v>
      </c>
      <c r="BQ50" s="1317"/>
      <c r="BR50" s="1317"/>
      <c r="BS50" s="1317"/>
      <c r="BT50" s="1317"/>
      <c r="BU50" s="1317"/>
      <c r="BV50" s="1317"/>
      <c r="BW50" s="1317"/>
      <c r="BX50" s="1317" t="s">
        <v>569</v>
      </c>
      <c r="BY50" s="1317"/>
      <c r="BZ50" s="1317"/>
      <c r="CA50" s="1317"/>
      <c r="CB50" s="1317"/>
      <c r="CC50" s="1317"/>
      <c r="CD50" s="1317"/>
      <c r="CE50" s="1317"/>
      <c r="CF50" s="1317" t="s">
        <v>570</v>
      </c>
      <c r="CG50" s="1317"/>
      <c r="CH50" s="1317"/>
      <c r="CI50" s="1317"/>
      <c r="CJ50" s="1317"/>
      <c r="CK50" s="1317"/>
      <c r="CL50" s="1317"/>
      <c r="CM50" s="1317"/>
      <c r="CN50" s="1317" t="s">
        <v>571</v>
      </c>
      <c r="CO50" s="1317"/>
      <c r="CP50" s="1317"/>
      <c r="CQ50" s="1317"/>
      <c r="CR50" s="1317"/>
      <c r="CS50" s="1317"/>
      <c r="CT50" s="1317"/>
      <c r="CU50" s="1317"/>
      <c r="CV50" s="1317" t="s">
        <v>572</v>
      </c>
      <c r="CW50" s="1317"/>
      <c r="CX50" s="1317"/>
      <c r="CY50" s="1317"/>
      <c r="CZ50" s="1317"/>
      <c r="DA50" s="1317"/>
      <c r="DB50" s="1317"/>
      <c r="DC50" s="1317"/>
    </row>
    <row r="51" spans="1:109" ht="13.5" customHeight="1" x14ac:dyDescent="0.15">
      <c r="B51" s="397"/>
      <c r="G51" s="1320"/>
      <c r="H51" s="1320"/>
      <c r="I51" s="1333"/>
      <c r="J51" s="1333"/>
      <c r="K51" s="1319"/>
      <c r="L51" s="1319"/>
      <c r="M51" s="1319"/>
      <c r="N51" s="1319"/>
      <c r="AM51" s="406"/>
      <c r="AN51" s="1315" t="s">
        <v>615</v>
      </c>
      <c r="AO51" s="1315"/>
      <c r="AP51" s="1315"/>
      <c r="AQ51" s="1315"/>
      <c r="AR51" s="1315"/>
      <c r="AS51" s="1315"/>
      <c r="AT51" s="1315"/>
      <c r="AU51" s="1315"/>
      <c r="AV51" s="1315"/>
      <c r="AW51" s="1315"/>
      <c r="AX51" s="1315"/>
      <c r="AY51" s="1315"/>
      <c r="AZ51" s="1315"/>
      <c r="BA51" s="1315"/>
      <c r="BB51" s="1315" t="s">
        <v>616</v>
      </c>
      <c r="BC51" s="1315"/>
      <c r="BD51" s="1315"/>
      <c r="BE51" s="1315"/>
      <c r="BF51" s="1315"/>
      <c r="BG51" s="1315"/>
      <c r="BH51" s="1315"/>
      <c r="BI51" s="1315"/>
      <c r="BJ51" s="1315"/>
      <c r="BK51" s="1315"/>
      <c r="BL51" s="1315"/>
      <c r="BM51" s="1315"/>
      <c r="BN51" s="1315"/>
      <c r="BO51" s="1315"/>
      <c r="BP51" s="1312">
        <v>38</v>
      </c>
      <c r="BQ51" s="1312"/>
      <c r="BR51" s="1312"/>
      <c r="BS51" s="1312"/>
      <c r="BT51" s="1312"/>
      <c r="BU51" s="1312"/>
      <c r="BV51" s="1312"/>
      <c r="BW51" s="1312"/>
      <c r="BX51" s="1312">
        <v>24.3</v>
      </c>
      <c r="BY51" s="1312"/>
      <c r="BZ51" s="1312"/>
      <c r="CA51" s="1312"/>
      <c r="CB51" s="1312"/>
      <c r="CC51" s="1312"/>
      <c r="CD51" s="1312"/>
      <c r="CE51" s="1312"/>
      <c r="CF51" s="1312">
        <v>15.4</v>
      </c>
      <c r="CG51" s="1312"/>
      <c r="CH51" s="1312"/>
      <c r="CI51" s="1312"/>
      <c r="CJ51" s="1312"/>
      <c r="CK51" s="1312"/>
      <c r="CL51" s="1312"/>
      <c r="CM51" s="1312"/>
      <c r="CN51" s="1312">
        <v>16.8</v>
      </c>
      <c r="CO51" s="1312"/>
      <c r="CP51" s="1312"/>
      <c r="CQ51" s="1312"/>
      <c r="CR51" s="1312"/>
      <c r="CS51" s="1312"/>
      <c r="CT51" s="1312"/>
      <c r="CU51" s="1312"/>
      <c r="CV51" s="1312">
        <v>11.9</v>
      </c>
      <c r="CW51" s="1312"/>
      <c r="CX51" s="1312"/>
      <c r="CY51" s="1312"/>
      <c r="CZ51" s="1312"/>
      <c r="DA51" s="1312"/>
      <c r="DB51" s="1312"/>
      <c r="DC51" s="1312"/>
    </row>
    <row r="52" spans="1:109" x14ac:dyDescent="0.15">
      <c r="B52" s="397"/>
      <c r="G52" s="1320"/>
      <c r="H52" s="1320"/>
      <c r="I52" s="1333"/>
      <c r="J52" s="1333"/>
      <c r="K52" s="1319"/>
      <c r="L52" s="1319"/>
      <c r="M52" s="1319"/>
      <c r="N52" s="1319"/>
      <c r="AM52" s="40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5"/>
      <c r="B53" s="397"/>
      <c r="G53" s="1320"/>
      <c r="H53" s="1320"/>
      <c r="I53" s="1318"/>
      <c r="J53" s="1318"/>
      <c r="K53" s="1319"/>
      <c r="L53" s="1319"/>
      <c r="M53" s="1319"/>
      <c r="N53" s="1319"/>
      <c r="AM53" s="406"/>
      <c r="AN53" s="1315"/>
      <c r="AO53" s="1315"/>
      <c r="AP53" s="1315"/>
      <c r="AQ53" s="1315"/>
      <c r="AR53" s="1315"/>
      <c r="AS53" s="1315"/>
      <c r="AT53" s="1315"/>
      <c r="AU53" s="1315"/>
      <c r="AV53" s="1315"/>
      <c r="AW53" s="1315"/>
      <c r="AX53" s="1315"/>
      <c r="AY53" s="1315"/>
      <c r="AZ53" s="1315"/>
      <c r="BA53" s="1315"/>
      <c r="BB53" s="1315" t="s">
        <v>617</v>
      </c>
      <c r="BC53" s="1315"/>
      <c r="BD53" s="1315"/>
      <c r="BE53" s="1315"/>
      <c r="BF53" s="1315"/>
      <c r="BG53" s="1315"/>
      <c r="BH53" s="1315"/>
      <c r="BI53" s="1315"/>
      <c r="BJ53" s="1315"/>
      <c r="BK53" s="1315"/>
      <c r="BL53" s="1315"/>
      <c r="BM53" s="1315"/>
      <c r="BN53" s="1315"/>
      <c r="BO53" s="1315"/>
      <c r="BP53" s="1312">
        <v>61.7</v>
      </c>
      <c r="BQ53" s="1312"/>
      <c r="BR53" s="1312"/>
      <c r="BS53" s="1312"/>
      <c r="BT53" s="1312"/>
      <c r="BU53" s="1312"/>
      <c r="BV53" s="1312"/>
      <c r="BW53" s="1312"/>
      <c r="BX53" s="1312">
        <v>62.9</v>
      </c>
      <c r="BY53" s="1312"/>
      <c r="BZ53" s="1312"/>
      <c r="CA53" s="1312"/>
      <c r="CB53" s="1312"/>
      <c r="CC53" s="1312"/>
      <c r="CD53" s="1312"/>
      <c r="CE53" s="1312"/>
      <c r="CF53" s="1312">
        <v>64.099999999999994</v>
      </c>
      <c r="CG53" s="1312"/>
      <c r="CH53" s="1312"/>
      <c r="CI53" s="1312"/>
      <c r="CJ53" s="1312"/>
      <c r="CK53" s="1312"/>
      <c r="CL53" s="1312"/>
      <c r="CM53" s="1312"/>
      <c r="CN53" s="1312">
        <v>65.2</v>
      </c>
      <c r="CO53" s="1312"/>
      <c r="CP53" s="1312"/>
      <c r="CQ53" s="1312"/>
      <c r="CR53" s="1312"/>
      <c r="CS53" s="1312"/>
      <c r="CT53" s="1312"/>
      <c r="CU53" s="1312"/>
      <c r="CV53" s="1312">
        <v>66.400000000000006</v>
      </c>
      <c r="CW53" s="1312"/>
      <c r="CX53" s="1312"/>
      <c r="CY53" s="1312"/>
      <c r="CZ53" s="1312"/>
      <c r="DA53" s="1312"/>
      <c r="DB53" s="1312"/>
      <c r="DC53" s="1312"/>
    </row>
    <row r="54" spans="1:109" x14ac:dyDescent="0.15">
      <c r="A54" s="405"/>
      <c r="B54" s="397"/>
      <c r="G54" s="1320"/>
      <c r="H54" s="1320"/>
      <c r="I54" s="1318"/>
      <c r="J54" s="1318"/>
      <c r="K54" s="1319"/>
      <c r="L54" s="1319"/>
      <c r="M54" s="1319"/>
      <c r="N54" s="1319"/>
      <c r="AM54" s="40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5"/>
      <c r="B55" s="397"/>
      <c r="G55" s="1318"/>
      <c r="H55" s="1318"/>
      <c r="I55" s="1318"/>
      <c r="J55" s="1318"/>
      <c r="K55" s="1319"/>
      <c r="L55" s="1319"/>
      <c r="M55" s="1319"/>
      <c r="N55" s="1319"/>
      <c r="AN55" s="1317" t="s">
        <v>618</v>
      </c>
      <c r="AO55" s="1317"/>
      <c r="AP55" s="1317"/>
      <c r="AQ55" s="1317"/>
      <c r="AR55" s="1317"/>
      <c r="AS55" s="1317"/>
      <c r="AT55" s="1317"/>
      <c r="AU55" s="1317"/>
      <c r="AV55" s="1317"/>
      <c r="AW55" s="1317"/>
      <c r="AX55" s="1317"/>
      <c r="AY55" s="1317"/>
      <c r="AZ55" s="1317"/>
      <c r="BA55" s="1317"/>
      <c r="BB55" s="1315" t="s">
        <v>616</v>
      </c>
      <c r="BC55" s="1315"/>
      <c r="BD55" s="1315"/>
      <c r="BE55" s="1315"/>
      <c r="BF55" s="1315"/>
      <c r="BG55" s="1315"/>
      <c r="BH55" s="1315"/>
      <c r="BI55" s="1315"/>
      <c r="BJ55" s="1315"/>
      <c r="BK55" s="1315"/>
      <c r="BL55" s="1315"/>
      <c r="BM55" s="1315"/>
      <c r="BN55" s="1315"/>
      <c r="BO55" s="1315"/>
      <c r="BP55" s="1312">
        <v>33.1</v>
      </c>
      <c r="BQ55" s="1312"/>
      <c r="BR55" s="1312"/>
      <c r="BS55" s="1312"/>
      <c r="BT55" s="1312"/>
      <c r="BU55" s="1312"/>
      <c r="BV55" s="1312"/>
      <c r="BW55" s="1312"/>
      <c r="BX55" s="1312">
        <v>31.3</v>
      </c>
      <c r="BY55" s="1312"/>
      <c r="BZ55" s="1312"/>
      <c r="CA55" s="1312"/>
      <c r="CB55" s="1312"/>
      <c r="CC55" s="1312"/>
      <c r="CD55" s="1312"/>
      <c r="CE55" s="1312"/>
      <c r="CF55" s="1312">
        <v>25.3</v>
      </c>
      <c r="CG55" s="1312"/>
      <c r="CH55" s="1312"/>
      <c r="CI55" s="1312"/>
      <c r="CJ55" s="1312"/>
      <c r="CK55" s="1312"/>
      <c r="CL55" s="1312"/>
      <c r="CM55" s="1312"/>
      <c r="CN55" s="1312">
        <v>25.5</v>
      </c>
      <c r="CO55" s="1312"/>
      <c r="CP55" s="1312"/>
      <c r="CQ55" s="1312"/>
      <c r="CR55" s="1312"/>
      <c r="CS55" s="1312"/>
      <c r="CT55" s="1312"/>
      <c r="CU55" s="1312"/>
      <c r="CV55" s="1312">
        <v>25.1</v>
      </c>
      <c r="CW55" s="1312"/>
      <c r="CX55" s="1312"/>
      <c r="CY55" s="1312"/>
      <c r="CZ55" s="1312"/>
      <c r="DA55" s="1312"/>
      <c r="DB55" s="1312"/>
      <c r="DC55" s="1312"/>
    </row>
    <row r="56" spans="1:109" x14ac:dyDescent="0.15">
      <c r="A56" s="405"/>
      <c r="B56" s="397"/>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5" customFormat="1" x14ac:dyDescent="0.15">
      <c r="B57" s="409"/>
      <c r="G57" s="1318"/>
      <c r="H57" s="1318"/>
      <c r="I57" s="1313"/>
      <c r="J57" s="1313"/>
      <c r="K57" s="1319"/>
      <c r="L57" s="1319"/>
      <c r="M57" s="1319"/>
      <c r="N57" s="1319"/>
      <c r="AM57" s="390"/>
      <c r="AN57" s="1317"/>
      <c r="AO57" s="1317"/>
      <c r="AP57" s="1317"/>
      <c r="AQ57" s="1317"/>
      <c r="AR57" s="1317"/>
      <c r="AS57" s="1317"/>
      <c r="AT57" s="1317"/>
      <c r="AU57" s="1317"/>
      <c r="AV57" s="1317"/>
      <c r="AW57" s="1317"/>
      <c r="AX57" s="1317"/>
      <c r="AY57" s="1317"/>
      <c r="AZ57" s="1317"/>
      <c r="BA57" s="1317"/>
      <c r="BB57" s="1315" t="s">
        <v>617</v>
      </c>
      <c r="BC57" s="1315"/>
      <c r="BD57" s="1315"/>
      <c r="BE57" s="1315"/>
      <c r="BF57" s="1315"/>
      <c r="BG57" s="1315"/>
      <c r="BH57" s="1315"/>
      <c r="BI57" s="1315"/>
      <c r="BJ57" s="1315"/>
      <c r="BK57" s="1315"/>
      <c r="BL57" s="1315"/>
      <c r="BM57" s="1315"/>
      <c r="BN57" s="1315"/>
      <c r="BO57" s="1315"/>
      <c r="BP57" s="1312">
        <v>57.2</v>
      </c>
      <c r="BQ57" s="1312"/>
      <c r="BR57" s="1312"/>
      <c r="BS57" s="1312"/>
      <c r="BT57" s="1312"/>
      <c r="BU57" s="1312"/>
      <c r="BV57" s="1312"/>
      <c r="BW57" s="1312"/>
      <c r="BX57" s="1312">
        <v>58.5</v>
      </c>
      <c r="BY57" s="1312"/>
      <c r="BZ57" s="1312"/>
      <c r="CA57" s="1312"/>
      <c r="CB57" s="1312"/>
      <c r="CC57" s="1312"/>
      <c r="CD57" s="1312"/>
      <c r="CE57" s="1312"/>
      <c r="CF57" s="1312">
        <v>59.8</v>
      </c>
      <c r="CG57" s="1312"/>
      <c r="CH57" s="1312"/>
      <c r="CI57" s="1312"/>
      <c r="CJ57" s="1312"/>
      <c r="CK57" s="1312"/>
      <c r="CL57" s="1312"/>
      <c r="CM57" s="1312"/>
      <c r="CN57" s="1312">
        <v>61.1</v>
      </c>
      <c r="CO57" s="1312"/>
      <c r="CP57" s="1312"/>
      <c r="CQ57" s="1312"/>
      <c r="CR57" s="1312"/>
      <c r="CS57" s="1312"/>
      <c r="CT57" s="1312"/>
      <c r="CU57" s="1312"/>
      <c r="CV57" s="1312">
        <v>61</v>
      </c>
      <c r="CW57" s="1312"/>
      <c r="CX57" s="1312"/>
      <c r="CY57" s="1312"/>
      <c r="CZ57" s="1312"/>
      <c r="DA57" s="1312"/>
      <c r="DB57" s="1312"/>
      <c r="DC57" s="1312"/>
      <c r="DD57" s="410"/>
      <c r="DE57" s="409"/>
    </row>
    <row r="58" spans="1:109" s="405" customFormat="1" x14ac:dyDescent="0.15">
      <c r="A58" s="390"/>
      <c r="B58" s="409"/>
      <c r="G58" s="1318"/>
      <c r="H58" s="1318"/>
      <c r="I58" s="1313"/>
      <c r="J58" s="1313"/>
      <c r="K58" s="1319"/>
      <c r="L58" s="1319"/>
      <c r="M58" s="1319"/>
      <c r="N58" s="1319"/>
      <c r="AM58" s="390"/>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619</v>
      </c>
    </row>
    <row r="64" spans="1:109" x14ac:dyDescent="0.15">
      <c r="B64" s="397"/>
      <c r="G64" s="404"/>
      <c r="I64" s="417"/>
      <c r="J64" s="417"/>
      <c r="K64" s="417"/>
      <c r="L64" s="417"/>
      <c r="M64" s="417"/>
      <c r="N64" s="418"/>
      <c r="AM64" s="404"/>
      <c r="AN64" s="404" t="s">
        <v>612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4" t="s">
        <v>620</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614</v>
      </c>
    </row>
    <row r="72" spans="2:107" x14ac:dyDescent="0.15">
      <c r="B72" s="397"/>
      <c r="G72" s="1318"/>
      <c r="H72" s="1318"/>
      <c r="I72" s="1318"/>
      <c r="J72" s="1318"/>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568</v>
      </c>
      <c r="BQ72" s="1317"/>
      <c r="BR72" s="1317"/>
      <c r="BS72" s="1317"/>
      <c r="BT72" s="1317"/>
      <c r="BU72" s="1317"/>
      <c r="BV72" s="1317"/>
      <c r="BW72" s="1317"/>
      <c r="BX72" s="1317" t="s">
        <v>569</v>
      </c>
      <c r="BY72" s="1317"/>
      <c r="BZ72" s="1317"/>
      <c r="CA72" s="1317"/>
      <c r="CB72" s="1317"/>
      <c r="CC72" s="1317"/>
      <c r="CD72" s="1317"/>
      <c r="CE72" s="1317"/>
      <c r="CF72" s="1317" t="s">
        <v>570</v>
      </c>
      <c r="CG72" s="1317"/>
      <c r="CH72" s="1317"/>
      <c r="CI72" s="1317"/>
      <c r="CJ72" s="1317"/>
      <c r="CK72" s="1317"/>
      <c r="CL72" s="1317"/>
      <c r="CM72" s="1317"/>
      <c r="CN72" s="1317" t="s">
        <v>571</v>
      </c>
      <c r="CO72" s="1317"/>
      <c r="CP72" s="1317"/>
      <c r="CQ72" s="1317"/>
      <c r="CR72" s="1317"/>
      <c r="CS72" s="1317"/>
      <c r="CT72" s="1317"/>
      <c r="CU72" s="1317"/>
      <c r="CV72" s="1317" t="s">
        <v>572</v>
      </c>
      <c r="CW72" s="1317"/>
      <c r="CX72" s="1317"/>
      <c r="CY72" s="1317"/>
      <c r="CZ72" s="1317"/>
      <c r="DA72" s="1317"/>
      <c r="DB72" s="1317"/>
      <c r="DC72" s="1317"/>
    </row>
    <row r="73" spans="2:107" x14ac:dyDescent="0.15">
      <c r="B73" s="397"/>
      <c r="G73" s="1320"/>
      <c r="H73" s="1320"/>
      <c r="I73" s="1320"/>
      <c r="J73" s="1320"/>
      <c r="K73" s="1316"/>
      <c r="L73" s="1316"/>
      <c r="M73" s="1316"/>
      <c r="N73" s="1316"/>
      <c r="AM73" s="406"/>
      <c r="AN73" s="1315" t="s">
        <v>615</v>
      </c>
      <c r="AO73" s="1315"/>
      <c r="AP73" s="1315"/>
      <c r="AQ73" s="1315"/>
      <c r="AR73" s="1315"/>
      <c r="AS73" s="1315"/>
      <c r="AT73" s="1315"/>
      <c r="AU73" s="1315"/>
      <c r="AV73" s="1315"/>
      <c r="AW73" s="1315"/>
      <c r="AX73" s="1315"/>
      <c r="AY73" s="1315"/>
      <c r="AZ73" s="1315"/>
      <c r="BA73" s="1315"/>
      <c r="BB73" s="1315" t="s">
        <v>616</v>
      </c>
      <c r="BC73" s="1315"/>
      <c r="BD73" s="1315"/>
      <c r="BE73" s="1315"/>
      <c r="BF73" s="1315"/>
      <c r="BG73" s="1315"/>
      <c r="BH73" s="1315"/>
      <c r="BI73" s="1315"/>
      <c r="BJ73" s="1315"/>
      <c r="BK73" s="1315"/>
      <c r="BL73" s="1315"/>
      <c r="BM73" s="1315"/>
      <c r="BN73" s="1315"/>
      <c r="BO73" s="1315"/>
      <c r="BP73" s="1312">
        <v>38</v>
      </c>
      <c r="BQ73" s="1312"/>
      <c r="BR73" s="1312"/>
      <c r="BS73" s="1312"/>
      <c r="BT73" s="1312"/>
      <c r="BU73" s="1312"/>
      <c r="BV73" s="1312"/>
      <c r="BW73" s="1312"/>
      <c r="BX73" s="1312">
        <v>24.3</v>
      </c>
      <c r="BY73" s="1312"/>
      <c r="BZ73" s="1312"/>
      <c r="CA73" s="1312"/>
      <c r="CB73" s="1312"/>
      <c r="CC73" s="1312"/>
      <c r="CD73" s="1312"/>
      <c r="CE73" s="1312"/>
      <c r="CF73" s="1312">
        <v>15.4</v>
      </c>
      <c r="CG73" s="1312"/>
      <c r="CH73" s="1312"/>
      <c r="CI73" s="1312"/>
      <c r="CJ73" s="1312"/>
      <c r="CK73" s="1312"/>
      <c r="CL73" s="1312"/>
      <c r="CM73" s="1312"/>
      <c r="CN73" s="1312">
        <v>16.8</v>
      </c>
      <c r="CO73" s="1312"/>
      <c r="CP73" s="1312"/>
      <c r="CQ73" s="1312"/>
      <c r="CR73" s="1312"/>
      <c r="CS73" s="1312"/>
      <c r="CT73" s="1312"/>
      <c r="CU73" s="1312"/>
      <c r="CV73" s="1312">
        <v>11.9</v>
      </c>
      <c r="CW73" s="1312"/>
      <c r="CX73" s="1312"/>
      <c r="CY73" s="1312"/>
      <c r="CZ73" s="1312"/>
      <c r="DA73" s="1312"/>
      <c r="DB73" s="1312"/>
      <c r="DC73" s="1312"/>
    </row>
    <row r="74" spans="2:107" x14ac:dyDescent="0.15">
      <c r="B74" s="397"/>
      <c r="G74" s="1320"/>
      <c r="H74" s="1320"/>
      <c r="I74" s="1320"/>
      <c r="J74" s="1320"/>
      <c r="K74" s="1316"/>
      <c r="L74" s="1316"/>
      <c r="M74" s="1316"/>
      <c r="N74" s="1316"/>
      <c r="AM74" s="40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7"/>
      <c r="G75" s="1320"/>
      <c r="H75" s="1320"/>
      <c r="I75" s="1318"/>
      <c r="J75" s="1318"/>
      <c r="K75" s="1319"/>
      <c r="L75" s="1319"/>
      <c r="M75" s="1319"/>
      <c r="N75" s="1319"/>
      <c r="AM75" s="406"/>
      <c r="AN75" s="1315"/>
      <c r="AO75" s="1315"/>
      <c r="AP75" s="1315"/>
      <c r="AQ75" s="1315"/>
      <c r="AR75" s="1315"/>
      <c r="AS75" s="1315"/>
      <c r="AT75" s="1315"/>
      <c r="AU75" s="1315"/>
      <c r="AV75" s="1315"/>
      <c r="AW75" s="1315"/>
      <c r="AX75" s="1315"/>
      <c r="AY75" s="1315"/>
      <c r="AZ75" s="1315"/>
      <c r="BA75" s="1315"/>
      <c r="BB75" s="1315" t="s">
        <v>621</v>
      </c>
      <c r="BC75" s="1315"/>
      <c r="BD75" s="1315"/>
      <c r="BE75" s="1315"/>
      <c r="BF75" s="1315"/>
      <c r="BG75" s="1315"/>
      <c r="BH75" s="1315"/>
      <c r="BI75" s="1315"/>
      <c r="BJ75" s="1315"/>
      <c r="BK75" s="1315"/>
      <c r="BL75" s="1315"/>
      <c r="BM75" s="1315"/>
      <c r="BN75" s="1315"/>
      <c r="BO75" s="1315"/>
      <c r="BP75" s="1312">
        <v>12.9</v>
      </c>
      <c r="BQ75" s="1312"/>
      <c r="BR75" s="1312"/>
      <c r="BS75" s="1312"/>
      <c r="BT75" s="1312"/>
      <c r="BU75" s="1312"/>
      <c r="BV75" s="1312"/>
      <c r="BW75" s="1312"/>
      <c r="BX75" s="1312">
        <v>12.4</v>
      </c>
      <c r="BY75" s="1312"/>
      <c r="BZ75" s="1312"/>
      <c r="CA75" s="1312"/>
      <c r="CB75" s="1312"/>
      <c r="CC75" s="1312"/>
      <c r="CD75" s="1312"/>
      <c r="CE75" s="1312"/>
      <c r="CF75" s="1312">
        <v>11.8</v>
      </c>
      <c r="CG75" s="1312"/>
      <c r="CH75" s="1312"/>
      <c r="CI75" s="1312"/>
      <c r="CJ75" s="1312"/>
      <c r="CK75" s="1312"/>
      <c r="CL75" s="1312"/>
      <c r="CM75" s="1312"/>
      <c r="CN75" s="1312">
        <v>11</v>
      </c>
      <c r="CO75" s="1312"/>
      <c r="CP75" s="1312"/>
      <c r="CQ75" s="1312"/>
      <c r="CR75" s="1312"/>
      <c r="CS75" s="1312"/>
      <c r="CT75" s="1312"/>
      <c r="CU75" s="1312"/>
      <c r="CV75" s="1312">
        <v>10.199999999999999</v>
      </c>
      <c r="CW75" s="1312"/>
      <c r="CX75" s="1312"/>
      <c r="CY75" s="1312"/>
      <c r="CZ75" s="1312"/>
      <c r="DA75" s="1312"/>
      <c r="DB75" s="1312"/>
      <c r="DC75" s="1312"/>
    </row>
    <row r="76" spans="2:107" x14ac:dyDescent="0.15">
      <c r="B76" s="397"/>
      <c r="G76" s="1320"/>
      <c r="H76" s="1320"/>
      <c r="I76" s="1318"/>
      <c r="J76" s="1318"/>
      <c r="K76" s="1319"/>
      <c r="L76" s="1319"/>
      <c r="M76" s="1319"/>
      <c r="N76" s="1319"/>
      <c r="AM76" s="40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7"/>
      <c r="G77" s="1318"/>
      <c r="H77" s="1318"/>
      <c r="I77" s="1318"/>
      <c r="J77" s="1318"/>
      <c r="K77" s="1316"/>
      <c r="L77" s="1316"/>
      <c r="M77" s="1316"/>
      <c r="N77" s="1316"/>
      <c r="AN77" s="1317" t="s">
        <v>618</v>
      </c>
      <c r="AO77" s="1317"/>
      <c r="AP77" s="1317"/>
      <c r="AQ77" s="1317"/>
      <c r="AR77" s="1317"/>
      <c r="AS77" s="1317"/>
      <c r="AT77" s="1317"/>
      <c r="AU77" s="1317"/>
      <c r="AV77" s="1317"/>
      <c r="AW77" s="1317"/>
      <c r="AX77" s="1317"/>
      <c r="AY77" s="1317"/>
      <c r="AZ77" s="1317"/>
      <c r="BA77" s="1317"/>
      <c r="BB77" s="1315" t="s">
        <v>616</v>
      </c>
      <c r="BC77" s="1315"/>
      <c r="BD77" s="1315"/>
      <c r="BE77" s="1315"/>
      <c r="BF77" s="1315"/>
      <c r="BG77" s="1315"/>
      <c r="BH77" s="1315"/>
      <c r="BI77" s="1315"/>
      <c r="BJ77" s="1315"/>
      <c r="BK77" s="1315"/>
      <c r="BL77" s="1315"/>
      <c r="BM77" s="1315"/>
      <c r="BN77" s="1315"/>
      <c r="BO77" s="1315"/>
      <c r="BP77" s="1312">
        <v>33.1</v>
      </c>
      <c r="BQ77" s="1312"/>
      <c r="BR77" s="1312"/>
      <c r="BS77" s="1312"/>
      <c r="BT77" s="1312"/>
      <c r="BU77" s="1312"/>
      <c r="BV77" s="1312"/>
      <c r="BW77" s="1312"/>
      <c r="BX77" s="1312">
        <v>31.3</v>
      </c>
      <c r="BY77" s="1312"/>
      <c r="BZ77" s="1312"/>
      <c r="CA77" s="1312"/>
      <c r="CB77" s="1312"/>
      <c r="CC77" s="1312"/>
      <c r="CD77" s="1312"/>
      <c r="CE77" s="1312"/>
      <c r="CF77" s="1312">
        <v>25.3</v>
      </c>
      <c r="CG77" s="1312"/>
      <c r="CH77" s="1312"/>
      <c r="CI77" s="1312"/>
      <c r="CJ77" s="1312"/>
      <c r="CK77" s="1312"/>
      <c r="CL77" s="1312"/>
      <c r="CM77" s="1312"/>
      <c r="CN77" s="1312">
        <v>25.5</v>
      </c>
      <c r="CO77" s="1312"/>
      <c r="CP77" s="1312"/>
      <c r="CQ77" s="1312"/>
      <c r="CR77" s="1312"/>
      <c r="CS77" s="1312"/>
      <c r="CT77" s="1312"/>
      <c r="CU77" s="1312"/>
      <c r="CV77" s="1312">
        <v>25.1</v>
      </c>
      <c r="CW77" s="1312"/>
      <c r="CX77" s="1312"/>
      <c r="CY77" s="1312"/>
      <c r="CZ77" s="1312"/>
      <c r="DA77" s="1312"/>
      <c r="DB77" s="1312"/>
      <c r="DC77" s="1312"/>
    </row>
    <row r="78" spans="2:107" x14ac:dyDescent="0.15">
      <c r="B78" s="397"/>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7"/>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621</v>
      </c>
      <c r="BC79" s="1315"/>
      <c r="BD79" s="1315"/>
      <c r="BE79" s="1315"/>
      <c r="BF79" s="1315"/>
      <c r="BG79" s="1315"/>
      <c r="BH79" s="1315"/>
      <c r="BI79" s="1315"/>
      <c r="BJ79" s="1315"/>
      <c r="BK79" s="1315"/>
      <c r="BL79" s="1315"/>
      <c r="BM79" s="1315"/>
      <c r="BN79" s="1315"/>
      <c r="BO79" s="1315"/>
      <c r="BP79" s="1312">
        <v>7.5</v>
      </c>
      <c r="BQ79" s="1312"/>
      <c r="BR79" s="1312"/>
      <c r="BS79" s="1312"/>
      <c r="BT79" s="1312"/>
      <c r="BU79" s="1312"/>
      <c r="BV79" s="1312"/>
      <c r="BW79" s="1312"/>
      <c r="BX79" s="1312">
        <v>7.2</v>
      </c>
      <c r="BY79" s="1312"/>
      <c r="BZ79" s="1312"/>
      <c r="CA79" s="1312"/>
      <c r="CB79" s="1312"/>
      <c r="CC79" s="1312"/>
      <c r="CD79" s="1312"/>
      <c r="CE79" s="1312"/>
      <c r="CF79" s="1312">
        <v>6.9</v>
      </c>
      <c r="CG79" s="1312"/>
      <c r="CH79" s="1312"/>
      <c r="CI79" s="1312"/>
      <c r="CJ79" s="1312"/>
      <c r="CK79" s="1312"/>
      <c r="CL79" s="1312"/>
      <c r="CM79" s="1312"/>
      <c r="CN79" s="1312">
        <v>6.6</v>
      </c>
      <c r="CO79" s="1312"/>
      <c r="CP79" s="1312"/>
      <c r="CQ79" s="1312"/>
      <c r="CR79" s="1312"/>
      <c r="CS79" s="1312"/>
      <c r="CT79" s="1312"/>
      <c r="CU79" s="1312"/>
      <c r="CV79" s="1312">
        <v>6.4</v>
      </c>
      <c r="CW79" s="1312"/>
      <c r="CX79" s="1312"/>
      <c r="CY79" s="1312"/>
      <c r="CZ79" s="1312"/>
      <c r="DA79" s="1312"/>
      <c r="DB79" s="1312"/>
      <c r="DC79" s="1312"/>
    </row>
    <row r="80" spans="2:107" x14ac:dyDescent="0.15">
      <c r="B80" s="397"/>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yZbtIFrT9VLRO+XYaFZYix/uidez2gdYrILpk3hH2m42g5AtPb7vNsEeP2avQvOZiEKZ9EjZe7NoZujFxoJgjw==" saltValue="mufvHlAgeZyq4Z18bCi2t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3D93E-C8DF-4146-8D48-7B97512A1FE2}">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iTZzSk9T8XyiKGyTmaxCeYRcd4HO122dev3AqI5X2p8x9Y3ReaWVSuOj25kJhhe+y+sLeFAVtdUOn7WxiiqJYQ==" saltValue="iqWZaFMGIhrG+sEWdEtnY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6BABD-DE3F-4979-91FA-9D9F59E04A22}">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DNtG+BNc4xpI3B2rxWApsvg/5t5Y9Q7atnMWOrtb/WxIuP372V/qr3Cex0/I9983l1kT8yHqwG51bLYA+tKGdg==" saltValue="Q8g/V0g9Cgjm7QyGMe0Gl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61644</v>
      </c>
      <c r="E3" s="162"/>
      <c r="F3" s="163">
        <v>57295</v>
      </c>
      <c r="G3" s="164"/>
      <c r="H3" s="165"/>
    </row>
    <row r="4" spans="1:8" x14ac:dyDescent="0.15">
      <c r="A4" s="166"/>
      <c r="B4" s="167"/>
      <c r="C4" s="168"/>
      <c r="D4" s="169">
        <v>41305</v>
      </c>
      <c r="E4" s="170"/>
      <c r="F4" s="171">
        <v>32771</v>
      </c>
      <c r="G4" s="172"/>
      <c r="H4" s="173"/>
    </row>
    <row r="5" spans="1:8" x14ac:dyDescent="0.15">
      <c r="A5" s="154" t="s">
        <v>560</v>
      </c>
      <c r="B5" s="159"/>
      <c r="C5" s="160"/>
      <c r="D5" s="161">
        <v>40818</v>
      </c>
      <c r="E5" s="162"/>
      <c r="F5" s="163">
        <v>54110</v>
      </c>
      <c r="G5" s="164"/>
      <c r="H5" s="165"/>
    </row>
    <row r="6" spans="1:8" x14ac:dyDescent="0.15">
      <c r="A6" s="166"/>
      <c r="B6" s="167"/>
      <c r="C6" s="168"/>
      <c r="D6" s="169">
        <v>19663</v>
      </c>
      <c r="E6" s="170"/>
      <c r="F6" s="171">
        <v>30620</v>
      </c>
      <c r="G6" s="172"/>
      <c r="H6" s="173"/>
    </row>
    <row r="7" spans="1:8" x14ac:dyDescent="0.15">
      <c r="A7" s="154" t="s">
        <v>561</v>
      </c>
      <c r="B7" s="159"/>
      <c r="C7" s="160"/>
      <c r="D7" s="161">
        <v>42882</v>
      </c>
      <c r="E7" s="162"/>
      <c r="F7" s="163">
        <v>54684</v>
      </c>
      <c r="G7" s="164"/>
      <c r="H7" s="165"/>
    </row>
    <row r="8" spans="1:8" x14ac:dyDescent="0.15">
      <c r="A8" s="166"/>
      <c r="B8" s="167"/>
      <c r="C8" s="168"/>
      <c r="D8" s="169">
        <v>22495</v>
      </c>
      <c r="E8" s="170"/>
      <c r="F8" s="171">
        <v>32829</v>
      </c>
      <c r="G8" s="172"/>
      <c r="H8" s="173"/>
    </row>
    <row r="9" spans="1:8" x14ac:dyDescent="0.15">
      <c r="A9" s="154" t="s">
        <v>562</v>
      </c>
      <c r="B9" s="159"/>
      <c r="C9" s="160"/>
      <c r="D9" s="161">
        <v>55901</v>
      </c>
      <c r="E9" s="162"/>
      <c r="F9" s="163">
        <v>62383</v>
      </c>
      <c r="G9" s="164"/>
      <c r="H9" s="165"/>
    </row>
    <row r="10" spans="1:8" x14ac:dyDescent="0.15">
      <c r="A10" s="166"/>
      <c r="B10" s="167"/>
      <c r="C10" s="168"/>
      <c r="D10" s="169">
        <v>34291</v>
      </c>
      <c r="E10" s="170"/>
      <c r="F10" s="171">
        <v>35325</v>
      </c>
      <c r="G10" s="172"/>
      <c r="H10" s="173"/>
    </row>
    <row r="11" spans="1:8" x14ac:dyDescent="0.15">
      <c r="A11" s="154" t="s">
        <v>563</v>
      </c>
      <c r="B11" s="159"/>
      <c r="C11" s="160"/>
      <c r="D11" s="161">
        <v>99825</v>
      </c>
      <c r="E11" s="162"/>
      <c r="F11" s="163">
        <v>63812</v>
      </c>
      <c r="G11" s="164"/>
      <c r="H11" s="165"/>
    </row>
    <row r="12" spans="1:8" x14ac:dyDescent="0.15">
      <c r="A12" s="166"/>
      <c r="B12" s="167"/>
      <c r="C12" s="174"/>
      <c r="D12" s="169">
        <v>71345</v>
      </c>
      <c r="E12" s="170"/>
      <c r="F12" s="171">
        <v>33848</v>
      </c>
      <c r="G12" s="172"/>
      <c r="H12" s="173"/>
    </row>
    <row r="13" spans="1:8" x14ac:dyDescent="0.15">
      <c r="A13" s="154"/>
      <c r="B13" s="159"/>
      <c r="C13" s="175"/>
      <c r="D13" s="176">
        <v>60214</v>
      </c>
      <c r="E13" s="177"/>
      <c r="F13" s="178">
        <v>58457</v>
      </c>
      <c r="G13" s="179"/>
      <c r="H13" s="165"/>
    </row>
    <row r="14" spans="1:8" x14ac:dyDescent="0.15">
      <c r="A14" s="166"/>
      <c r="B14" s="167"/>
      <c r="C14" s="168"/>
      <c r="D14" s="169">
        <v>37820</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3.57</v>
      </c>
      <c r="C19" s="180">
        <f>ROUND(VALUE(SUBSTITUTE(実質収支比率等に係る経年分析!G$48,"▲","-")),2)</f>
        <v>3.07</v>
      </c>
      <c r="D19" s="180">
        <f>ROUND(VALUE(SUBSTITUTE(実質収支比率等に係る経年分析!H$48,"▲","-")),2)</f>
        <v>3.21</v>
      </c>
      <c r="E19" s="180">
        <f>ROUND(VALUE(SUBSTITUTE(実質収支比率等に係る経年分析!I$48,"▲","-")),2)</f>
        <v>3.45</v>
      </c>
      <c r="F19" s="180">
        <f>ROUND(VALUE(SUBSTITUTE(実質収支比率等に係る経年分析!J$48,"▲","-")),2)</f>
        <v>5.58</v>
      </c>
    </row>
    <row r="20" spans="1:11" x14ac:dyDescent="0.15">
      <c r="A20" s="180" t="s">
        <v>55</v>
      </c>
      <c r="B20" s="180">
        <f>ROUND(VALUE(SUBSTITUTE(実質収支比率等に係る経年分析!F$47,"▲","-")),2)</f>
        <v>37.56</v>
      </c>
      <c r="C20" s="180">
        <f>ROUND(VALUE(SUBSTITUTE(実質収支比率等に係る経年分析!G$47,"▲","-")),2)</f>
        <v>39.75</v>
      </c>
      <c r="D20" s="180">
        <f>ROUND(VALUE(SUBSTITUTE(実質収支比率等に係る経年分析!H$47,"▲","-")),2)</f>
        <v>33.18</v>
      </c>
      <c r="E20" s="180">
        <f>ROUND(VALUE(SUBSTITUTE(実質収支比率等に係る経年分析!I$47,"▲","-")),2)</f>
        <v>29.28</v>
      </c>
      <c r="F20" s="180">
        <f>ROUND(VALUE(SUBSTITUTE(実質収支比率等に係る経年分析!J$47,"▲","-")),2)</f>
        <v>26.97</v>
      </c>
    </row>
    <row r="21" spans="1:11" x14ac:dyDescent="0.15">
      <c r="A21" s="180" t="s">
        <v>56</v>
      </c>
      <c r="B21" s="180">
        <f>IF(ISNUMBER(VALUE(SUBSTITUTE(実質収支比率等に係る経年分析!F$49,"▲","-"))),ROUND(VALUE(SUBSTITUTE(実質収支比率等に係る経年分析!F$49,"▲","-")),2),NA())</f>
        <v>-0.31</v>
      </c>
      <c r="C21" s="180">
        <f>IF(ISNUMBER(VALUE(SUBSTITUTE(実質収支比率等に係る経年分析!G$49,"▲","-"))),ROUND(VALUE(SUBSTITUTE(実質収支比率等に係る経年分析!G$49,"▲","-")),2),NA())</f>
        <v>1.46</v>
      </c>
      <c r="D21" s="180">
        <f>IF(ISNUMBER(VALUE(SUBSTITUTE(実質収支比率等に係る経年分析!H$49,"▲","-"))),ROUND(VALUE(SUBSTITUTE(実質収支比率等に係る経年分析!H$49,"▲","-")),2),NA())</f>
        <v>-5.37</v>
      </c>
      <c r="E21" s="180">
        <f>IF(ISNUMBER(VALUE(SUBSTITUTE(実質収支比率等に係る経年分析!I$49,"▲","-"))),ROUND(VALUE(SUBSTITUTE(実質収支比率等に係る経年分析!I$49,"▲","-")),2),NA())</f>
        <v>-3.98</v>
      </c>
      <c r="F21" s="180">
        <f>IF(ISNUMBER(VALUE(SUBSTITUTE(実質収支比率等に係る経年分析!J$49,"▲","-"))),ROUND(VALUE(SUBSTITUTE(実質収支比率等に係る経年分析!J$49,"▲","-")),2),NA())</f>
        <v>2.94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5.14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0.53</v>
      </c>
      <c r="C28" s="181" t="e">
        <f>IF(ROUND(VALUE(SUBSTITUTE(連結実質赤字比率に係る赤字・黒字の構成分析!F$42,"▲", "-")), 2) &gt;= 0, ABS(ROUND(VALUE(SUBSTITUTE(連結実質赤字比率に係る赤字・黒字の構成分析!F$42,"▲", "-")), 2)), NA())</f>
        <v>#N/A</v>
      </c>
      <c r="D28" s="181">
        <f>IF(ROUND(VALUE(SUBSTITUTE(連結実質赤字比率に係る赤字・黒字の構成分析!G$42,"▲", "-")), 2) &lt; 0, ABS(ROUND(VALUE(SUBSTITUTE(連結実質赤字比率に係る赤字・黒字の構成分析!G$42,"▲", "-")), 2)), NA())</f>
        <v>0.32</v>
      </c>
      <c r="E28" s="181" t="e">
        <f>IF(ROUND(VALUE(SUBSTITUTE(連結実質赤字比率に係る赤字・黒字の構成分析!G$42,"▲", "-")), 2) &gt;= 0, ABS(ROUND(VALUE(SUBSTITUTE(連結実質赤字比率に係る赤字・黒字の構成分析!G$42,"▲", "-")), 2)), NA())</f>
        <v>#N/A</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学校給食センター事業特別会計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国民宿舎事業会計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0.41</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1.0900000000000001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0.89</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3.56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3.44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3.52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4.3099999999999996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5.28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6.62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5141</v>
      </c>
      <c r="E42" s="182"/>
      <c r="F42" s="182"/>
      <c r="G42" s="182">
        <f>'実質公債費比率（分子）の構造'!L$52</f>
        <v>5125</v>
      </c>
      <c r="H42" s="182"/>
      <c r="I42" s="182"/>
      <c r="J42" s="182">
        <f>'実質公債費比率（分子）の構造'!M$52</f>
        <v>4977</v>
      </c>
      <c r="K42" s="182"/>
      <c r="L42" s="182"/>
      <c r="M42" s="182">
        <f>'実質公債費比率（分子）の構造'!N$52</f>
        <v>4896</v>
      </c>
      <c r="N42" s="182"/>
      <c r="O42" s="182"/>
      <c r="P42" s="182">
        <f>'実質公債費比率（分子）の構造'!O$52</f>
        <v>4844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1</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346</v>
      </c>
      <c r="C45" s="182"/>
      <c r="D45" s="182"/>
      <c r="E45" s="182">
        <f>'実質公債費比率（分子）の構造'!L$49</f>
        <v>345</v>
      </c>
      <c r="F45" s="182"/>
      <c r="G45" s="182"/>
      <c r="H45" s="182">
        <f>'実質公債費比率（分子）の構造'!M$49</f>
        <v>262</v>
      </c>
      <c r="I45" s="182"/>
      <c r="J45" s="182"/>
      <c r="K45" s="182">
        <f>'実質公債費比率（分子）の構造'!N$49</f>
        <v>239</v>
      </c>
      <c r="L45" s="182"/>
      <c r="M45" s="182"/>
      <c r="N45" s="182">
        <f>'実質公債費比率（分子）の構造'!O$49</f>
        <v>216</v>
      </c>
      <c r="O45" s="182"/>
      <c r="P45" s="182"/>
    </row>
    <row r="46" spans="1:16" x14ac:dyDescent="0.15">
      <c r="A46" s="182" t="s">
        <v>67</v>
      </c>
      <c r="B46" s="182">
        <f>'実質公債費比率（分子）の構造'!K$48</f>
        <v>3295</v>
      </c>
      <c r="C46" s="182"/>
      <c r="D46" s="182"/>
      <c r="E46" s="182">
        <f>'実質公債費比率（分子）の構造'!L$48</f>
        <v>3093</v>
      </c>
      <c r="F46" s="182"/>
      <c r="G46" s="182"/>
      <c r="H46" s="182">
        <f>'実質公債費比率（分子）の構造'!M$48</f>
        <v>3171</v>
      </c>
      <c r="I46" s="182"/>
      <c r="J46" s="182"/>
      <c r="K46" s="182">
        <f>'実質公債費比率（分子）の構造'!N$48</f>
        <v>3067</v>
      </c>
      <c r="L46" s="182"/>
      <c r="M46" s="182"/>
      <c r="N46" s="182">
        <f>'実質公債費比率（分子）の構造'!O$48</f>
        <v>2685</v>
      </c>
      <c r="O46" s="182"/>
      <c r="P46" s="182"/>
    </row>
    <row r="47" spans="1:16" x14ac:dyDescent="0.15">
      <c r="A47" s="182" t="s">
        <v>68</v>
      </c>
      <c r="B47" s="182">
        <f>'実質公債費比率（分子）の構造'!K$47</f>
        <v>33</v>
      </c>
      <c r="C47" s="182"/>
      <c r="D47" s="182"/>
      <c r="E47" s="182">
        <f>'実質公債費比率（分子）の構造'!L$47</f>
        <v>33</v>
      </c>
      <c r="F47" s="182"/>
      <c r="G47" s="182"/>
      <c r="H47" s="182">
        <f>'実質公債費比率（分子）の構造'!M$47</f>
        <v>33</v>
      </c>
      <c r="I47" s="182"/>
      <c r="J47" s="182"/>
      <c r="K47" s="182">
        <f>'実質公債費比率（分子）の構造'!N$47</f>
        <v>33</v>
      </c>
      <c r="L47" s="182"/>
      <c r="M47" s="182"/>
      <c r="N47" s="182">
        <f>'実質公債費比率（分子）の構造'!O$47</f>
        <v>33</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3589</v>
      </c>
      <c r="C49" s="182"/>
      <c r="D49" s="182"/>
      <c r="E49" s="182">
        <f>'実質公債費比率（分子）の構造'!L$45</f>
        <v>3550</v>
      </c>
      <c r="F49" s="182"/>
      <c r="G49" s="182"/>
      <c r="H49" s="182">
        <f>'実質公債費比率（分子）の構造'!M$45</f>
        <v>3414</v>
      </c>
      <c r="I49" s="182"/>
      <c r="J49" s="182"/>
      <c r="K49" s="182">
        <f>'実質公債費比率（分子）の構造'!N$45</f>
        <v>3273</v>
      </c>
      <c r="L49" s="182"/>
      <c r="M49" s="182"/>
      <c r="N49" s="182">
        <f>'実質公債費比率（分子）の構造'!O$45</f>
        <v>3452</v>
      </c>
      <c r="O49" s="182"/>
      <c r="P49" s="182"/>
    </row>
    <row r="50" spans="1:16" x14ac:dyDescent="0.15">
      <c r="A50" s="182" t="s">
        <v>71</v>
      </c>
      <c r="B50" s="182" t="e">
        <f>NA()</f>
        <v>#N/A</v>
      </c>
      <c r="C50" s="182">
        <f>IF(ISNUMBER('実質公債費比率（分子）の構造'!K$53),'実質公債費比率（分子）の構造'!K$53,NA())</f>
        <v>2122</v>
      </c>
      <c r="D50" s="182" t="e">
        <f>NA()</f>
        <v>#N/A</v>
      </c>
      <c r="E50" s="182" t="e">
        <f>NA()</f>
        <v>#N/A</v>
      </c>
      <c r="F50" s="182">
        <f>IF(ISNUMBER('実質公債費比率（分子）の構造'!L$53),'実質公債費比率（分子）の構造'!L$53,NA())</f>
        <v>1896</v>
      </c>
      <c r="G50" s="182" t="e">
        <f>NA()</f>
        <v>#N/A</v>
      </c>
      <c r="H50" s="182" t="e">
        <f>NA()</f>
        <v>#N/A</v>
      </c>
      <c r="I50" s="182">
        <f>IF(ISNUMBER('実質公債費比率（分子）の構造'!M$53),'実質公債費比率（分子）の構造'!M$53,NA())</f>
        <v>1903</v>
      </c>
      <c r="J50" s="182" t="e">
        <f>NA()</f>
        <v>#N/A</v>
      </c>
      <c r="K50" s="182" t="e">
        <f>NA()</f>
        <v>#N/A</v>
      </c>
      <c r="L50" s="182">
        <f>IF(ISNUMBER('実質公債費比率（分子）の構造'!N$53),'実質公債費比率（分子）の構造'!N$53,NA())</f>
        <v>1716</v>
      </c>
      <c r="M50" s="182" t="e">
        <f>NA()</f>
        <v>#N/A</v>
      </c>
      <c r="N50" s="182" t="e">
        <f>NA()</f>
        <v>#N/A</v>
      </c>
      <c r="O50" s="182">
        <f>IF(ISNUMBER('実質公債費比率（分子）の構造'!O$53),'実質公債費比率（分子）の構造'!O$53,NA())</f>
        <v>1543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48817</v>
      </c>
      <c r="E56" s="181"/>
      <c r="F56" s="181"/>
      <c r="G56" s="181">
        <f>'将来負担比率（分子）の構造'!J$52</f>
        <v>47600</v>
      </c>
      <c r="H56" s="181"/>
      <c r="I56" s="181"/>
      <c r="J56" s="181">
        <f>'将来負担比率（分子）の構造'!K$52</f>
        <v>46343</v>
      </c>
      <c r="K56" s="181"/>
      <c r="L56" s="181"/>
      <c r="M56" s="181">
        <f>'将来負担比率（分子）の構造'!L$52</f>
        <v>45737</v>
      </c>
      <c r="N56" s="181"/>
      <c r="O56" s="181"/>
      <c r="P56" s="181">
        <f>'将来負担比率（分子）の構造'!M$52</f>
        <v>46678</v>
      </c>
    </row>
    <row r="57" spans="1:16" x14ac:dyDescent="0.15">
      <c r="A57" s="181" t="s">
        <v>42</v>
      </c>
      <c r="B57" s="181"/>
      <c r="C57" s="181"/>
      <c r="D57" s="181">
        <f>'将来負担比率（分子）の構造'!I$51</f>
        <v>4607</v>
      </c>
      <c r="E57" s="181"/>
      <c r="F57" s="181"/>
      <c r="G57" s="181">
        <f>'将来負担比率（分子）の構造'!J$51</f>
        <v>4358</v>
      </c>
      <c r="H57" s="181"/>
      <c r="I57" s="181"/>
      <c r="J57" s="181">
        <f>'将来負担比率（分子）の構造'!K$51</f>
        <v>4179</v>
      </c>
      <c r="K57" s="181"/>
      <c r="L57" s="181"/>
      <c r="M57" s="181">
        <f>'将来負担比率（分子）の構造'!L$51</f>
        <v>3910</v>
      </c>
      <c r="N57" s="181"/>
      <c r="O57" s="181"/>
      <c r="P57" s="181">
        <f>'将来負担比率（分子）の構造'!M$51</f>
        <v>3827</v>
      </c>
    </row>
    <row r="58" spans="1:16" x14ac:dyDescent="0.15">
      <c r="A58" s="181" t="s">
        <v>41</v>
      </c>
      <c r="B58" s="181"/>
      <c r="C58" s="181"/>
      <c r="D58" s="181">
        <f>'将来負担比率（分子）の構造'!I$50</f>
        <v>16168</v>
      </c>
      <c r="E58" s="181"/>
      <c r="F58" s="181"/>
      <c r="G58" s="181">
        <f>'将来負担比率（分子）の構造'!J$50</f>
        <v>17256</v>
      </c>
      <c r="H58" s="181"/>
      <c r="I58" s="181"/>
      <c r="J58" s="181">
        <f>'将来負担比率（分子）の構造'!K$50</f>
        <v>18249</v>
      </c>
      <c r="K58" s="181"/>
      <c r="L58" s="181"/>
      <c r="M58" s="181">
        <f>'将来負担比率（分子）の構造'!L$50</f>
        <v>18058</v>
      </c>
      <c r="N58" s="181"/>
      <c r="O58" s="181"/>
      <c r="P58" s="181">
        <f>'将来負担比率（分子）の構造'!M$50</f>
        <v>17632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3468</v>
      </c>
      <c r="C62" s="181"/>
      <c r="D62" s="181"/>
      <c r="E62" s="181">
        <f>'将来負担比率（分子）の構造'!J$45</f>
        <v>3559</v>
      </c>
      <c r="F62" s="181"/>
      <c r="G62" s="181"/>
      <c r="H62" s="181">
        <f>'将来負担比率（分子）の構造'!K$45</f>
        <v>3708</v>
      </c>
      <c r="I62" s="181"/>
      <c r="J62" s="181"/>
      <c r="K62" s="181">
        <f>'将来負担比率（分子）の構造'!L$45</f>
        <v>4061</v>
      </c>
      <c r="L62" s="181"/>
      <c r="M62" s="181"/>
      <c r="N62" s="181">
        <f>'将来負担比率（分子）の構造'!M$45</f>
        <v>4004</v>
      </c>
      <c r="O62" s="181"/>
      <c r="P62" s="181"/>
    </row>
    <row r="63" spans="1:16" x14ac:dyDescent="0.15">
      <c r="A63" s="181" t="s">
        <v>34</v>
      </c>
      <c r="B63" s="181">
        <f>'将来負担比率（分子）の構造'!I$44</f>
        <v>2388</v>
      </c>
      <c r="C63" s="181"/>
      <c r="D63" s="181"/>
      <c r="E63" s="181">
        <f>'将来負担比率（分子）の構造'!J$44</f>
        <v>2025</v>
      </c>
      <c r="F63" s="181"/>
      <c r="G63" s="181"/>
      <c r="H63" s="181">
        <f>'将来負担比率（分子）の構造'!K$44</f>
        <v>1759</v>
      </c>
      <c r="I63" s="181"/>
      <c r="J63" s="181"/>
      <c r="K63" s="181">
        <f>'将来負担比率（分子）の構造'!L$44</f>
        <v>1539</v>
      </c>
      <c r="L63" s="181"/>
      <c r="M63" s="181"/>
      <c r="N63" s="181">
        <f>'将来負担比率（分子）の構造'!M$44</f>
        <v>1361</v>
      </c>
      <c r="O63" s="181"/>
      <c r="P63" s="181"/>
    </row>
    <row r="64" spans="1:16" x14ac:dyDescent="0.15">
      <c r="A64" s="181" t="s">
        <v>33</v>
      </c>
      <c r="B64" s="181">
        <f>'将来負担比率（分子）の構造'!I$43</f>
        <v>31340</v>
      </c>
      <c r="C64" s="181"/>
      <c r="D64" s="181"/>
      <c r="E64" s="181">
        <f>'将来負担比率（分子）の構造'!J$43</f>
        <v>29092</v>
      </c>
      <c r="F64" s="181"/>
      <c r="G64" s="181"/>
      <c r="H64" s="181">
        <f>'将来負担比率（分子）の構造'!K$43</f>
        <v>27369</v>
      </c>
      <c r="I64" s="181"/>
      <c r="J64" s="181"/>
      <c r="K64" s="181">
        <f>'将来負担比率（分子）の構造'!L$43</f>
        <v>25565</v>
      </c>
      <c r="L64" s="181"/>
      <c r="M64" s="181"/>
      <c r="N64" s="181">
        <f>'将来負担比率（分子）の構造'!M$43</f>
        <v>22632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38778</v>
      </c>
      <c r="C66" s="181"/>
      <c r="D66" s="181"/>
      <c r="E66" s="181">
        <f>'将来負担比率（分子）の構造'!J$41</f>
        <v>38604</v>
      </c>
      <c r="F66" s="181"/>
      <c r="G66" s="181"/>
      <c r="H66" s="181">
        <f>'将来負担比率（分子）の構造'!K$41</f>
        <v>38500</v>
      </c>
      <c r="I66" s="181"/>
      <c r="J66" s="181"/>
      <c r="K66" s="181">
        <f>'将来負担比率（分子）の構造'!L$41</f>
        <v>39319</v>
      </c>
      <c r="L66" s="181"/>
      <c r="M66" s="181"/>
      <c r="N66" s="181">
        <f>'将来負担比率（分子）の構造'!M$41</f>
        <v>42202</v>
      </c>
      <c r="O66" s="181"/>
      <c r="P66" s="181"/>
    </row>
    <row r="67" spans="1:16" x14ac:dyDescent="0.15">
      <c r="A67" s="181" t="s">
        <v>75</v>
      </c>
      <c r="B67" s="181" t="e">
        <f>NA()</f>
        <v>#N/A</v>
      </c>
      <c r="C67" s="181">
        <f>IF(ISNUMBER('将来負担比率（分子）の構造'!I$53), IF('将来負担比率（分子）の構造'!I$53 &lt; 0, 0, '将来負担比率（分子）の構造'!I$53), NA())</f>
        <v>6382</v>
      </c>
      <c r="D67" s="181" t="e">
        <f>NA()</f>
        <v>#N/A</v>
      </c>
      <c r="E67" s="181" t="e">
        <f>NA()</f>
        <v>#N/A</v>
      </c>
      <c r="F67" s="181">
        <f>IF(ISNUMBER('将来負担比率（分子）の構造'!J$53), IF('将来負担比率（分子）の構造'!J$53 &lt; 0, 0, '将来負担比率（分子）の構造'!J$53), NA())</f>
        <v>4066</v>
      </c>
      <c r="G67" s="181" t="e">
        <f>NA()</f>
        <v>#N/A</v>
      </c>
      <c r="H67" s="181" t="e">
        <f>NA()</f>
        <v>#N/A</v>
      </c>
      <c r="I67" s="181">
        <f>IF(ISNUMBER('将来負担比率（分子）の構造'!K$53), IF('将来負担比率（分子）の構造'!K$53 &lt; 0, 0, '将来負担比率（分子）の構造'!K$53), NA())</f>
        <v>2564</v>
      </c>
      <c r="J67" s="181" t="e">
        <f>NA()</f>
        <v>#N/A</v>
      </c>
      <c r="K67" s="181" t="e">
        <f>NA()</f>
        <v>#N/A</v>
      </c>
      <c r="L67" s="181">
        <f>IF(ISNUMBER('将来負担比率（分子）の構造'!L$53), IF('将来負担比率（分子）の構造'!L$53 &lt; 0, 0, '将来負担比率（分子）の構造'!L$53), NA())</f>
        <v>2779</v>
      </c>
      <c r="M67" s="181" t="e">
        <f>NA()</f>
        <v>#N/A</v>
      </c>
      <c r="N67" s="181" t="e">
        <f>NA()</f>
        <v>#N/A</v>
      </c>
      <c r="O67" s="181">
        <f>IF(ISNUMBER('将来負担比率（分子）の構造'!M$53), IF('将来負担比率（分子）の構造'!M$53 &lt; 0, 0, '将来負担比率（分子）の構造'!M$53), NA())</f>
        <v>2063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6975</v>
      </c>
      <c r="C72" s="185">
        <f>基金残高に係る経年分析!G55</f>
        <v>6101</v>
      </c>
      <c r="D72" s="185">
        <f>基金残高に係る経年分析!H55</f>
        <v>5809</v>
      </c>
    </row>
    <row r="73" spans="1:16" x14ac:dyDescent="0.15">
      <c r="A73" s="184" t="s">
        <v>78</v>
      </c>
      <c r="B73" s="185">
        <f>基金残高に係る経年分析!F56</f>
        <v>3047</v>
      </c>
      <c r="C73" s="185">
        <f>基金残高に係る経年分析!G56</f>
        <v>3067</v>
      </c>
      <c r="D73" s="185">
        <f>基金残高に係る経年分析!H56</f>
        <v>2640</v>
      </c>
    </row>
    <row r="74" spans="1:16" x14ac:dyDescent="0.15">
      <c r="A74" s="184" t="s">
        <v>79</v>
      </c>
      <c r="B74" s="185">
        <f>基金残高に係る経年分析!F57</f>
        <v>9814</v>
      </c>
      <c r="C74" s="185">
        <f>基金残高に係る経年分析!G57</f>
        <v>10176</v>
      </c>
      <c r="D74" s="185">
        <f>基金残高に係る経年分析!H57</f>
        <v>10298</v>
      </c>
    </row>
  </sheetData>
  <sheetProtection algorithmName="SHA-512" hashValue="TuBzJFxYd2kECJrl0WYaWO+vtFm1MBb5DpnVOiOcWrEL6xIIAtpvFFywOjNJ6g922niHjw9ESTbfzdkuerOAxw==" saltValue="5WClos3+gQuLF6PEz/VU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10691764</v>
      </c>
      <c r="S5" s="736"/>
      <c r="T5" s="736"/>
      <c r="U5" s="736"/>
      <c r="V5" s="736"/>
      <c r="W5" s="736"/>
      <c r="X5" s="736"/>
      <c r="Y5" s="779"/>
      <c r="Z5" s="797">
        <v>21.8</v>
      </c>
      <c r="AA5" s="797"/>
      <c r="AB5" s="797"/>
      <c r="AC5" s="797"/>
      <c r="AD5" s="798">
        <v>10157217</v>
      </c>
      <c r="AE5" s="798"/>
      <c r="AF5" s="798"/>
      <c r="AG5" s="798"/>
      <c r="AH5" s="798"/>
      <c r="AI5" s="798"/>
      <c r="AJ5" s="798"/>
      <c r="AK5" s="798"/>
      <c r="AL5" s="780">
        <v>49.3</v>
      </c>
      <c r="AM5" s="751"/>
      <c r="AN5" s="751"/>
      <c r="AO5" s="781"/>
      <c r="AP5" s="746" t="s">
        <v>226</v>
      </c>
      <c r="AQ5" s="747"/>
      <c r="AR5" s="747"/>
      <c r="AS5" s="747"/>
      <c r="AT5" s="747"/>
      <c r="AU5" s="747"/>
      <c r="AV5" s="747"/>
      <c r="AW5" s="747"/>
      <c r="AX5" s="747"/>
      <c r="AY5" s="747"/>
      <c r="AZ5" s="747"/>
      <c r="BA5" s="747"/>
      <c r="BB5" s="747"/>
      <c r="BC5" s="747"/>
      <c r="BD5" s="747"/>
      <c r="BE5" s="747"/>
      <c r="BF5" s="748"/>
      <c r="BG5" s="680">
        <v>10157217</v>
      </c>
      <c r="BH5" s="681"/>
      <c r="BI5" s="681"/>
      <c r="BJ5" s="681"/>
      <c r="BK5" s="681"/>
      <c r="BL5" s="681"/>
      <c r="BM5" s="681"/>
      <c r="BN5" s="682"/>
      <c r="BO5" s="713">
        <v>95</v>
      </c>
      <c r="BP5" s="713"/>
      <c r="BQ5" s="713"/>
      <c r="BR5" s="713"/>
      <c r="BS5" s="714">
        <v>114670</v>
      </c>
      <c r="BT5" s="714"/>
      <c r="BU5" s="714"/>
      <c r="BV5" s="714"/>
      <c r="BW5" s="714"/>
      <c r="BX5" s="714"/>
      <c r="BY5" s="714"/>
      <c r="BZ5" s="714"/>
      <c r="CA5" s="714"/>
      <c r="CB5" s="768"/>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277412</v>
      </c>
      <c r="S6" s="681"/>
      <c r="T6" s="681"/>
      <c r="U6" s="681"/>
      <c r="V6" s="681"/>
      <c r="W6" s="681"/>
      <c r="X6" s="681"/>
      <c r="Y6" s="682"/>
      <c r="Z6" s="713">
        <v>0.6</v>
      </c>
      <c r="AA6" s="713"/>
      <c r="AB6" s="713"/>
      <c r="AC6" s="713"/>
      <c r="AD6" s="714">
        <v>277412</v>
      </c>
      <c r="AE6" s="714"/>
      <c r="AF6" s="714"/>
      <c r="AG6" s="714"/>
      <c r="AH6" s="714"/>
      <c r="AI6" s="714"/>
      <c r="AJ6" s="714"/>
      <c r="AK6" s="714"/>
      <c r="AL6" s="683">
        <v>1.3</v>
      </c>
      <c r="AM6" s="684"/>
      <c r="AN6" s="684"/>
      <c r="AO6" s="715"/>
      <c r="AP6" s="677" t="s">
        <v>231</v>
      </c>
      <c r="AQ6" s="678"/>
      <c r="AR6" s="678"/>
      <c r="AS6" s="678"/>
      <c r="AT6" s="678"/>
      <c r="AU6" s="678"/>
      <c r="AV6" s="678"/>
      <c r="AW6" s="678"/>
      <c r="AX6" s="678"/>
      <c r="AY6" s="678"/>
      <c r="AZ6" s="678"/>
      <c r="BA6" s="678"/>
      <c r="BB6" s="678"/>
      <c r="BC6" s="678"/>
      <c r="BD6" s="678"/>
      <c r="BE6" s="678"/>
      <c r="BF6" s="679"/>
      <c r="BG6" s="680">
        <v>10157217</v>
      </c>
      <c r="BH6" s="681"/>
      <c r="BI6" s="681"/>
      <c r="BJ6" s="681"/>
      <c r="BK6" s="681"/>
      <c r="BL6" s="681"/>
      <c r="BM6" s="681"/>
      <c r="BN6" s="682"/>
      <c r="BO6" s="713">
        <v>95</v>
      </c>
      <c r="BP6" s="713"/>
      <c r="BQ6" s="713"/>
      <c r="BR6" s="713"/>
      <c r="BS6" s="714">
        <v>114670</v>
      </c>
      <c r="BT6" s="714"/>
      <c r="BU6" s="714"/>
      <c r="BV6" s="714"/>
      <c r="BW6" s="714"/>
      <c r="BX6" s="714"/>
      <c r="BY6" s="714"/>
      <c r="BZ6" s="714"/>
      <c r="CA6" s="714"/>
      <c r="CB6" s="768"/>
      <c r="CD6" s="738" t="s">
        <v>232</v>
      </c>
      <c r="CE6" s="739"/>
      <c r="CF6" s="739"/>
      <c r="CG6" s="739"/>
      <c r="CH6" s="739"/>
      <c r="CI6" s="739"/>
      <c r="CJ6" s="739"/>
      <c r="CK6" s="739"/>
      <c r="CL6" s="739"/>
      <c r="CM6" s="739"/>
      <c r="CN6" s="739"/>
      <c r="CO6" s="739"/>
      <c r="CP6" s="739"/>
      <c r="CQ6" s="740"/>
      <c r="CR6" s="680">
        <v>254228</v>
      </c>
      <c r="CS6" s="681"/>
      <c r="CT6" s="681"/>
      <c r="CU6" s="681"/>
      <c r="CV6" s="681"/>
      <c r="CW6" s="681"/>
      <c r="CX6" s="681"/>
      <c r="CY6" s="682"/>
      <c r="CZ6" s="780">
        <v>0.5</v>
      </c>
      <c r="DA6" s="751"/>
      <c r="DB6" s="751"/>
      <c r="DC6" s="783"/>
      <c r="DD6" s="686" t="s">
        <v>136</v>
      </c>
      <c r="DE6" s="681"/>
      <c r="DF6" s="681"/>
      <c r="DG6" s="681"/>
      <c r="DH6" s="681"/>
      <c r="DI6" s="681"/>
      <c r="DJ6" s="681"/>
      <c r="DK6" s="681"/>
      <c r="DL6" s="681"/>
      <c r="DM6" s="681"/>
      <c r="DN6" s="681"/>
      <c r="DO6" s="681"/>
      <c r="DP6" s="682"/>
      <c r="DQ6" s="686">
        <v>254228</v>
      </c>
      <c r="DR6" s="681"/>
      <c r="DS6" s="681"/>
      <c r="DT6" s="681"/>
      <c r="DU6" s="681"/>
      <c r="DV6" s="681"/>
      <c r="DW6" s="681"/>
      <c r="DX6" s="681"/>
      <c r="DY6" s="681"/>
      <c r="DZ6" s="681"/>
      <c r="EA6" s="681"/>
      <c r="EB6" s="681"/>
      <c r="EC6" s="726"/>
    </row>
    <row r="7" spans="2:143" ht="11.25" customHeight="1" x14ac:dyDescent="0.15">
      <c r="B7" s="677" t="s">
        <v>233</v>
      </c>
      <c r="C7" s="678"/>
      <c r="D7" s="678"/>
      <c r="E7" s="678"/>
      <c r="F7" s="678"/>
      <c r="G7" s="678"/>
      <c r="H7" s="678"/>
      <c r="I7" s="678"/>
      <c r="J7" s="678"/>
      <c r="K7" s="678"/>
      <c r="L7" s="678"/>
      <c r="M7" s="678"/>
      <c r="N7" s="678"/>
      <c r="O7" s="678"/>
      <c r="P7" s="678"/>
      <c r="Q7" s="679"/>
      <c r="R7" s="680">
        <v>10756</v>
      </c>
      <c r="S7" s="681"/>
      <c r="T7" s="681"/>
      <c r="U7" s="681"/>
      <c r="V7" s="681"/>
      <c r="W7" s="681"/>
      <c r="X7" s="681"/>
      <c r="Y7" s="682"/>
      <c r="Z7" s="713">
        <v>0</v>
      </c>
      <c r="AA7" s="713"/>
      <c r="AB7" s="713"/>
      <c r="AC7" s="713"/>
      <c r="AD7" s="714">
        <v>10756</v>
      </c>
      <c r="AE7" s="714"/>
      <c r="AF7" s="714"/>
      <c r="AG7" s="714"/>
      <c r="AH7" s="714"/>
      <c r="AI7" s="714"/>
      <c r="AJ7" s="714"/>
      <c r="AK7" s="714"/>
      <c r="AL7" s="683">
        <v>0.1</v>
      </c>
      <c r="AM7" s="684"/>
      <c r="AN7" s="684"/>
      <c r="AO7" s="715"/>
      <c r="AP7" s="677" t="s">
        <v>234</v>
      </c>
      <c r="AQ7" s="678"/>
      <c r="AR7" s="678"/>
      <c r="AS7" s="678"/>
      <c r="AT7" s="678"/>
      <c r="AU7" s="678"/>
      <c r="AV7" s="678"/>
      <c r="AW7" s="678"/>
      <c r="AX7" s="678"/>
      <c r="AY7" s="678"/>
      <c r="AZ7" s="678"/>
      <c r="BA7" s="678"/>
      <c r="BB7" s="678"/>
      <c r="BC7" s="678"/>
      <c r="BD7" s="678"/>
      <c r="BE7" s="678"/>
      <c r="BF7" s="679"/>
      <c r="BG7" s="680">
        <v>4298134</v>
      </c>
      <c r="BH7" s="681"/>
      <c r="BI7" s="681"/>
      <c r="BJ7" s="681"/>
      <c r="BK7" s="681"/>
      <c r="BL7" s="681"/>
      <c r="BM7" s="681"/>
      <c r="BN7" s="682"/>
      <c r="BO7" s="713">
        <v>40.200000000000003</v>
      </c>
      <c r="BP7" s="713"/>
      <c r="BQ7" s="713"/>
      <c r="BR7" s="713"/>
      <c r="BS7" s="714">
        <v>114670</v>
      </c>
      <c r="BT7" s="714"/>
      <c r="BU7" s="714"/>
      <c r="BV7" s="714"/>
      <c r="BW7" s="714"/>
      <c r="BX7" s="714"/>
      <c r="BY7" s="714"/>
      <c r="BZ7" s="714"/>
      <c r="CA7" s="714"/>
      <c r="CB7" s="768"/>
      <c r="CD7" s="727" t="s">
        <v>235</v>
      </c>
      <c r="CE7" s="724"/>
      <c r="CF7" s="724"/>
      <c r="CG7" s="724"/>
      <c r="CH7" s="724"/>
      <c r="CI7" s="724"/>
      <c r="CJ7" s="724"/>
      <c r="CK7" s="724"/>
      <c r="CL7" s="724"/>
      <c r="CM7" s="724"/>
      <c r="CN7" s="724"/>
      <c r="CO7" s="724"/>
      <c r="CP7" s="724"/>
      <c r="CQ7" s="725"/>
      <c r="CR7" s="680">
        <v>14530277</v>
      </c>
      <c r="CS7" s="681"/>
      <c r="CT7" s="681"/>
      <c r="CU7" s="681"/>
      <c r="CV7" s="681"/>
      <c r="CW7" s="681"/>
      <c r="CX7" s="681"/>
      <c r="CY7" s="682"/>
      <c r="CZ7" s="713">
        <v>30.6</v>
      </c>
      <c r="DA7" s="713"/>
      <c r="DB7" s="713"/>
      <c r="DC7" s="713"/>
      <c r="DD7" s="686">
        <v>3657746</v>
      </c>
      <c r="DE7" s="681"/>
      <c r="DF7" s="681"/>
      <c r="DG7" s="681"/>
      <c r="DH7" s="681"/>
      <c r="DI7" s="681"/>
      <c r="DJ7" s="681"/>
      <c r="DK7" s="681"/>
      <c r="DL7" s="681"/>
      <c r="DM7" s="681"/>
      <c r="DN7" s="681"/>
      <c r="DO7" s="681"/>
      <c r="DP7" s="682"/>
      <c r="DQ7" s="686">
        <v>2873318</v>
      </c>
      <c r="DR7" s="681"/>
      <c r="DS7" s="681"/>
      <c r="DT7" s="681"/>
      <c r="DU7" s="681"/>
      <c r="DV7" s="681"/>
      <c r="DW7" s="681"/>
      <c r="DX7" s="681"/>
      <c r="DY7" s="681"/>
      <c r="DZ7" s="681"/>
      <c r="EA7" s="681"/>
      <c r="EB7" s="681"/>
      <c r="EC7" s="726"/>
    </row>
    <row r="8" spans="2:143" ht="11.25" customHeight="1" x14ac:dyDescent="0.15">
      <c r="B8" s="677" t="s">
        <v>236</v>
      </c>
      <c r="C8" s="678"/>
      <c r="D8" s="678"/>
      <c r="E8" s="678"/>
      <c r="F8" s="678"/>
      <c r="G8" s="678"/>
      <c r="H8" s="678"/>
      <c r="I8" s="678"/>
      <c r="J8" s="678"/>
      <c r="K8" s="678"/>
      <c r="L8" s="678"/>
      <c r="M8" s="678"/>
      <c r="N8" s="678"/>
      <c r="O8" s="678"/>
      <c r="P8" s="678"/>
      <c r="Q8" s="679"/>
      <c r="R8" s="680">
        <v>60344</v>
      </c>
      <c r="S8" s="681"/>
      <c r="T8" s="681"/>
      <c r="U8" s="681"/>
      <c r="V8" s="681"/>
      <c r="W8" s="681"/>
      <c r="X8" s="681"/>
      <c r="Y8" s="682"/>
      <c r="Z8" s="713">
        <v>0.1</v>
      </c>
      <c r="AA8" s="713"/>
      <c r="AB8" s="713"/>
      <c r="AC8" s="713"/>
      <c r="AD8" s="714">
        <v>60344</v>
      </c>
      <c r="AE8" s="714"/>
      <c r="AF8" s="714"/>
      <c r="AG8" s="714"/>
      <c r="AH8" s="714"/>
      <c r="AI8" s="714"/>
      <c r="AJ8" s="714"/>
      <c r="AK8" s="714"/>
      <c r="AL8" s="683">
        <v>0.3</v>
      </c>
      <c r="AM8" s="684"/>
      <c r="AN8" s="684"/>
      <c r="AO8" s="715"/>
      <c r="AP8" s="677" t="s">
        <v>237</v>
      </c>
      <c r="AQ8" s="678"/>
      <c r="AR8" s="678"/>
      <c r="AS8" s="678"/>
      <c r="AT8" s="678"/>
      <c r="AU8" s="678"/>
      <c r="AV8" s="678"/>
      <c r="AW8" s="678"/>
      <c r="AX8" s="678"/>
      <c r="AY8" s="678"/>
      <c r="AZ8" s="678"/>
      <c r="BA8" s="678"/>
      <c r="BB8" s="678"/>
      <c r="BC8" s="678"/>
      <c r="BD8" s="678"/>
      <c r="BE8" s="678"/>
      <c r="BF8" s="679"/>
      <c r="BG8" s="680">
        <v>133026</v>
      </c>
      <c r="BH8" s="681"/>
      <c r="BI8" s="681"/>
      <c r="BJ8" s="681"/>
      <c r="BK8" s="681"/>
      <c r="BL8" s="681"/>
      <c r="BM8" s="681"/>
      <c r="BN8" s="682"/>
      <c r="BO8" s="713">
        <v>1.2</v>
      </c>
      <c r="BP8" s="713"/>
      <c r="BQ8" s="713"/>
      <c r="BR8" s="713"/>
      <c r="BS8" s="686" t="s">
        <v>128</v>
      </c>
      <c r="BT8" s="681"/>
      <c r="BU8" s="681"/>
      <c r="BV8" s="681"/>
      <c r="BW8" s="681"/>
      <c r="BX8" s="681"/>
      <c r="BY8" s="681"/>
      <c r="BZ8" s="681"/>
      <c r="CA8" s="681"/>
      <c r="CB8" s="726"/>
      <c r="CD8" s="727" t="s">
        <v>238</v>
      </c>
      <c r="CE8" s="724"/>
      <c r="CF8" s="724"/>
      <c r="CG8" s="724"/>
      <c r="CH8" s="724"/>
      <c r="CI8" s="724"/>
      <c r="CJ8" s="724"/>
      <c r="CK8" s="724"/>
      <c r="CL8" s="724"/>
      <c r="CM8" s="724"/>
      <c r="CN8" s="724"/>
      <c r="CO8" s="724"/>
      <c r="CP8" s="724"/>
      <c r="CQ8" s="725"/>
      <c r="CR8" s="680">
        <v>11611253</v>
      </c>
      <c r="CS8" s="681"/>
      <c r="CT8" s="681"/>
      <c r="CU8" s="681"/>
      <c r="CV8" s="681"/>
      <c r="CW8" s="681"/>
      <c r="CX8" s="681"/>
      <c r="CY8" s="682"/>
      <c r="CZ8" s="713">
        <v>24.5</v>
      </c>
      <c r="DA8" s="713"/>
      <c r="DB8" s="713"/>
      <c r="DC8" s="713"/>
      <c r="DD8" s="686">
        <v>481280</v>
      </c>
      <c r="DE8" s="681"/>
      <c r="DF8" s="681"/>
      <c r="DG8" s="681"/>
      <c r="DH8" s="681"/>
      <c r="DI8" s="681"/>
      <c r="DJ8" s="681"/>
      <c r="DK8" s="681"/>
      <c r="DL8" s="681"/>
      <c r="DM8" s="681"/>
      <c r="DN8" s="681"/>
      <c r="DO8" s="681"/>
      <c r="DP8" s="682"/>
      <c r="DQ8" s="686">
        <v>5655638</v>
      </c>
      <c r="DR8" s="681"/>
      <c r="DS8" s="681"/>
      <c r="DT8" s="681"/>
      <c r="DU8" s="681"/>
      <c r="DV8" s="681"/>
      <c r="DW8" s="681"/>
      <c r="DX8" s="681"/>
      <c r="DY8" s="681"/>
      <c r="DZ8" s="681"/>
      <c r="EA8" s="681"/>
      <c r="EB8" s="681"/>
      <c r="EC8" s="726"/>
    </row>
    <row r="9" spans="2:143" ht="11.25" customHeight="1" x14ac:dyDescent="0.15">
      <c r="B9" s="677" t="s">
        <v>239</v>
      </c>
      <c r="C9" s="678"/>
      <c r="D9" s="678"/>
      <c r="E9" s="678"/>
      <c r="F9" s="678"/>
      <c r="G9" s="678"/>
      <c r="H9" s="678"/>
      <c r="I9" s="678"/>
      <c r="J9" s="678"/>
      <c r="K9" s="678"/>
      <c r="L9" s="678"/>
      <c r="M9" s="678"/>
      <c r="N9" s="678"/>
      <c r="O9" s="678"/>
      <c r="P9" s="678"/>
      <c r="Q9" s="679"/>
      <c r="R9" s="680">
        <v>69967</v>
      </c>
      <c r="S9" s="681"/>
      <c r="T9" s="681"/>
      <c r="U9" s="681"/>
      <c r="V9" s="681"/>
      <c r="W9" s="681"/>
      <c r="X9" s="681"/>
      <c r="Y9" s="682"/>
      <c r="Z9" s="713">
        <v>0.1</v>
      </c>
      <c r="AA9" s="713"/>
      <c r="AB9" s="713"/>
      <c r="AC9" s="713"/>
      <c r="AD9" s="714">
        <v>69967</v>
      </c>
      <c r="AE9" s="714"/>
      <c r="AF9" s="714"/>
      <c r="AG9" s="714"/>
      <c r="AH9" s="714"/>
      <c r="AI9" s="714"/>
      <c r="AJ9" s="714"/>
      <c r="AK9" s="714"/>
      <c r="AL9" s="683">
        <v>0.3</v>
      </c>
      <c r="AM9" s="684"/>
      <c r="AN9" s="684"/>
      <c r="AO9" s="715"/>
      <c r="AP9" s="677" t="s">
        <v>240</v>
      </c>
      <c r="AQ9" s="678"/>
      <c r="AR9" s="678"/>
      <c r="AS9" s="678"/>
      <c r="AT9" s="678"/>
      <c r="AU9" s="678"/>
      <c r="AV9" s="678"/>
      <c r="AW9" s="678"/>
      <c r="AX9" s="678"/>
      <c r="AY9" s="678"/>
      <c r="AZ9" s="678"/>
      <c r="BA9" s="678"/>
      <c r="BB9" s="678"/>
      <c r="BC9" s="678"/>
      <c r="BD9" s="678"/>
      <c r="BE9" s="678"/>
      <c r="BF9" s="679"/>
      <c r="BG9" s="680">
        <v>3475122</v>
      </c>
      <c r="BH9" s="681"/>
      <c r="BI9" s="681"/>
      <c r="BJ9" s="681"/>
      <c r="BK9" s="681"/>
      <c r="BL9" s="681"/>
      <c r="BM9" s="681"/>
      <c r="BN9" s="682"/>
      <c r="BO9" s="713">
        <v>32.5</v>
      </c>
      <c r="BP9" s="713"/>
      <c r="BQ9" s="713"/>
      <c r="BR9" s="713"/>
      <c r="BS9" s="686" t="s">
        <v>128</v>
      </c>
      <c r="BT9" s="681"/>
      <c r="BU9" s="681"/>
      <c r="BV9" s="681"/>
      <c r="BW9" s="681"/>
      <c r="BX9" s="681"/>
      <c r="BY9" s="681"/>
      <c r="BZ9" s="681"/>
      <c r="CA9" s="681"/>
      <c r="CB9" s="726"/>
      <c r="CD9" s="727" t="s">
        <v>241</v>
      </c>
      <c r="CE9" s="724"/>
      <c r="CF9" s="724"/>
      <c r="CG9" s="724"/>
      <c r="CH9" s="724"/>
      <c r="CI9" s="724"/>
      <c r="CJ9" s="724"/>
      <c r="CK9" s="724"/>
      <c r="CL9" s="724"/>
      <c r="CM9" s="724"/>
      <c r="CN9" s="724"/>
      <c r="CO9" s="724"/>
      <c r="CP9" s="724"/>
      <c r="CQ9" s="725"/>
      <c r="CR9" s="680">
        <v>2951554</v>
      </c>
      <c r="CS9" s="681"/>
      <c r="CT9" s="681"/>
      <c r="CU9" s="681"/>
      <c r="CV9" s="681"/>
      <c r="CW9" s="681"/>
      <c r="CX9" s="681"/>
      <c r="CY9" s="682"/>
      <c r="CZ9" s="713">
        <v>6.2</v>
      </c>
      <c r="DA9" s="713"/>
      <c r="DB9" s="713"/>
      <c r="DC9" s="713"/>
      <c r="DD9" s="686">
        <v>552</v>
      </c>
      <c r="DE9" s="681"/>
      <c r="DF9" s="681"/>
      <c r="DG9" s="681"/>
      <c r="DH9" s="681"/>
      <c r="DI9" s="681"/>
      <c r="DJ9" s="681"/>
      <c r="DK9" s="681"/>
      <c r="DL9" s="681"/>
      <c r="DM9" s="681"/>
      <c r="DN9" s="681"/>
      <c r="DO9" s="681"/>
      <c r="DP9" s="682"/>
      <c r="DQ9" s="686">
        <v>2373562</v>
      </c>
      <c r="DR9" s="681"/>
      <c r="DS9" s="681"/>
      <c r="DT9" s="681"/>
      <c r="DU9" s="681"/>
      <c r="DV9" s="681"/>
      <c r="DW9" s="681"/>
      <c r="DX9" s="681"/>
      <c r="DY9" s="681"/>
      <c r="DZ9" s="681"/>
      <c r="EA9" s="681"/>
      <c r="EB9" s="681"/>
      <c r="EC9" s="726"/>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128</v>
      </c>
      <c r="AA10" s="713"/>
      <c r="AB10" s="713"/>
      <c r="AC10" s="713"/>
      <c r="AD10" s="714" t="s">
        <v>128</v>
      </c>
      <c r="AE10" s="714"/>
      <c r="AF10" s="714"/>
      <c r="AG10" s="714"/>
      <c r="AH10" s="714"/>
      <c r="AI10" s="714"/>
      <c r="AJ10" s="714"/>
      <c r="AK10" s="714"/>
      <c r="AL10" s="683" t="s">
        <v>136</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205031</v>
      </c>
      <c r="BH10" s="681"/>
      <c r="BI10" s="681"/>
      <c r="BJ10" s="681"/>
      <c r="BK10" s="681"/>
      <c r="BL10" s="681"/>
      <c r="BM10" s="681"/>
      <c r="BN10" s="682"/>
      <c r="BO10" s="713">
        <v>1.9</v>
      </c>
      <c r="BP10" s="713"/>
      <c r="BQ10" s="713"/>
      <c r="BR10" s="713"/>
      <c r="BS10" s="686" t="s">
        <v>136</v>
      </c>
      <c r="BT10" s="681"/>
      <c r="BU10" s="681"/>
      <c r="BV10" s="681"/>
      <c r="BW10" s="681"/>
      <c r="BX10" s="681"/>
      <c r="BY10" s="681"/>
      <c r="BZ10" s="681"/>
      <c r="CA10" s="681"/>
      <c r="CB10" s="726"/>
      <c r="CD10" s="727" t="s">
        <v>244</v>
      </c>
      <c r="CE10" s="724"/>
      <c r="CF10" s="724"/>
      <c r="CG10" s="724"/>
      <c r="CH10" s="724"/>
      <c r="CI10" s="724"/>
      <c r="CJ10" s="724"/>
      <c r="CK10" s="724"/>
      <c r="CL10" s="724"/>
      <c r="CM10" s="724"/>
      <c r="CN10" s="724"/>
      <c r="CO10" s="724"/>
      <c r="CP10" s="724"/>
      <c r="CQ10" s="725"/>
      <c r="CR10" s="680">
        <v>35542</v>
      </c>
      <c r="CS10" s="681"/>
      <c r="CT10" s="681"/>
      <c r="CU10" s="681"/>
      <c r="CV10" s="681"/>
      <c r="CW10" s="681"/>
      <c r="CX10" s="681"/>
      <c r="CY10" s="682"/>
      <c r="CZ10" s="713">
        <v>0.1</v>
      </c>
      <c r="DA10" s="713"/>
      <c r="DB10" s="713"/>
      <c r="DC10" s="713"/>
      <c r="DD10" s="686" t="s">
        <v>136</v>
      </c>
      <c r="DE10" s="681"/>
      <c r="DF10" s="681"/>
      <c r="DG10" s="681"/>
      <c r="DH10" s="681"/>
      <c r="DI10" s="681"/>
      <c r="DJ10" s="681"/>
      <c r="DK10" s="681"/>
      <c r="DL10" s="681"/>
      <c r="DM10" s="681"/>
      <c r="DN10" s="681"/>
      <c r="DO10" s="681"/>
      <c r="DP10" s="682"/>
      <c r="DQ10" s="686">
        <v>12899</v>
      </c>
      <c r="DR10" s="681"/>
      <c r="DS10" s="681"/>
      <c r="DT10" s="681"/>
      <c r="DU10" s="681"/>
      <c r="DV10" s="681"/>
      <c r="DW10" s="681"/>
      <c r="DX10" s="681"/>
      <c r="DY10" s="681"/>
      <c r="DZ10" s="681"/>
      <c r="EA10" s="681"/>
      <c r="EB10" s="681"/>
      <c r="EC10" s="726"/>
    </row>
    <row r="11" spans="2:143" ht="11.25" customHeight="1" x14ac:dyDescent="0.15">
      <c r="B11" s="677" t="s">
        <v>245</v>
      </c>
      <c r="C11" s="678"/>
      <c r="D11" s="678"/>
      <c r="E11" s="678"/>
      <c r="F11" s="678"/>
      <c r="G11" s="678"/>
      <c r="H11" s="678"/>
      <c r="I11" s="678"/>
      <c r="J11" s="678"/>
      <c r="K11" s="678"/>
      <c r="L11" s="678"/>
      <c r="M11" s="678"/>
      <c r="N11" s="678"/>
      <c r="O11" s="678"/>
      <c r="P11" s="678"/>
      <c r="Q11" s="679"/>
      <c r="R11" s="680">
        <v>1618576</v>
      </c>
      <c r="S11" s="681"/>
      <c r="T11" s="681"/>
      <c r="U11" s="681"/>
      <c r="V11" s="681"/>
      <c r="W11" s="681"/>
      <c r="X11" s="681"/>
      <c r="Y11" s="682"/>
      <c r="Z11" s="683">
        <v>3.3</v>
      </c>
      <c r="AA11" s="684"/>
      <c r="AB11" s="684"/>
      <c r="AC11" s="685"/>
      <c r="AD11" s="686">
        <v>1618576</v>
      </c>
      <c r="AE11" s="681"/>
      <c r="AF11" s="681"/>
      <c r="AG11" s="681"/>
      <c r="AH11" s="681"/>
      <c r="AI11" s="681"/>
      <c r="AJ11" s="681"/>
      <c r="AK11" s="682"/>
      <c r="AL11" s="683">
        <v>7.9</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484955</v>
      </c>
      <c r="BH11" s="681"/>
      <c r="BI11" s="681"/>
      <c r="BJ11" s="681"/>
      <c r="BK11" s="681"/>
      <c r="BL11" s="681"/>
      <c r="BM11" s="681"/>
      <c r="BN11" s="682"/>
      <c r="BO11" s="713">
        <v>4.5</v>
      </c>
      <c r="BP11" s="713"/>
      <c r="BQ11" s="713"/>
      <c r="BR11" s="713"/>
      <c r="BS11" s="686">
        <v>114670</v>
      </c>
      <c r="BT11" s="681"/>
      <c r="BU11" s="681"/>
      <c r="BV11" s="681"/>
      <c r="BW11" s="681"/>
      <c r="BX11" s="681"/>
      <c r="BY11" s="681"/>
      <c r="BZ11" s="681"/>
      <c r="CA11" s="681"/>
      <c r="CB11" s="726"/>
      <c r="CD11" s="727" t="s">
        <v>247</v>
      </c>
      <c r="CE11" s="724"/>
      <c r="CF11" s="724"/>
      <c r="CG11" s="724"/>
      <c r="CH11" s="724"/>
      <c r="CI11" s="724"/>
      <c r="CJ11" s="724"/>
      <c r="CK11" s="724"/>
      <c r="CL11" s="724"/>
      <c r="CM11" s="724"/>
      <c r="CN11" s="724"/>
      <c r="CO11" s="724"/>
      <c r="CP11" s="724"/>
      <c r="CQ11" s="725"/>
      <c r="CR11" s="680">
        <v>1096605</v>
      </c>
      <c r="CS11" s="681"/>
      <c r="CT11" s="681"/>
      <c r="CU11" s="681"/>
      <c r="CV11" s="681"/>
      <c r="CW11" s="681"/>
      <c r="CX11" s="681"/>
      <c r="CY11" s="682"/>
      <c r="CZ11" s="713">
        <v>2.2999999999999998</v>
      </c>
      <c r="DA11" s="713"/>
      <c r="DB11" s="713"/>
      <c r="DC11" s="713"/>
      <c r="DD11" s="686">
        <v>151229</v>
      </c>
      <c r="DE11" s="681"/>
      <c r="DF11" s="681"/>
      <c r="DG11" s="681"/>
      <c r="DH11" s="681"/>
      <c r="DI11" s="681"/>
      <c r="DJ11" s="681"/>
      <c r="DK11" s="681"/>
      <c r="DL11" s="681"/>
      <c r="DM11" s="681"/>
      <c r="DN11" s="681"/>
      <c r="DO11" s="681"/>
      <c r="DP11" s="682"/>
      <c r="DQ11" s="686">
        <v>676956</v>
      </c>
      <c r="DR11" s="681"/>
      <c r="DS11" s="681"/>
      <c r="DT11" s="681"/>
      <c r="DU11" s="681"/>
      <c r="DV11" s="681"/>
      <c r="DW11" s="681"/>
      <c r="DX11" s="681"/>
      <c r="DY11" s="681"/>
      <c r="DZ11" s="681"/>
      <c r="EA11" s="681"/>
      <c r="EB11" s="681"/>
      <c r="EC11" s="726"/>
    </row>
    <row r="12" spans="2:143" ht="11.25" customHeight="1" x14ac:dyDescent="0.15">
      <c r="B12" s="677" t="s">
        <v>248</v>
      </c>
      <c r="C12" s="678"/>
      <c r="D12" s="678"/>
      <c r="E12" s="678"/>
      <c r="F12" s="678"/>
      <c r="G12" s="678"/>
      <c r="H12" s="678"/>
      <c r="I12" s="678"/>
      <c r="J12" s="678"/>
      <c r="K12" s="678"/>
      <c r="L12" s="678"/>
      <c r="M12" s="678"/>
      <c r="N12" s="678"/>
      <c r="O12" s="678"/>
      <c r="P12" s="678"/>
      <c r="Q12" s="679"/>
      <c r="R12" s="680">
        <v>4804</v>
      </c>
      <c r="S12" s="681"/>
      <c r="T12" s="681"/>
      <c r="U12" s="681"/>
      <c r="V12" s="681"/>
      <c r="W12" s="681"/>
      <c r="X12" s="681"/>
      <c r="Y12" s="682"/>
      <c r="Z12" s="713">
        <v>0</v>
      </c>
      <c r="AA12" s="713"/>
      <c r="AB12" s="713"/>
      <c r="AC12" s="713"/>
      <c r="AD12" s="714">
        <v>4804</v>
      </c>
      <c r="AE12" s="714"/>
      <c r="AF12" s="714"/>
      <c r="AG12" s="714"/>
      <c r="AH12" s="714"/>
      <c r="AI12" s="714"/>
      <c r="AJ12" s="714"/>
      <c r="AK12" s="714"/>
      <c r="AL12" s="683">
        <v>0</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5103979</v>
      </c>
      <c r="BH12" s="681"/>
      <c r="BI12" s="681"/>
      <c r="BJ12" s="681"/>
      <c r="BK12" s="681"/>
      <c r="BL12" s="681"/>
      <c r="BM12" s="681"/>
      <c r="BN12" s="682"/>
      <c r="BO12" s="713">
        <v>47.7</v>
      </c>
      <c r="BP12" s="713"/>
      <c r="BQ12" s="713"/>
      <c r="BR12" s="713"/>
      <c r="BS12" s="686" t="s">
        <v>128</v>
      </c>
      <c r="BT12" s="681"/>
      <c r="BU12" s="681"/>
      <c r="BV12" s="681"/>
      <c r="BW12" s="681"/>
      <c r="BX12" s="681"/>
      <c r="BY12" s="681"/>
      <c r="BZ12" s="681"/>
      <c r="CA12" s="681"/>
      <c r="CB12" s="726"/>
      <c r="CD12" s="727" t="s">
        <v>250</v>
      </c>
      <c r="CE12" s="724"/>
      <c r="CF12" s="724"/>
      <c r="CG12" s="724"/>
      <c r="CH12" s="724"/>
      <c r="CI12" s="724"/>
      <c r="CJ12" s="724"/>
      <c r="CK12" s="724"/>
      <c r="CL12" s="724"/>
      <c r="CM12" s="724"/>
      <c r="CN12" s="724"/>
      <c r="CO12" s="724"/>
      <c r="CP12" s="724"/>
      <c r="CQ12" s="725"/>
      <c r="CR12" s="680">
        <v>1492589</v>
      </c>
      <c r="CS12" s="681"/>
      <c r="CT12" s="681"/>
      <c r="CU12" s="681"/>
      <c r="CV12" s="681"/>
      <c r="CW12" s="681"/>
      <c r="CX12" s="681"/>
      <c r="CY12" s="682"/>
      <c r="CZ12" s="713">
        <v>3.1</v>
      </c>
      <c r="DA12" s="713"/>
      <c r="DB12" s="713"/>
      <c r="DC12" s="713"/>
      <c r="DD12" s="686">
        <v>5541</v>
      </c>
      <c r="DE12" s="681"/>
      <c r="DF12" s="681"/>
      <c r="DG12" s="681"/>
      <c r="DH12" s="681"/>
      <c r="DI12" s="681"/>
      <c r="DJ12" s="681"/>
      <c r="DK12" s="681"/>
      <c r="DL12" s="681"/>
      <c r="DM12" s="681"/>
      <c r="DN12" s="681"/>
      <c r="DO12" s="681"/>
      <c r="DP12" s="682"/>
      <c r="DQ12" s="686">
        <v>824126</v>
      </c>
      <c r="DR12" s="681"/>
      <c r="DS12" s="681"/>
      <c r="DT12" s="681"/>
      <c r="DU12" s="681"/>
      <c r="DV12" s="681"/>
      <c r="DW12" s="681"/>
      <c r="DX12" s="681"/>
      <c r="DY12" s="681"/>
      <c r="DZ12" s="681"/>
      <c r="EA12" s="681"/>
      <c r="EB12" s="681"/>
      <c r="EC12" s="726"/>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136</v>
      </c>
      <c r="S13" s="681"/>
      <c r="T13" s="681"/>
      <c r="U13" s="681"/>
      <c r="V13" s="681"/>
      <c r="W13" s="681"/>
      <c r="X13" s="681"/>
      <c r="Y13" s="682"/>
      <c r="Z13" s="713" t="s">
        <v>128</v>
      </c>
      <c r="AA13" s="713"/>
      <c r="AB13" s="713"/>
      <c r="AC13" s="713"/>
      <c r="AD13" s="714" t="s">
        <v>136</v>
      </c>
      <c r="AE13" s="714"/>
      <c r="AF13" s="714"/>
      <c r="AG13" s="714"/>
      <c r="AH13" s="714"/>
      <c r="AI13" s="714"/>
      <c r="AJ13" s="714"/>
      <c r="AK13" s="714"/>
      <c r="AL13" s="683" t="s">
        <v>128</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5045921</v>
      </c>
      <c r="BH13" s="681"/>
      <c r="BI13" s="681"/>
      <c r="BJ13" s="681"/>
      <c r="BK13" s="681"/>
      <c r="BL13" s="681"/>
      <c r="BM13" s="681"/>
      <c r="BN13" s="682"/>
      <c r="BO13" s="713">
        <v>47.2</v>
      </c>
      <c r="BP13" s="713"/>
      <c r="BQ13" s="713"/>
      <c r="BR13" s="713"/>
      <c r="BS13" s="686" t="s">
        <v>136</v>
      </c>
      <c r="BT13" s="681"/>
      <c r="BU13" s="681"/>
      <c r="BV13" s="681"/>
      <c r="BW13" s="681"/>
      <c r="BX13" s="681"/>
      <c r="BY13" s="681"/>
      <c r="BZ13" s="681"/>
      <c r="CA13" s="681"/>
      <c r="CB13" s="726"/>
      <c r="CD13" s="727" t="s">
        <v>253</v>
      </c>
      <c r="CE13" s="724"/>
      <c r="CF13" s="724"/>
      <c r="CG13" s="724"/>
      <c r="CH13" s="724"/>
      <c r="CI13" s="724"/>
      <c r="CJ13" s="724"/>
      <c r="CK13" s="724"/>
      <c r="CL13" s="724"/>
      <c r="CM13" s="724"/>
      <c r="CN13" s="724"/>
      <c r="CO13" s="724"/>
      <c r="CP13" s="724"/>
      <c r="CQ13" s="725"/>
      <c r="CR13" s="680">
        <v>5438106</v>
      </c>
      <c r="CS13" s="681"/>
      <c r="CT13" s="681"/>
      <c r="CU13" s="681"/>
      <c r="CV13" s="681"/>
      <c r="CW13" s="681"/>
      <c r="CX13" s="681"/>
      <c r="CY13" s="682"/>
      <c r="CZ13" s="713">
        <v>11.5</v>
      </c>
      <c r="DA13" s="713"/>
      <c r="DB13" s="713"/>
      <c r="DC13" s="713"/>
      <c r="DD13" s="686">
        <v>1247419</v>
      </c>
      <c r="DE13" s="681"/>
      <c r="DF13" s="681"/>
      <c r="DG13" s="681"/>
      <c r="DH13" s="681"/>
      <c r="DI13" s="681"/>
      <c r="DJ13" s="681"/>
      <c r="DK13" s="681"/>
      <c r="DL13" s="681"/>
      <c r="DM13" s="681"/>
      <c r="DN13" s="681"/>
      <c r="DO13" s="681"/>
      <c r="DP13" s="682"/>
      <c r="DQ13" s="686">
        <v>4454779</v>
      </c>
      <c r="DR13" s="681"/>
      <c r="DS13" s="681"/>
      <c r="DT13" s="681"/>
      <c r="DU13" s="681"/>
      <c r="DV13" s="681"/>
      <c r="DW13" s="681"/>
      <c r="DX13" s="681"/>
      <c r="DY13" s="681"/>
      <c r="DZ13" s="681"/>
      <c r="EA13" s="681"/>
      <c r="EB13" s="681"/>
      <c r="EC13" s="726"/>
    </row>
    <row r="14" spans="2:143" ht="11.25" customHeight="1" x14ac:dyDescent="0.15">
      <c r="B14" s="677" t="s">
        <v>254</v>
      </c>
      <c r="C14" s="678"/>
      <c r="D14" s="678"/>
      <c r="E14" s="678"/>
      <c r="F14" s="678"/>
      <c r="G14" s="678"/>
      <c r="H14" s="678"/>
      <c r="I14" s="678"/>
      <c r="J14" s="678"/>
      <c r="K14" s="678"/>
      <c r="L14" s="678"/>
      <c r="M14" s="678"/>
      <c r="N14" s="678"/>
      <c r="O14" s="678"/>
      <c r="P14" s="678"/>
      <c r="Q14" s="679"/>
      <c r="R14" s="680">
        <v>17</v>
      </c>
      <c r="S14" s="681"/>
      <c r="T14" s="681"/>
      <c r="U14" s="681"/>
      <c r="V14" s="681"/>
      <c r="W14" s="681"/>
      <c r="X14" s="681"/>
      <c r="Y14" s="682"/>
      <c r="Z14" s="713">
        <v>0</v>
      </c>
      <c r="AA14" s="713"/>
      <c r="AB14" s="713"/>
      <c r="AC14" s="713"/>
      <c r="AD14" s="714">
        <v>17</v>
      </c>
      <c r="AE14" s="714"/>
      <c r="AF14" s="714"/>
      <c r="AG14" s="714"/>
      <c r="AH14" s="714"/>
      <c r="AI14" s="714"/>
      <c r="AJ14" s="714"/>
      <c r="AK14" s="714"/>
      <c r="AL14" s="683">
        <v>0</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278889</v>
      </c>
      <c r="BH14" s="681"/>
      <c r="BI14" s="681"/>
      <c r="BJ14" s="681"/>
      <c r="BK14" s="681"/>
      <c r="BL14" s="681"/>
      <c r="BM14" s="681"/>
      <c r="BN14" s="682"/>
      <c r="BO14" s="713">
        <v>2.6</v>
      </c>
      <c r="BP14" s="713"/>
      <c r="BQ14" s="713"/>
      <c r="BR14" s="713"/>
      <c r="BS14" s="686" t="s">
        <v>128</v>
      </c>
      <c r="BT14" s="681"/>
      <c r="BU14" s="681"/>
      <c r="BV14" s="681"/>
      <c r="BW14" s="681"/>
      <c r="BX14" s="681"/>
      <c r="BY14" s="681"/>
      <c r="BZ14" s="681"/>
      <c r="CA14" s="681"/>
      <c r="CB14" s="726"/>
      <c r="CD14" s="727" t="s">
        <v>256</v>
      </c>
      <c r="CE14" s="724"/>
      <c r="CF14" s="724"/>
      <c r="CG14" s="724"/>
      <c r="CH14" s="724"/>
      <c r="CI14" s="724"/>
      <c r="CJ14" s="724"/>
      <c r="CK14" s="724"/>
      <c r="CL14" s="724"/>
      <c r="CM14" s="724"/>
      <c r="CN14" s="724"/>
      <c r="CO14" s="724"/>
      <c r="CP14" s="724"/>
      <c r="CQ14" s="725"/>
      <c r="CR14" s="680">
        <v>1294648</v>
      </c>
      <c r="CS14" s="681"/>
      <c r="CT14" s="681"/>
      <c r="CU14" s="681"/>
      <c r="CV14" s="681"/>
      <c r="CW14" s="681"/>
      <c r="CX14" s="681"/>
      <c r="CY14" s="682"/>
      <c r="CZ14" s="713">
        <v>2.7</v>
      </c>
      <c r="DA14" s="713"/>
      <c r="DB14" s="713"/>
      <c r="DC14" s="713"/>
      <c r="DD14" s="686">
        <v>218794</v>
      </c>
      <c r="DE14" s="681"/>
      <c r="DF14" s="681"/>
      <c r="DG14" s="681"/>
      <c r="DH14" s="681"/>
      <c r="DI14" s="681"/>
      <c r="DJ14" s="681"/>
      <c r="DK14" s="681"/>
      <c r="DL14" s="681"/>
      <c r="DM14" s="681"/>
      <c r="DN14" s="681"/>
      <c r="DO14" s="681"/>
      <c r="DP14" s="682"/>
      <c r="DQ14" s="686">
        <v>1046529</v>
      </c>
      <c r="DR14" s="681"/>
      <c r="DS14" s="681"/>
      <c r="DT14" s="681"/>
      <c r="DU14" s="681"/>
      <c r="DV14" s="681"/>
      <c r="DW14" s="681"/>
      <c r="DX14" s="681"/>
      <c r="DY14" s="681"/>
      <c r="DZ14" s="681"/>
      <c r="EA14" s="681"/>
      <c r="EB14" s="681"/>
      <c r="EC14" s="726"/>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136</v>
      </c>
      <c r="S15" s="681"/>
      <c r="T15" s="681"/>
      <c r="U15" s="681"/>
      <c r="V15" s="681"/>
      <c r="W15" s="681"/>
      <c r="X15" s="681"/>
      <c r="Y15" s="682"/>
      <c r="Z15" s="713" t="s">
        <v>128</v>
      </c>
      <c r="AA15" s="713"/>
      <c r="AB15" s="713"/>
      <c r="AC15" s="713"/>
      <c r="AD15" s="714" t="s">
        <v>128</v>
      </c>
      <c r="AE15" s="714"/>
      <c r="AF15" s="714"/>
      <c r="AG15" s="714"/>
      <c r="AH15" s="714"/>
      <c r="AI15" s="714"/>
      <c r="AJ15" s="714"/>
      <c r="AK15" s="714"/>
      <c r="AL15" s="683" t="s">
        <v>128</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476215</v>
      </c>
      <c r="BH15" s="681"/>
      <c r="BI15" s="681"/>
      <c r="BJ15" s="681"/>
      <c r="BK15" s="681"/>
      <c r="BL15" s="681"/>
      <c r="BM15" s="681"/>
      <c r="BN15" s="682"/>
      <c r="BO15" s="713">
        <v>4.5</v>
      </c>
      <c r="BP15" s="713"/>
      <c r="BQ15" s="713"/>
      <c r="BR15" s="713"/>
      <c r="BS15" s="686" t="s">
        <v>136</v>
      </c>
      <c r="BT15" s="681"/>
      <c r="BU15" s="681"/>
      <c r="BV15" s="681"/>
      <c r="BW15" s="681"/>
      <c r="BX15" s="681"/>
      <c r="BY15" s="681"/>
      <c r="BZ15" s="681"/>
      <c r="CA15" s="681"/>
      <c r="CB15" s="726"/>
      <c r="CD15" s="727" t="s">
        <v>259</v>
      </c>
      <c r="CE15" s="724"/>
      <c r="CF15" s="724"/>
      <c r="CG15" s="724"/>
      <c r="CH15" s="724"/>
      <c r="CI15" s="724"/>
      <c r="CJ15" s="724"/>
      <c r="CK15" s="724"/>
      <c r="CL15" s="724"/>
      <c r="CM15" s="724"/>
      <c r="CN15" s="724"/>
      <c r="CO15" s="724"/>
      <c r="CP15" s="724"/>
      <c r="CQ15" s="725"/>
      <c r="CR15" s="680">
        <v>4931844</v>
      </c>
      <c r="CS15" s="681"/>
      <c r="CT15" s="681"/>
      <c r="CU15" s="681"/>
      <c r="CV15" s="681"/>
      <c r="CW15" s="681"/>
      <c r="CX15" s="681"/>
      <c r="CY15" s="682"/>
      <c r="CZ15" s="713">
        <v>10.4</v>
      </c>
      <c r="DA15" s="713"/>
      <c r="DB15" s="713"/>
      <c r="DC15" s="713"/>
      <c r="DD15" s="686">
        <v>1779611</v>
      </c>
      <c r="DE15" s="681"/>
      <c r="DF15" s="681"/>
      <c r="DG15" s="681"/>
      <c r="DH15" s="681"/>
      <c r="DI15" s="681"/>
      <c r="DJ15" s="681"/>
      <c r="DK15" s="681"/>
      <c r="DL15" s="681"/>
      <c r="DM15" s="681"/>
      <c r="DN15" s="681"/>
      <c r="DO15" s="681"/>
      <c r="DP15" s="682"/>
      <c r="DQ15" s="686">
        <v>2848032</v>
      </c>
      <c r="DR15" s="681"/>
      <c r="DS15" s="681"/>
      <c r="DT15" s="681"/>
      <c r="DU15" s="681"/>
      <c r="DV15" s="681"/>
      <c r="DW15" s="681"/>
      <c r="DX15" s="681"/>
      <c r="DY15" s="681"/>
      <c r="DZ15" s="681"/>
      <c r="EA15" s="681"/>
      <c r="EB15" s="681"/>
      <c r="EC15" s="726"/>
    </row>
    <row r="16" spans="2:143" ht="11.25" customHeight="1" x14ac:dyDescent="0.15">
      <c r="B16" s="677" t="s">
        <v>260</v>
      </c>
      <c r="C16" s="678"/>
      <c r="D16" s="678"/>
      <c r="E16" s="678"/>
      <c r="F16" s="678"/>
      <c r="G16" s="678"/>
      <c r="H16" s="678"/>
      <c r="I16" s="678"/>
      <c r="J16" s="678"/>
      <c r="K16" s="678"/>
      <c r="L16" s="678"/>
      <c r="M16" s="678"/>
      <c r="N16" s="678"/>
      <c r="O16" s="678"/>
      <c r="P16" s="678"/>
      <c r="Q16" s="679"/>
      <c r="R16" s="680">
        <v>31883</v>
      </c>
      <c r="S16" s="681"/>
      <c r="T16" s="681"/>
      <c r="U16" s="681"/>
      <c r="V16" s="681"/>
      <c r="W16" s="681"/>
      <c r="X16" s="681"/>
      <c r="Y16" s="682"/>
      <c r="Z16" s="713">
        <v>0.1</v>
      </c>
      <c r="AA16" s="713"/>
      <c r="AB16" s="713"/>
      <c r="AC16" s="713"/>
      <c r="AD16" s="714">
        <v>31883</v>
      </c>
      <c r="AE16" s="714"/>
      <c r="AF16" s="714"/>
      <c r="AG16" s="714"/>
      <c r="AH16" s="714"/>
      <c r="AI16" s="714"/>
      <c r="AJ16" s="714"/>
      <c r="AK16" s="714"/>
      <c r="AL16" s="683">
        <v>0.2</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136</v>
      </c>
      <c r="BH16" s="681"/>
      <c r="BI16" s="681"/>
      <c r="BJ16" s="681"/>
      <c r="BK16" s="681"/>
      <c r="BL16" s="681"/>
      <c r="BM16" s="681"/>
      <c r="BN16" s="682"/>
      <c r="BO16" s="713" t="s">
        <v>128</v>
      </c>
      <c r="BP16" s="713"/>
      <c r="BQ16" s="713"/>
      <c r="BR16" s="713"/>
      <c r="BS16" s="686" t="s">
        <v>128</v>
      </c>
      <c r="BT16" s="681"/>
      <c r="BU16" s="681"/>
      <c r="BV16" s="681"/>
      <c r="BW16" s="681"/>
      <c r="BX16" s="681"/>
      <c r="BY16" s="681"/>
      <c r="BZ16" s="681"/>
      <c r="CA16" s="681"/>
      <c r="CB16" s="726"/>
      <c r="CD16" s="727" t="s">
        <v>262</v>
      </c>
      <c r="CE16" s="724"/>
      <c r="CF16" s="724"/>
      <c r="CG16" s="724"/>
      <c r="CH16" s="724"/>
      <c r="CI16" s="724"/>
      <c r="CJ16" s="724"/>
      <c r="CK16" s="724"/>
      <c r="CL16" s="724"/>
      <c r="CM16" s="724"/>
      <c r="CN16" s="724"/>
      <c r="CO16" s="724"/>
      <c r="CP16" s="724"/>
      <c r="CQ16" s="725"/>
      <c r="CR16" s="680">
        <v>7613</v>
      </c>
      <c r="CS16" s="681"/>
      <c r="CT16" s="681"/>
      <c r="CU16" s="681"/>
      <c r="CV16" s="681"/>
      <c r="CW16" s="681"/>
      <c r="CX16" s="681"/>
      <c r="CY16" s="682"/>
      <c r="CZ16" s="713">
        <v>0</v>
      </c>
      <c r="DA16" s="713"/>
      <c r="DB16" s="713"/>
      <c r="DC16" s="713"/>
      <c r="DD16" s="686" t="s">
        <v>128</v>
      </c>
      <c r="DE16" s="681"/>
      <c r="DF16" s="681"/>
      <c r="DG16" s="681"/>
      <c r="DH16" s="681"/>
      <c r="DI16" s="681"/>
      <c r="DJ16" s="681"/>
      <c r="DK16" s="681"/>
      <c r="DL16" s="681"/>
      <c r="DM16" s="681"/>
      <c r="DN16" s="681"/>
      <c r="DO16" s="681"/>
      <c r="DP16" s="682"/>
      <c r="DQ16" s="686" t="s">
        <v>128</v>
      </c>
      <c r="DR16" s="681"/>
      <c r="DS16" s="681"/>
      <c r="DT16" s="681"/>
      <c r="DU16" s="681"/>
      <c r="DV16" s="681"/>
      <c r="DW16" s="681"/>
      <c r="DX16" s="681"/>
      <c r="DY16" s="681"/>
      <c r="DZ16" s="681"/>
      <c r="EA16" s="681"/>
      <c r="EB16" s="681"/>
      <c r="EC16" s="726"/>
    </row>
    <row r="17" spans="2:133" ht="11.25" customHeight="1" x14ac:dyDescent="0.15">
      <c r="B17" s="677" t="s">
        <v>263</v>
      </c>
      <c r="C17" s="678"/>
      <c r="D17" s="678"/>
      <c r="E17" s="678"/>
      <c r="F17" s="678"/>
      <c r="G17" s="678"/>
      <c r="H17" s="678"/>
      <c r="I17" s="678"/>
      <c r="J17" s="678"/>
      <c r="K17" s="678"/>
      <c r="L17" s="678"/>
      <c r="M17" s="678"/>
      <c r="N17" s="678"/>
      <c r="O17" s="678"/>
      <c r="P17" s="678"/>
      <c r="Q17" s="679"/>
      <c r="R17" s="680">
        <v>93853</v>
      </c>
      <c r="S17" s="681"/>
      <c r="T17" s="681"/>
      <c r="U17" s="681"/>
      <c r="V17" s="681"/>
      <c r="W17" s="681"/>
      <c r="X17" s="681"/>
      <c r="Y17" s="682"/>
      <c r="Z17" s="713">
        <v>0.2</v>
      </c>
      <c r="AA17" s="713"/>
      <c r="AB17" s="713"/>
      <c r="AC17" s="713"/>
      <c r="AD17" s="714">
        <v>93853</v>
      </c>
      <c r="AE17" s="714"/>
      <c r="AF17" s="714"/>
      <c r="AG17" s="714"/>
      <c r="AH17" s="714"/>
      <c r="AI17" s="714"/>
      <c r="AJ17" s="714"/>
      <c r="AK17" s="714"/>
      <c r="AL17" s="683">
        <v>0.5</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136</v>
      </c>
      <c r="BH17" s="681"/>
      <c r="BI17" s="681"/>
      <c r="BJ17" s="681"/>
      <c r="BK17" s="681"/>
      <c r="BL17" s="681"/>
      <c r="BM17" s="681"/>
      <c r="BN17" s="682"/>
      <c r="BO17" s="713" t="s">
        <v>128</v>
      </c>
      <c r="BP17" s="713"/>
      <c r="BQ17" s="713"/>
      <c r="BR17" s="713"/>
      <c r="BS17" s="686" t="s">
        <v>128</v>
      </c>
      <c r="BT17" s="681"/>
      <c r="BU17" s="681"/>
      <c r="BV17" s="681"/>
      <c r="BW17" s="681"/>
      <c r="BX17" s="681"/>
      <c r="BY17" s="681"/>
      <c r="BZ17" s="681"/>
      <c r="CA17" s="681"/>
      <c r="CB17" s="726"/>
      <c r="CD17" s="727" t="s">
        <v>265</v>
      </c>
      <c r="CE17" s="724"/>
      <c r="CF17" s="724"/>
      <c r="CG17" s="724"/>
      <c r="CH17" s="724"/>
      <c r="CI17" s="724"/>
      <c r="CJ17" s="724"/>
      <c r="CK17" s="724"/>
      <c r="CL17" s="724"/>
      <c r="CM17" s="724"/>
      <c r="CN17" s="724"/>
      <c r="CO17" s="724"/>
      <c r="CP17" s="724"/>
      <c r="CQ17" s="725"/>
      <c r="CR17" s="680">
        <v>3845380</v>
      </c>
      <c r="CS17" s="681"/>
      <c r="CT17" s="681"/>
      <c r="CU17" s="681"/>
      <c r="CV17" s="681"/>
      <c r="CW17" s="681"/>
      <c r="CX17" s="681"/>
      <c r="CY17" s="682"/>
      <c r="CZ17" s="713">
        <v>8.1</v>
      </c>
      <c r="DA17" s="713"/>
      <c r="DB17" s="713"/>
      <c r="DC17" s="713"/>
      <c r="DD17" s="686" t="s">
        <v>136</v>
      </c>
      <c r="DE17" s="681"/>
      <c r="DF17" s="681"/>
      <c r="DG17" s="681"/>
      <c r="DH17" s="681"/>
      <c r="DI17" s="681"/>
      <c r="DJ17" s="681"/>
      <c r="DK17" s="681"/>
      <c r="DL17" s="681"/>
      <c r="DM17" s="681"/>
      <c r="DN17" s="681"/>
      <c r="DO17" s="681"/>
      <c r="DP17" s="682"/>
      <c r="DQ17" s="686">
        <v>3767021</v>
      </c>
      <c r="DR17" s="681"/>
      <c r="DS17" s="681"/>
      <c r="DT17" s="681"/>
      <c r="DU17" s="681"/>
      <c r="DV17" s="681"/>
      <c r="DW17" s="681"/>
      <c r="DX17" s="681"/>
      <c r="DY17" s="681"/>
      <c r="DZ17" s="681"/>
      <c r="EA17" s="681"/>
      <c r="EB17" s="681"/>
      <c r="EC17" s="726"/>
    </row>
    <row r="18" spans="2:133" ht="11.25" customHeight="1" x14ac:dyDescent="0.15">
      <c r="B18" s="677" t="s">
        <v>266</v>
      </c>
      <c r="C18" s="678"/>
      <c r="D18" s="678"/>
      <c r="E18" s="678"/>
      <c r="F18" s="678"/>
      <c r="G18" s="678"/>
      <c r="H18" s="678"/>
      <c r="I18" s="678"/>
      <c r="J18" s="678"/>
      <c r="K18" s="678"/>
      <c r="L18" s="678"/>
      <c r="M18" s="678"/>
      <c r="N18" s="678"/>
      <c r="O18" s="678"/>
      <c r="P18" s="678"/>
      <c r="Q18" s="679"/>
      <c r="R18" s="680">
        <v>94114</v>
      </c>
      <c r="S18" s="681"/>
      <c r="T18" s="681"/>
      <c r="U18" s="681"/>
      <c r="V18" s="681"/>
      <c r="W18" s="681"/>
      <c r="X18" s="681"/>
      <c r="Y18" s="682"/>
      <c r="Z18" s="713">
        <v>0.2</v>
      </c>
      <c r="AA18" s="713"/>
      <c r="AB18" s="713"/>
      <c r="AC18" s="713"/>
      <c r="AD18" s="714">
        <v>94114</v>
      </c>
      <c r="AE18" s="714"/>
      <c r="AF18" s="714"/>
      <c r="AG18" s="714"/>
      <c r="AH18" s="714"/>
      <c r="AI18" s="714"/>
      <c r="AJ18" s="714"/>
      <c r="AK18" s="714"/>
      <c r="AL18" s="683">
        <v>0.5</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128</v>
      </c>
      <c r="BP18" s="713"/>
      <c r="BQ18" s="713"/>
      <c r="BR18" s="713"/>
      <c r="BS18" s="686" t="s">
        <v>128</v>
      </c>
      <c r="BT18" s="681"/>
      <c r="BU18" s="681"/>
      <c r="BV18" s="681"/>
      <c r="BW18" s="681"/>
      <c r="BX18" s="681"/>
      <c r="BY18" s="681"/>
      <c r="BZ18" s="681"/>
      <c r="CA18" s="681"/>
      <c r="CB18" s="726"/>
      <c r="CD18" s="727" t="s">
        <v>268</v>
      </c>
      <c r="CE18" s="724"/>
      <c r="CF18" s="724"/>
      <c r="CG18" s="724"/>
      <c r="CH18" s="724"/>
      <c r="CI18" s="724"/>
      <c r="CJ18" s="724"/>
      <c r="CK18" s="724"/>
      <c r="CL18" s="724"/>
      <c r="CM18" s="724"/>
      <c r="CN18" s="724"/>
      <c r="CO18" s="724"/>
      <c r="CP18" s="724"/>
      <c r="CQ18" s="725"/>
      <c r="CR18" s="680" t="s">
        <v>136</v>
      </c>
      <c r="CS18" s="681"/>
      <c r="CT18" s="681"/>
      <c r="CU18" s="681"/>
      <c r="CV18" s="681"/>
      <c r="CW18" s="681"/>
      <c r="CX18" s="681"/>
      <c r="CY18" s="682"/>
      <c r="CZ18" s="713" t="s">
        <v>136</v>
      </c>
      <c r="DA18" s="713"/>
      <c r="DB18" s="713"/>
      <c r="DC18" s="713"/>
      <c r="DD18" s="686" t="s">
        <v>136</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6"/>
    </row>
    <row r="19" spans="2:133" ht="11.25" customHeight="1" x14ac:dyDescent="0.15">
      <c r="B19" s="677" t="s">
        <v>269</v>
      </c>
      <c r="C19" s="678"/>
      <c r="D19" s="678"/>
      <c r="E19" s="678"/>
      <c r="F19" s="678"/>
      <c r="G19" s="678"/>
      <c r="H19" s="678"/>
      <c r="I19" s="678"/>
      <c r="J19" s="678"/>
      <c r="K19" s="678"/>
      <c r="L19" s="678"/>
      <c r="M19" s="678"/>
      <c r="N19" s="678"/>
      <c r="O19" s="678"/>
      <c r="P19" s="678"/>
      <c r="Q19" s="679"/>
      <c r="R19" s="680">
        <v>70280</v>
      </c>
      <c r="S19" s="681"/>
      <c r="T19" s="681"/>
      <c r="U19" s="681"/>
      <c r="V19" s="681"/>
      <c r="W19" s="681"/>
      <c r="X19" s="681"/>
      <c r="Y19" s="682"/>
      <c r="Z19" s="713">
        <v>0.1</v>
      </c>
      <c r="AA19" s="713"/>
      <c r="AB19" s="713"/>
      <c r="AC19" s="713"/>
      <c r="AD19" s="714">
        <v>70280</v>
      </c>
      <c r="AE19" s="714"/>
      <c r="AF19" s="714"/>
      <c r="AG19" s="714"/>
      <c r="AH19" s="714"/>
      <c r="AI19" s="714"/>
      <c r="AJ19" s="714"/>
      <c r="AK19" s="714"/>
      <c r="AL19" s="683">
        <v>0.3</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534547</v>
      </c>
      <c r="BH19" s="681"/>
      <c r="BI19" s="681"/>
      <c r="BJ19" s="681"/>
      <c r="BK19" s="681"/>
      <c r="BL19" s="681"/>
      <c r="BM19" s="681"/>
      <c r="BN19" s="682"/>
      <c r="BO19" s="713">
        <v>5</v>
      </c>
      <c r="BP19" s="713"/>
      <c r="BQ19" s="713"/>
      <c r="BR19" s="713"/>
      <c r="BS19" s="686" t="s">
        <v>128</v>
      </c>
      <c r="BT19" s="681"/>
      <c r="BU19" s="681"/>
      <c r="BV19" s="681"/>
      <c r="BW19" s="681"/>
      <c r="BX19" s="681"/>
      <c r="BY19" s="681"/>
      <c r="BZ19" s="681"/>
      <c r="CA19" s="681"/>
      <c r="CB19" s="726"/>
      <c r="CD19" s="727" t="s">
        <v>271</v>
      </c>
      <c r="CE19" s="724"/>
      <c r="CF19" s="724"/>
      <c r="CG19" s="724"/>
      <c r="CH19" s="724"/>
      <c r="CI19" s="724"/>
      <c r="CJ19" s="724"/>
      <c r="CK19" s="724"/>
      <c r="CL19" s="724"/>
      <c r="CM19" s="724"/>
      <c r="CN19" s="724"/>
      <c r="CO19" s="724"/>
      <c r="CP19" s="724"/>
      <c r="CQ19" s="725"/>
      <c r="CR19" s="680" t="s">
        <v>128</v>
      </c>
      <c r="CS19" s="681"/>
      <c r="CT19" s="681"/>
      <c r="CU19" s="681"/>
      <c r="CV19" s="681"/>
      <c r="CW19" s="681"/>
      <c r="CX19" s="681"/>
      <c r="CY19" s="682"/>
      <c r="CZ19" s="713" t="s">
        <v>136</v>
      </c>
      <c r="DA19" s="713"/>
      <c r="DB19" s="713"/>
      <c r="DC19" s="713"/>
      <c r="DD19" s="686" t="s">
        <v>128</v>
      </c>
      <c r="DE19" s="681"/>
      <c r="DF19" s="681"/>
      <c r="DG19" s="681"/>
      <c r="DH19" s="681"/>
      <c r="DI19" s="681"/>
      <c r="DJ19" s="681"/>
      <c r="DK19" s="681"/>
      <c r="DL19" s="681"/>
      <c r="DM19" s="681"/>
      <c r="DN19" s="681"/>
      <c r="DO19" s="681"/>
      <c r="DP19" s="682"/>
      <c r="DQ19" s="686" t="s">
        <v>136</v>
      </c>
      <c r="DR19" s="681"/>
      <c r="DS19" s="681"/>
      <c r="DT19" s="681"/>
      <c r="DU19" s="681"/>
      <c r="DV19" s="681"/>
      <c r="DW19" s="681"/>
      <c r="DX19" s="681"/>
      <c r="DY19" s="681"/>
      <c r="DZ19" s="681"/>
      <c r="EA19" s="681"/>
      <c r="EB19" s="681"/>
      <c r="EC19" s="726"/>
    </row>
    <row r="20" spans="2:133" ht="11.25" customHeight="1" x14ac:dyDescent="0.15">
      <c r="B20" s="677" t="s">
        <v>272</v>
      </c>
      <c r="C20" s="678"/>
      <c r="D20" s="678"/>
      <c r="E20" s="678"/>
      <c r="F20" s="678"/>
      <c r="G20" s="678"/>
      <c r="H20" s="678"/>
      <c r="I20" s="678"/>
      <c r="J20" s="678"/>
      <c r="K20" s="678"/>
      <c r="L20" s="678"/>
      <c r="M20" s="678"/>
      <c r="N20" s="678"/>
      <c r="O20" s="678"/>
      <c r="P20" s="678"/>
      <c r="Q20" s="679"/>
      <c r="R20" s="680">
        <v>14894</v>
      </c>
      <c r="S20" s="681"/>
      <c r="T20" s="681"/>
      <c r="U20" s="681"/>
      <c r="V20" s="681"/>
      <c r="W20" s="681"/>
      <c r="X20" s="681"/>
      <c r="Y20" s="682"/>
      <c r="Z20" s="713">
        <v>0</v>
      </c>
      <c r="AA20" s="713"/>
      <c r="AB20" s="713"/>
      <c r="AC20" s="713"/>
      <c r="AD20" s="714">
        <v>14894</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534547</v>
      </c>
      <c r="BH20" s="681"/>
      <c r="BI20" s="681"/>
      <c r="BJ20" s="681"/>
      <c r="BK20" s="681"/>
      <c r="BL20" s="681"/>
      <c r="BM20" s="681"/>
      <c r="BN20" s="682"/>
      <c r="BO20" s="713">
        <v>5</v>
      </c>
      <c r="BP20" s="713"/>
      <c r="BQ20" s="713"/>
      <c r="BR20" s="713"/>
      <c r="BS20" s="686" t="s">
        <v>128</v>
      </c>
      <c r="BT20" s="681"/>
      <c r="BU20" s="681"/>
      <c r="BV20" s="681"/>
      <c r="BW20" s="681"/>
      <c r="BX20" s="681"/>
      <c r="BY20" s="681"/>
      <c r="BZ20" s="681"/>
      <c r="CA20" s="681"/>
      <c r="CB20" s="726"/>
      <c r="CD20" s="727" t="s">
        <v>274</v>
      </c>
      <c r="CE20" s="724"/>
      <c r="CF20" s="724"/>
      <c r="CG20" s="724"/>
      <c r="CH20" s="724"/>
      <c r="CI20" s="724"/>
      <c r="CJ20" s="724"/>
      <c r="CK20" s="724"/>
      <c r="CL20" s="724"/>
      <c r="CM20" s="724"/>
      <c r="CN20" s="724"/>
      <c r="CO20" s="724"/>
      <c r="CP20" s="724"/>
      <c r="CQ20" s="725"/>
      <c r="CR20" s="680">
        <v>47489639</v>
      </c>
      <c r="CS20" s="681"/>
      <c r="CT20" s="681"/>
      <c r="CU20" s="681"/>
      <c r="CV20" s="681"/>
      <c r="CW20" s="681"/>
      <c r="CX20" s="681"/>
      <c r="CY20" s="682"/>
      <c r="CZ20" s="713">
        <v>100</v>
      </c>
      <c r="DA20" s="713"/>
      <c r="DB20" s="713"/>
      <c r="DC20" s="713"/>
      <c r="DD20" s="686">
        <v>7542172</v>
      </c>
      <c r="DE20" s="681"/>
      <c r="DF20" s="681"/>
      <c r="DG20" s="681"/>
      <c r="DH20" s="681"/>
      <c r="DI20" s="681"/>
      <c r="DJ20" s="681"/>
      <c r="DK20" s="681"/>
      <c r="DL20" s="681"/>
      <c r="DM20" s="681"/>
      <c r="DN20" s="681"/>
      <c r="DO20" s="681"/>
      <c r="DP20" s="682"/>
      <c r="DQ20" s="686">
        <v>24787088</v>
      </c>
      <c r="DR20" s="681"/>
      <c r="DS20" s="681"/>
      <c r="DT20" s="681"/>
      <c r="DU20" s="681"/>
      <c r="DV20" s="681"/>
      <c r="DW20" s="681"/>
      <c r="DX20" s="681"/>
      <c r="DY20" s="681"/>
      <c r="DZ20" s="681"/>
      <c r="EA20" s="681"/>
      <c r="EB20" s="681"/>
      <c r="EC20" s="726"/>
    </row>
    <row r="21" spans="2:133" ht="11.25" customHeight="1" x14ac:dyDescent="0.15">
      <c r="B21" s="677" t="s">
        <v>275</v>
      </c>
      <c r="C21" s="678"/>
      <c r="D21" s="678"/>
      <c r="E21" s="678"/>
      <c r="F21" s="678"/>
      <c r="G21" s="678"/>
      <c r="H21" s="678"/>
      <c r="I21" s="678"/>
      <c r="J21" s="678"/>
      <c r="K21" s="678"/>
      <c r="L21" s="678"/>
      <c r="M21" s="678"/>
      <c r="N21" s="678"/>
      <c r="O21" s="678"/>
      <c r="P21" s="678"/>
      <c r="Q21" s="679"/>
      <c r="R21" s="680">
        <v>8940</v>
      </c>
      <c r="S21" s="681"/>
      <c r="T21" s="681"/>
      <c r="U21" s="681"/>
      <c r="V21" s="681"/>
      <c r="W21" s="681"/>
      <c r="X21" s="681"/>
      <c r="Y21" s="682"/>
      <c r="Z21" s="713">
        <v>0</v>
      </c>
      <c r="AA21" s="713"/>
      <c r="AB21" s="713"/>
      <c r="AC21" s="713"/>
      <c r="AD21" s="714">
        <v>8940</v>
      </c>
      <c r="AE21" s="714"/>
      <c r="AF21" s="714"/>
      <c r="AG21" s="714"/>
      <c r="AH21" s="714"/>
      <c r="AI21" s="714"/>
      <c r="AJ21" s="714"/>
      <c r="AK21" s="714"/>
      <c r="AL21" s="683">
        <v>0</v>
      </c>
      <c r="AM21" s="684"/>
      <c r="AN21" s="684"/>
      <c r="AO21" s="715"/>
      <c r="AP21" s="775" t="s">
        <v>276</v>
      </c>
      <c r="AQ21" s="782"/>
      <c r="AR21" s="782"/>
      <c r="AS21" s="782"/>
      <c r="AT21" s="782"/>
      <c r="AU21" s="782"/>
      <c r="AV21" s="782"/>
      <c r="AW21" s="782"/>
      <c r="AX21" s="782"/>
      <c r="AY21" s="782"/>
      <c r="AZ21" s="782"/>
      <c r="BA21" s="782"/>
      <c r="BB21" s="782"/>
      <c r="BC21" s="782"/>
      <c r="BD21" s="782"/>
      <c r="BE21" s="782"/>
      <c r="BF21" s="777"/>
      <c r="BG21" s="680">
        <v>251</v>
      </c>
      <c r="BH21" s="681"/>
      <c r="BI21" s="681"/>
      <c r="BJ21" s="681"/>
      <c r="BK21" s="681"/>
      <c r="BL21" s="681"/>
      <c r="BM21" s="681"/>
      <c r="BN21" s="682"/>
      <c r="BO21" s="713">
        <v>0</v>
      </c>
      <c r="BP21" s="713"/>
      <c r="BQ21" s="713"/>
      <c r="BR21" s="713"/>
      <c r="BS21" s="686" t="s">
        <v>136</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9516614</v>
      </c>
      <c r="S22" s="681"/>
      <c r="T22" s="681"/>
      <c r="U22" s="681"/>
      <c r="V22" s="681"/>
      <c r="W22" s="681"/>
      <c r="X22" s="681"/>
      <c r="Y22" s="682"/>
      <c r="Z22" s="713">
        <v>19.399999999999999</v>
      </c>
      <c r="AA22" s="713"/>
      <c r="AB22" s="713"/>
      <c r="AC22" s="713"/>
      <c r="AD22" s="714">
        <v>8073374</v>
      </c>
      <c r="AE22" s="714"/>
      <c r="AF22" s="714"/>
      <c r="AG22" s="714"/>
      <c r="AH22" s="714"/>
      <c r="AI22" s="714"/>
      <c r="AJ22" s="714"/>
      <c r="AK22" s="714"/>
      <c r="AL22" s="683">
        <v>39.200000000000003</v>
      </c>
      <c r="AM22" s="684"/>
      <c r="AN22" s="684"/>
      <c r="AO22" s="715"/>
      <c r="AP22" s="775" t="s">
        <v>278</v>
      </c>
      <c r="AQ22" s="782"/>
      <c r="AR22" s="782"/>
      <c r="AS22" s="782"/>
      <c r="AT22" s="782"/>
      <c r="AU22" s="782"/>
      <c r="AV22" s="782"/>
      <c r="AW22" s="782"/>
      <c r="AX22" s="782"/>
      <c r="AY22" s="782"/>
      <c r="AZ22" s="782"/>
      <c r="BA22" s="782"/>
      <c r="BB22" s="782"/>
      <c r="BC22" s="782"/>
      <c r="BD22" s="782"/>
      <c r="BE22" s="782"/>
      <c r="BF22" s="777"/>
      <c r="BG22" s="680" t="s">
        <v>136</v>
      </c>
      <c r="BH22" s="681"/>
      <c r="BI22" s="681"/>
      <c r="BJ22" s="681"/>
      <c r="BK22" s="681"/>
      <c r="BL22" s="681"/>
      <c r="BM22" s="681"/>
      <c r="BN22" s="682"/>
      <c r="BO22" s="713" t="s">
        <v>128</v>
      </c>
      <c r="BP22" s="713"/>
      <c r="BQ22" s="713"/>
      <c r="BR22" s="713"/>
      <c r="BS22" s="686" t="s">
        <v>136</v>
      </c>
      <c r="BT22" s="681"/>
      <c r="BU22" s="681"/>
      <c r="BV22" s="681"/>
      <c r="BW22" s="681"/>
      <c r="BX22" s="681"/>
      <c r="BY22" s="681"/>
      <c r="BZ22" s="681"/>
      <c r="CA22" s="681"/>
      <c r="CB22" s="726"/>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8073374</v>
      </c>
      <c r="S23" s="681"/>
      <c r="T23" s="681"/>
      <c r="U23" s="681"/>
      <c r="V23" s="681"/>
      <c r="W23" s="681"/>
      <c r="X23" s="681"/>
      <c r="Y23" s="682"/>
      <c r="Z23" s="713">
        <v>16.399999999999999</v>
      </c>
      <c r="AA23" s="713"/>
      <c r="AB23" s="713"/>
      <c r="AC23" s="713"/>
      <c r="AD23" s="714">
        <v>8073374</v>
      </c>
      <c r="AE23" s="714"/>
      <c r="AF23" s="714"/>
      <c r="AG23" s="714"/>
      <c r="AH23" s="714"/>
      <c r="AI23" s="714"/>
      <c r="AJ23" s="714"/>
      <c r="AK23" s="714"/>
      <c r="AL23" s="683">
        <v>39.200000000000003</v>
      </c>
      <c r="AM23" s="684"/>
      <c r="AN23" s="684"/>
      <c r="AO23" s="715"/>
      <c r="AP23" s="775" t="s">
        <v>281</v>
      </c>
      <c r="AQ23" s="782"/>
      <c r="AR23" s="782"/>
      <c r="AS23" s="782"/>
      <c r="AT23" s="782"/>
      <c r="AU23" s="782"/>
      <c r="AV23" s="782"/>
      <c r="AW23" s="782"/>
      <c r="AX23" s="782"/>
      <c r="AY23" s="782"/>
      <c r="AZ23" s="782"/>
      <c r="BA23" s="782"/>
      <c r="BB23" s="782"/>
      <c r="BC23" s="782"/>
      <c r="BD23" s="782"/>
      <c r="BE23" s="782"/>
      <c r="BF23" s="777"/>
      <c r="BG23" s="680">
        <v>534296</v>
      </c>
      <c r="BH23" s="681"/>
      <c r="BI23" s="681"/>
      <c r="BJ23" s="681"/>
      <c r="BK23" s="681"/>
      <c r="BL23" s="681"/>
      <c r="BM23" s="681"/>
      <c r="BN23" s="682"/>
      <c r="BO23" s="713">
        <v>5</v>
      </c>
      <c r="BP23" s="713"/>
      <c r="BQ23" s="713"/>
      <c r="BR23" s="713"/>
      <c r="BS23" s="686" t="s">
        <v>136</v>
      </c>
      <c r="BT23" s="681"/>
      <c r="BU23" s="681"/>
      <c r="BV23" s="681"/>
      <c r="BW23" s="681"/>
      <c r="BX23" s="681"/>
      <c r="BY23" s="681"/>
      <c r="BZ23" s="681"/>
      <c r="CA23" s="681"/>
      <c r="CB23" s="726"/>
      <c r="CD23" s="784" t="s">
        <v>221</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1443240</v>
      </c>
      <c r="S24" s="681"/>
      <c r="T24" s="681"/>
      <c r="U24" s="681"/>
      <c r="V24" s="681"/>
      <c r="W24" s="681"/>
      <c r="X24" s="681"/>
      <c r="Y24" s="682"/>
      <c r="Z24" s="713">
        <v>2.9</v>
      </c>
      <c r="AA24" s="713"/>
      <c r="AB24" s="713"/>
      <c r="AC24" s="713"/>
      <c r="AD24" s="714" t="s">
        <v>136</v>
      </c>
      <c r="AE24" s="714"/>
      <c r="AF24" s="714"/>
      <c r="AG24" s="714"/>
      <c r="AH24" s="714"/>
      <c r="AI24" s="714"/>
      <c r="AJ24" s="714"/>
      <c r="AK24" s="714"/>
      <c r="AL24" s="683" t="s">
        <v>128</v>
      </c>
      <c r="AM24" s="684"/>
      <c r="AN24" s="684"/>
      <c r="AO24" s="715"/>
      <c r="AP24" s="775" t="s">
        <v>288</v>
      </c>
      <c r="AQ24" s="782"/>
      <c r="AR24" s="782"/>
      <c r="AS24" s="782"/>
      <c r="AT24" s="782"/>
      <c r="AU24" s="782"/>
      <c r="AV24" s="782"/>
      <c r="AW24" s="782"/>
      <c r="AX24" s="782"/>
      <c r="AY24" s="782"/>
      <c r="AZ24" s="782"/>
      <c r="BA24" s="782"/>
      <c r="BB24" s="782"/>
      <c r="BC24" s="782"/>
      <c r="BD24" s="782"/>
      <c r="BE24" s="782"/>
      <c r="BF24" s="777"/>
      <c r="BG24" s="680" t="s">
        <v>136</v>
      </c>
      <c r="BH24" s="681"/>
      <c r="BI24" s="681"/>
      <c r="BJ24" s="681"/>
      <c r="BK24" s="681"/>
      <c r="BL24" s="681"/>
      <c r="BM24" s="681"/>
      <c r="BN24" s="682"/>
      <c r="BO24" s="713" t="s">
        <v>136</v>
      </c>
      <c r="BP24" s="713"/>
      <c r="BQ24" s="713"/>
      <c r="BR24" s="713"/>
      <c r="BS24" s="686" t="s">
        <v>136</v>
      </c>
      <c r="BT24" s="681"/>
      <c r="BU24" s="681"/>
      <c r="BV24" s="681"/>
      <c r="BW24" s="681"/>
      <c r="BX24" s="681"/>
      <c r="BY24" s="681"/>
      <c r="BZ24" s="681"/>
      <c r="CA24" s="681"/>
      <c r="CB24" s="726"/>
      <c r="CD24" s="738" t="s">
        <v>289</v>
      </c>
      <c r="CE24" s="739"/>
      <c r="CF24" s="739"/>
      <c r="CG24" s="739"/>
      <c r="CH24" s="739"/>
      <c r="CI24" s="739"/>
      <c r="CJ24" s="739"/>
      <c r="CK24" s="739"/>
      <c r="CL24" s="739"/>
      <c r="CM24" s="739"/>
      <c r="CN24" s="739"/>
      <c r="CO24" s="739"/>
      <c r="CP24" s="739"/>
      <c r="CQ24" s="740"/>
      <c r="CR24" s="735">
        <v>16016160</v>
      </c>
      <c r="CS24" s="736"/>
      <c r="CT24" s="736"/>
      <c r="CU24" s="736"/>
      <c r="CV24" s="736"/>
      <c r="CW24" s="736"/>
      <c r="CX24" s="736"/>
      <c r="CY24" s="779"/>
      <c r="CZ24" s="780">
        <v>33.700000000000003</v>
      </c>
      <c r="DA24" s="751"/>
      <c r="DB24" s="751"/>
      <c r="DC24" s="783"/>
      <c r="DD24" s="778">
        <v>10290711</v>
      </c>
      <c r="DE24" s="736"/>
      <c r="DF24" s="736"/>
      <c r="DG24" s="736"/>
      <c r="DH24" s="736"/>
      <c r="DI24" s="736"/>
      <c r="DJ24" s="736"/>
      <c r="DK24" s="779"/>
      <c r="DL24" s="778">
        <v>9611762</v>
      </c>
      <c r="DM24" s="736"/>
      <c r="DN24" s="736"/>
      <c r="DO24" s="736"/>
      <c r="DP24" s="736"/>
      <c r="DQ24" s="736"/>
      <c r="DR24" s="736"/>
      <c r="DS24" s="736"/>
      <c r="DT24" s="736"/>
      <c r="DU24" s="736"/>
      <c r="DV24" s="779"/>
      <c r="DW24" s="780">
        <v>44.6</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128</v>
      </c>
      <c r="S25" s="681"/>
      <c r="T25" s="681"/>
      <c r="U25" s="681"/>
      <c r="V25" s="681"/>
      <c r="W25" s="681"/>
      <c r="X25" s="681"/>
      <c r="Y25" s="682"/>
      <c r="Z25" s="713" t="s">
        <v>128</v>
      </c>
      <c r="AA25" s="713"/>
      <c r="AB25" s="713"/>
      <c r="AC25" s="713"/>
      <c r="AD25" s="714" t="s">
        <v>136</v>
      </c>
      <c r="AE25" s="714"/>
      <c r="AF25" s="714"/>
      <c r="AG25" s="714"/>
      <c r="AH25" s="714"/>
      <c r="AI25" s="714"/>
      <c r="AJ25" s="714"/>
      <c r="AK25" s="714"/>
      <c r="AL25" s="683" t="s">
        <v>128</v>
      </c>
      <c r="AM25" s="684"/>
      <c r="AN25" s="684"/>
      <c r="AO25" s="715"/>
      <c r="AP25" s="775" t="s">
        <v>291</v>
      </c>
      <c r="AQ25" s="782"/>
      <c r="AR25" s="782"/>
      <c r="AS25" s="782"/>
      <c r="AT25" s="782"/>
      <c r="AU25" s="782"/>
      <c r="AV25" s="782"/>
      <c r="AW25" s="782"/>
      <c r="AX25" s="782"/>
      <c r="AY25" s="782"/>
      <c r="AZ25" s="782"/>
      <c r="BA25" s="782"/>
      <c r="BB25" s="782"/>
      <c r="BC25" s="782"/>
      <c r="BD25" s="782"/>
      <c r="BE25" s="782"/>
      <c r="BF25" s="777"/>
      <c r="BG25" s="680" t="s">
        <v>136</v>
      </c>
      <c r="BH25" s="681"/>
      <c r="BI25" s="681"/>
      <c r="BJ25" s="681"/>
      <c r="BK25" s="681"/>
      <c r="BL25" s="681"/>
      <c r="BM25" s="681"/>
      <c r="BN25" s="682"/>
      <c r="BO25" s="713" t="s">
        <v>128</v>
      </c>
      <c r="BP25" s="713"/>
      <c r="BQ25" s="713"/>
      <c r="BR25" s="713"/>
      <c r="BS25" s="686" t="s">
        <v>128</v>
      </c>
      <c r="BT25" s="681"/>
      <c r="BU25" s="681"/>
      <c r="BV25" s="681"/>
      <c r="BW25" s="681"/>
      <c r="BX25" s="681"/>
      <c r="BY25" s="681"/>
      <c r="BZ25" s="681"/>
      <c r="CA25" s="681"/>
      <c r="CB25" s="726"/>
      <c r="CD25" s="727" t="s">
        <v>292</v>
      </c>
      <c r="CE25" s="724"/>
      <c r="CF25" s="724"/>
      <c r="CG25" s="724"/>
      <c r="CH25" s="724"/>
      <c r="CI25" s="724"/>
      <c r="CJ25" s="724"/>
      <c r="CK25" s="724"/>
      <c r="CL25" s="724"/>
      <c r="CM25" s="724"/>
      <c r="CN25" s="724"/>
      <c r="CO25" s="724"/>
      <c r="CP25" s="724"/>
      <c r="CQ25" s="725"/>
      <c r="CR25" s="680">
        <v>5509892</v>
      </c>
      <c r="CS25" s="699"/>
      <c r="CT25" s="699"/>
      <c r="CU25" s="699"/>
      <c r="CV25" s="699"/>
      <c r="CW25" s="699"/>
      <c r="CX25" s="699"/>
      <c r="CY25" s="700"/>
      <c r="CZ25" s="683">
        <v>11.6</v>
      </c>
      <c r="DA25" s="701"/>
      <c r="DB25" s="701"/>
      <c r="DC25" s="702"/>
      <c r="DD25" s="686">
        <v>4428558</v>
      </c>
      <c r="DE25" s="699"/>
      <c r="DF25" s="699"/>
      <c r="DG25" s="699"/>
      <c r="DH25" s="699"/>
      <c r="DI25" s="699"/>
      <c r="DJ25" s="699"/>
      <c r="DK25" s="700"/>
      <c r="DL25" s="686">
        <v>4395609</v>
      </c>
      <c r="DM25" s="699"/>
      <c r="DN25" s="699"/>
      <c r="DO25" s="699"/>
      <c r="DP25" s="699"/>
      <c r="DQ25" s="699"/>
      <c r="DR25" s="699"/>
      <c r="DS25" s="699"/>
      <c r="DT25" s="699"/>
      <c r="DU25" s="699"/>
      <c r="DV25" s="700"/>
      <c r="DW25" s="683">
        <v>20.399999999999999</v>
      </c>
      <c r="DX25" s="701"/>
      <c r="DY25" s="701"/>
      <c r="DZ25" s="701"/>
      <c r="EA25" s="701"/>
      <c r="EB25" s="701"/>
      <c r="EC25" s="719"/>
    </row>
    <row r="26" spans="2:133" ht="11.25" customHeight="1" x14ac:dyDescent="0.15">
      <c r="B26" s="677" t="s">
        <v>293</v>
      </c>
      <c r="C26" s="678"/>
      <c r="D26" s="678"/>
      <c r="E26" s="678"/>
      <c r="F26" s="678"/>
      <c r="G26" s="678"/>
      <c r="H26" s="678"/>
      <c r="I26" s="678"/>
      <c r="J26" s="678"/>
      <c r="K26" s="678"/>
      <c r="L26" s="678"/>
      <c r="M26" s="678"/>
      <c r="N26" s="678"/>
      <c r="O26" s="678"/>
      <c r="P26" s="678"/>
      <c r="Q26" s="679"/>
      <c r="R26" s="680">
        <v>22470104</v>
      </c>
      <c r="S26" s="681"/>
      <c r="T26" s="681"/>
      <c r="U26" s="681"/>
      <c r="V26" s="681"/>
      <c r="W26" s="681"/>
      <c r="X26" s="681"/>
      <c r="Y26" s="682"/>
      <c r="Z26" s="713">
        <v>45.7</v>
      </c>
      <c r="AA26" s="713"/>
      <c r="AB26" s="713"/>
      <c r="AC26" s="713"/>
      <c r="AD26" s="714">
        <v>20492317</v>
      </c>
      <c r="AE26" s="714"/>
      <c r="AF26" s="714"/>
      <c r="AG26" s="714"/>
      <c r="AH26" s="714"/>
      <c r="AI26" s="714"/>
      <c r="AJ26" s="714"/>
      <c r="AK26" s="714"/>
      <c r="AL26" s="683">
        <v>99.6</v>
      </c>
      <c r="AM26" s="684"/>
      <c r="AN26" s="684"/>
      <c r="AO26" s="715"/>
      <c r="AP26" s="775" t="s">
        <v>294</v>
      </c>
      <c r="AQ26" s="776"/>
      <c r="AR26" s="776"/>
      <c r="AS26" s="776"/>
      <c r="AT26" s="776"/>
      <c r="AU26" s="776"/>
      <c r="AV26" s="776"/>
      <c r="AW26" s="776"/>
      <c r="AX26" s="776"/>
      <c r="AY26" s="776"/>
      <c r="AZ26" s="776"/>
      <c r="BA26" s="776"/>
      <c r="BB26" s="776"/>
      <c r="BC26" s="776"/>
      <c r="BD26" s="776"/>
      <c r="BE26" s="776"/>
      <c r="BF26" s="777"/>
      <c r="BG26" s="680" t="s">
        <v>128</v>
      </c>
      <c r="BH26" s="681"/>
      <c r="BI26" s="681"/>
      <c r="BJ26" s="681"/>
      <c r="BK26" s="681"/>
      <c r="BL26" s="681"/>
      <c r="BM26" s="681"/>
      <c r="BN26" s="682"/>
      <c r="BO26" s="713" t="s">
        <v>136</v>
      </c>
      <c r="BP26" s="713"/>
      <c r="BQ26" s="713"/>
      <c r="BR26" s="713"/>
      <c r="BS26" s="686" t="s">
        <v>128</v>
      </c>
      <c r="BT26" s="681"/>
      <c r="BU26" s="681"/>
      <c r="BV26" s="681"/>
      <c r="BW26" s="681"/>
      <c r="BX26" s="681"/>
      <c r="BY26" s="681"/>
      <c r="BZ26" s="681"/>
      <c r="CA26" s="681"/>
      <c r="CB26" s="726"/>
      <c r="CD26" s="727" t="s">
        <v>295</v>
      </c>
      <c r="CE26" s="724"/>
      <c r="CF26" s="724"/>
      <c r="CG26" s="724"/>
      <c r="CH26" s="724"/>
      <c r="CI26" s="724"/>
      <c r="CJ26" s="724"/>
      <c r="CK26" s="724"/>
      <c r="CL26" s="724"/>
      <c r="CM26" s="724"/>
      <c r="CN26" s="724"/>
      <c r="CO26" s="724"/>
      <c r="CP26" s="724"/>
      <c r="CQ26" s="725"/>
      <c r="CR26" s="680">
        <v>2687778</v>
      </c>
      <c r="CS26" s="681"/>
      <c r="CT26" s="681"/>
      <c r="CU26" s="681"/>
      <c r="CV26" s="681"/>
      <c r="CW26" s="681"/>
      <c r="CX26" s="681"/>
      <c r="CY26" s="682"/>
      <c r="CZ26" s="683">
        <v>5.7</v>
      </c>
      <c r="DA26" s="701"/>
      <c r="DB26" s="701"/>
      <c r="DC26" s="702"/>
      <c r="DD26" s="686">
        <v>2336646</v>
      </c>
      <c r="DE26" s="681"/>
      <c r="DF26" s="681"/>
      <c r="DG26" s="681"/>
      <c r="DH26" s="681"/>
      <c r="DI26" s="681"/>
      <c r="DJ26" s="681"/>
      <c r="DK26" s="682"/>
      <c r="DL26" s="686" t="s">
        <v>128</v>
      </c>
      <c r="DM26" s="681"/>
      <c r="DN26" s="681"/>
      <c r="DO26" s="681"/>
      <c r="DP26" s="681"/>
      <c r="DQ26" s="681"/>
      <c r="DR26" s="681"/>
      <c r="DS26" s="681"/>
      <c r="DT26" s="681"/>
      <c r="DU26" s="681"/>
      <c r="DV26" s="682"/>
      <c r="DW26" s="683" t="s">
        <v>136</v>
      </c>
      <c r="DX26" s="701"/>
      <c r="DY26" s="701"/>
      <c r="DZ26" s="701"/>
      <c r="EA26" s="701"/>
      <c r="EB26" s="701"/>
      <c r="EC26" s="719"/>
    </row>
    <row r="27" spans="2:133" ht="11.25" customHeight="1" x14ac:dyDescent="0.15">
      <c r="B27" s="677" t="s">
        <v>296</v>
      </c>
      <c r="C27" s="678"/>
      <c r="D27" s="678"/>
      <c r="E27" s="678"/>
      <c r="F27" s="678"/>
      <c r="G27" s="678"/>
      <c r="H27" s="678"/>
      <c r="I27" s="678"/>
      <c r="J27" s="678"/>
      <c r="K27" s="678"/>
      <c r="L27" s="678"/>
      <c r="M27" s="678"/>
      <c r="N27" s="678"/>
      <c r="O27" s="678"/>
      <c r="P27" s="678"/>
      <c r="Q27" s="679"/>
      <c r="R27" s="680">
        <v>13829</v>
      </c>
      <c r="S27" s="681"/>
      <c r="T27" s="681"/>
      <c r="U27" s="681"/>
      <c r="V27" s="681"/>
      <c r="W27" s="681"/>
      <c r="X27" s="681"/>
      <c r="Y27" s="682"/>
      <c r="Z27" s="713">
        <v>0</v>
      </c>
      <c r="AA27" s="713"/>
      <c r="AB27" s="713"/>
      <c r="AC27" s="713"/>
      <c r="AD27" s="714">
        <v>13829</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10691764</v>
      </c>
      <c r="BH27" s="681"/>
      <c r="BI27" s="681"/>
      <c r="BJ27" s="681"/>
      <c r="BK27" s="681"/>
      <c r="BL27" s="681"/>
      <c r="BM27" s="681"/>
      <c r="BN27" s="682"/>
      <c r="BO27" s="713">
        <v>100</v>
      </c>
      <c r="BP27" s="713"/>
      <c r="BQ27" s="713"/>
      <c r="BR27" s="713"/>
      <c r="BS27" s="686">
        <v>114670</v>
      </c>
      <c r="BT27" s="681"/>
      <c r="BU27" s="681"/>
      <c r="BV27" s="681"/>
      <c r="BW27" s="681"/>
      <c r="BX27" s="681"/>
      <c r="BY27" s="681"/>
      <c r="BZ27" s="681"/>
      <c r="CA27" s="681"/>
      <c r="CB27" s="726"/>
      <c r="CD27" s="727" t="s">
        <v>298</v>
      </c>
      <c r="CE27" s="724"/>
      <c r="CF27" s="724"/>
      <c r="CG27" s="724"/>
      <c r="CH27" s="724"/>
      <c r="CI27" s="724"/>
      <c r="CJ27" s="724"/>
      <c r="CK27" s="724"/>
      <c r="CL27" s="724"/>
      <c r="CM27" s="724"/>
      <c r="CN27" s="724"/>
      <c r="CO27" s="724"/>
      <c r="CP27" s="724"/>
      <c r="CQ27" s="725"/>
      <c r="CR27" s="680">
        <v>6660888</v>
      </c>
      <c r="CS27" s="699"/>
      <c r="CT27" s="699"/>
      <c r="CU27" s="699"/>
      <c r="CV27" s="699"/>
      <c r="CW27" s="699"/>
      <c r="CX27" s="699"/>
      <c r="CY27" s="700"/>
      <c r="CZ27" s="683">
        <v>14</v>
      </c>
      <c r="DA27" s="701"/>
      <c r="DB27" s="701"/>
      <c r="DC27" s="702"/>
      <c r="DD27" s="686">
        <v>2095132</v>
      </c>
      <c r="DE27" s="699"/>
      <c r="DF27" s="699"/>
      <c r="DG27" s="699"/>
      <c r="DH27" s="699"/>
      <c r="DI27" s="699"/>
      <c r="DJ27" s="699"/>
      <c r="DK27" s="700"/>
      <c r="DL27" s="686">
        <v>1890066</v>
      </c>
      <c r="DM27" s="699"/>
      <c r="DN27" s="699"/>
      <c r="DO27" s="699"/>
      <c r="DP27" s="699"/>
      <c r="DQ27" s="699"/>
      <c r="DR27" s="699"/>
      <c r="DS27" s="699"/>
      <c r="DT27" s="699"/>
      <c r="DU27" s="699"/>
      <c r="DV27" s="700"/>
      <c r="DW27" s="683">
        <v>8.8000000000000007</v>
      </c>
      <c r="DX27" s="701"/>
      <c r="DY27" s="701"/>
      <c r="DZ27" s="701"/>
      <c r="EA27" s="701"/>
      <c r="EB27" s="701"/>
      <c r="EC27" s="719"/>
    </row>
    <row r="28" spans="2:133" ht="11.25" customHeight="1" x14ac:dyDescent="0.15">
      <c r="B28" s="677" t="s">
        <v>299</v>
      </c>
      <c r="C28" s="678"/>
      <c r="D28" s="678"/>
      <c r="E28" s="678"/>
      <c r="F28" s="678"/>
      <c r="G28" s="678"/>
      <c r="H28" s="678"/>
      <c r="I28" s="678"/>
      <c r="J28" s="678"/>
      <c r="K28" s="678"/>
      <c r="L28" s="678"/>
      <c r="M28" s="678"/>
      <c r="N28" s="678"/>
      <c r="O28" s="678"/>
      <c r="P28" s="678"/>
      <c r="Q28" s="679"/>
      <c r="R28" s="680">
        <v>431098</v>
      </c>
      <c r="S28" s="681"/>
      <c r="T28" s="681"/>
      <c r="U28" s="681"/>
      <c r="V28" s="681"/>
      <c r="W28" s="681"/>
      <c r="X28" s="681"/>
      <c r="Y28" s="682"/>
      <c r="Z28" s="713">
        <v>0.9</v>
      </c>
      <c r="AA28" s="713"/>
      <c r="AB28" s="713"/>
      <c r="AC28" s="713"/>
      <c r="AD28" s="714">
        <v>191</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300</v>
      </c>
      <c r="CE28" s="724"/>
      <c r="CF28" s="724"/>
      <c r="CG28" s="724"/>
      <c r="CH28" s="724"/>
      <c r="CI28" s="724"/>
      <c r="CJ28" s="724"/>
      <c r="CK28" s="724"/>
      <c r="CL28" s="724"/>
      <c r="CM28" s="724"/>
      <c r="CN28" s="724"/>
      <c r="CO28" s="724"/>
      <c r="CP28" s="724"/>
      <c r="CQ28" s="725"/>
      <c r="CR28" s="680">
        <v>3845380</v>
      </c>
      <c r="CS28" s="681"/>
      <c r="CT28" s="681"/>
      <c r="CU28" s="681"/>
      <c r="CV28" s="681"/>
      <c r="CW28" s="681"/>
      <c r="CX28" s="681"/>
      <c r="CY28" s="682"/>
      <c r="CZ28" s="683">
        <v>8.1</v>
      </c>
      <c r="DA28" s="701"/>
      <c r="DB28" s="701"/>
      <c r="DC28" s="702"/>
      <c r="DD28" s="686">
        <v>3767021</v>
      </c>
      <c r="DE28" s="681"/>
      <c r="DF28" s="681"/>
      <c r="DG28" s="681"/>
      <c r="DH28" s="681"/>
      <c r="DI28" s="681"/>
      <c r="DJ28" s="681"/>
      <c r="DK28" s="682"/>
      <c r="DL28" s="686">
        <v>3326087</v>
      </c>
      <c r="DM28" s="681"/>
      <c r="DN28" s="681"/>
      <c r="DO28" s="681"/>
      <c r="DP28" s="681"/>
      <c r="DQ28" s="681"/>
      <c r="DR28" s="681"/>
      <c r="DS28" s="681"/>
      <c r="DT28" s="681"/>
      <c r="DU28" s="681"/>
      <c r="DV28" s="682"/>
      <c r="DW28" s="683">
        <v>15.4</v>
      </c>
      <c r="DX28" s="701"/>
      <c r="DY28" s="701"/>
      <c r="DZ28" s="701"/>
      <c r="EA28" s="701"/>
      <c r="EB28" s="701"/>
      <c r="EC28" s="719"/>
    </row>
    <row r="29" spans="2:133" ht="11.25" customHeight="1" x14ac:dyDescent="0.15">
      <c r="B29" s="677" t="s">
        <v>301</v>
      </c>
      <c r="C29" s="678"/>
      <c r="D29" s="678"/>
      <c r="E29" s="678"/>
      <c r="F29" s="678"/>
      <c r="G29" s="678"/>
      <c r="H29" s="678"/>
      <c r="I29" s="678"/>
      <c r="J29" s="678"/>
      <c r="K29" s="678"/>
      <c r="L29" s="678"/>
      <c r="M29" s="678"/>
      <c r="N29" s="678"/>
      <c r="O29" s="678"/>
      <c r="P29" s="678"/>
      <c r="Q29" s="679"/>
      <c r="R29" s="680">
        <v>327949</v>
      </c>
      <c r="S29" s="681"/>
      <c r="T29" s="681"/>
      <c r="U29" s="681"/>
      <c r="V29" s="681"/>
      <c r="W29" s="681"/>
      <c r="X29" s="681"/>
      <c r="Y29" s="682"/>
      <c r="Z29" s="713">
        <v>0.7</v>
      </c>
      <c r="AA29" s="713"/>
      <c r="AB29" s="713"/>
      <c r="AC29" s="713"/>
      <c r="AD29" s="714">
        <v>56121</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302</v>
      </c>
      <c r="CE29" s="770"/>
      <c r="CF29" s="727" t="s">
        <v>303</v>
      </c>
      <c r="CG29" s="724"/>
      <c r="CH29" s="724"/>
      <c r="CI29" s="724"/>
      <c r="CJ29" s="724"/>
      <c r="CK29" s="724"/>
      <c r="CL29" s="724"/>
      <c r="CM29" s="724"/>
      <c r="CN29" s="724"/>
      <c r="CO29" s="724"/>
      <c r="CP29" s="724"/>
      <c r="CQ29" s="725"/>
      <c r="CR29" s="680">
        <v>3844854</v>
      </c>
      <c r="CS29" s="699"/>
      <c r="CT29" s="699"/>
      <c r="CU29" s="699"/>
      <c r="CV29" s="699"/>
      <c r="CW29" s="699"/>
      <c r="CX29" s="699"/>
      <c r="CY29" s="700"/>
      <c r="CZ29" s="683">
        <v>8.1</v>
      </c>
      <c r="DA29" s="701"/>
      <c r="DB29" s="701"/>
      <c r="DC29" s="702"/>
      <c r="DD29" s="686">
        <v>3766495</v>
      </c>
      <c r="DE29" s="699"/>
      <c r="DF29" s="699"/>
      <c r="DG29" s="699"/>
      <c r="DH29" s="699"/>
      <c r="DI29" s="699"/>
      <c r="DJ29" s="699"/>
      <c r="DK29" s="700"/>
      <c r="DL29" s="686">
        <v>3325561</v>
      </c>
      <c r="DM29" s="699"/>
      <c r="DN29" s="699"/>
      <c r="DO29" s="699"/>
      <c r="DP29" s="699"/>
      <c r="DQ29" s="699"/>
      <c r="DR29" s="699"/>
      <c r="DS29" s="699"/>
      <c r="DT29" s="699"/>
      <c r="DU29" s="699"/>
      <c r="DV29" s="700"/>
      <c r="DW29" s="683">
        <v>15.4</v>
      </c>
      <c r="DX29" s="701"/>
      <c r="DY29" s="701"/>
      <c r="DZ29" s="701"/>
      <c r="EA29" s="701"/>
      <c r="EB29" s="701"/>
      <c r="EC29" s="719"/>
    </row>
    <row r="30" spans="2:133" ht="11.25" customHeight="1" x14ac:dyDescent="0.15">
      <c r="B30" s="677" t="s">
        <v>304</v>
      </c>
      <c r="C30" s="678"/>
      <c r="D30" s="678"/>
      <c r="E30" s="678"/>
      <c r="F30" s="678"/>
      <c r="G30" s="678"/>
      <c r="H30" s="678"/>
      <c r="I30" s="678"/>
      <c r="J30" s="678"/>
      <c r="K30" s="678"/>
      <c r="L30" s="678"/>
      <c r="M30" s="678"/>
      <c r="N30" s="678"/>
      <c r="O30" s="678"/>
      <c r="P30" s="678"/>
      <c r="Q30" s="679"/>
      <c r="R30" s="680">
        <v>42618</v>
      </c>
      <c r="S30" s="681"/>
      <c r="T30" s="681"/>
      <c r="U30" s="681"/>
      <c r="V30" s="681"/>
      <c r="W30" s="681"/>
      <c r="X30" s="681"/>
      <c r="Y30" s="682"/>
      <c r="Z30" s="713">
        <v>0.1</v>
      </c>
      <c r="AA30" s="713"/>
      <c r="AB30" s="713"/>
      <c r="AC30" s="713"/>
      <c r="AD30" s="714" t="s">
        <v>136</v>
      </c>
      <c r="AE30" s="714"/>
      <c r="AF30" s="714"/>
      <c r="AG30" s="714"/>
      <c r="AH30" s="714"/>
      <c r="AI30" s="714"/>
      <c r="AJ30" s="714"/>
      <c r="AK30" s="714"/>
      <c r="AL30" s="683" t="s">
        <v>128</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305</v>
      </c>
      <c r="BH30" s="766"/>
      <c r="BI30" s="766"/>
      <c r="BJ30" s="766"/>
      <c r="BK30" s="766"/>
      <c r="BL30" s="766"/>
      <c r="BM30" s="766"/>
      <c r="BN30" s="766"/>
      <c r="BO30" s="766"/>
      <c r="BP30" s="766"/>
      <c r="BQ30" s="767"/>
      <c r="BR30" s="741" t="s">
        <v>306</v>
      </c>
      <c r="BS30" s="766"/>
      <c r="BT30" s="766"/>
      <c r="BU30" s="766"/>
      <c r="BV30" s="766"/>
      <c r="BW30" s="766"/>
      <c r="BX30" s="766"/>
      <c r="BY30" s="766"/>
      <c r="BZ30" s="766"/>
      <c r="CA30" s="766"/>
      <c r="CB30" s="767"/>
      <c r="CD30" s="771"/>
      <c r="CE30" s="772"/>
      <c r="CF30" s="727" t="s">
        <v>307</v>
      </c>
      <c r="CG30" s="724"/>
      <c r="CH30" s="724"/>
      <c r="CI30" s="724"/>
      <c r="CJ30" s="724"/>
      <c r="CK30" s="724"/>
      <c r="CL30" s="724"/>
      <c r="CM30" s="724"/>
      <c r="CN30" s="724"/>
      <c r="CO30" s="724"/>
      <c r="CP30" s="724"/>
      <c r="CQ30" s="725"/>
      <c r="CR30" s="680">
        <v>3604845</v>
      </c>
      <c r="CS30" s="681"/>
      <c r="CT30" s="681"/>
      <c r="CU30" s="681"/>
      <c r="CV30" s="681"/>
      <c r="CW30" s="681"/>
      <c r="CX30" s="681"/>
      <c r="CY30" s="682"/>
      <c r="CZ30" s="683">
        <v>7.6</v>
      </c>
      <c r="DA30" s="701"/>
      <c r="DB30" s="701"/>
      <c r="DC30" s="702"/>
      <c r="DD30" s="686">
        <v>3526486</v>
      </c>
      <c r="DE30" s="681"/>
      <c r="DF30" s="681"/>
      <c r="DG30" s="681"/>
      <c r="DH30" s="681"/>
      <c r="DI30" s="681"/>
      <c r="DJ30" s="681"/>
      <c r="DK30" s="682"/>
      <c r="DL30" s="686">
        <v>3087926</v>
      </c>
      <c r="DM30" s="681"/>
      <c r="DN30" s="681"/>
      <c r="DO30" s="681"/>
      <c r="DP30" s="681"/>
      <c r="DQ30" s="681"/>
      <c r="DR30" s="681"/>
      <c r="DS30" s="681"/>
      <c r="DT30" s="681"/>
      <c r="DU30" s="681"/>
      <c r="DV30" s="682"/>
      <c r="DW30" s="683">
        <v>14.3</v>
      </c>
      <c r="DX30" s="701"/>
      <c r="DY30" s="701"/>
      <c r="DZ30" s="701"/>
      <c r="EA30" s="701"/>
      <c r="EB30" s="701"/>
      <c r="EC30" s="719"/>
    </row>
    <row r="31" spans="2:133" ht="11.25" customHeight="1" x14ac:dyDescent="0.15">
      <c r="B31" s="677" t="s">
        <v>308</v>
      </c>
      <c r="C31" s="678"/>
      <c r="D31" s="678"/>
      <c r="E31" s="678"/>
      <c r="F31" s="678"/>
      <c r="G31" s="678"/>
      <c r="H31" s="678"/>
      <c r="I31" s="678"/>
      <c r="J31" s="678"/>
      <c r="K31" s="678"/>
      <c r="L31" s="678"/>
      <c r="M31" s="678"/>
      <c r="N31" s="678"/>
      <c r="O31" s="678"/>
      <c r="P31" s="678"/>
      <c r="Q31" s="679"/>
      <c r="R31" s="680">
        <v>13423057</v>
      </c>
      <c r="S31" s="681"/>
      <c r="T31" s="681"/>
      <c r="U31" s="681"/>
      <c r="V31" s="681"/>
      <c r="W31" s="681"/>
      <c r="X31" s="681"/>
      <c r="Y31" s="682"/>
      <c r="Z31" s="713">
        <v>27.3</v>
      </c>
      <c r="AA31" s="713"/>
      <c r="AB31" s="713"/>
      <c r="AC31" s="713"/>
      <c r="AD31" s="714" t="s">
        <v>128</v>
      </c>
      <c r="AE31" s="714"/>
      <c r="AF31" s="714"/>
      <c r="AG31" s="714"/>
      <c r="AH31" s="714"/>
      <c r="AI31" s="714"/>
      <c r="AJ31" s="714"/>
      <c r="AK31" s="714"/>
      <c r="AL31" s="683" t="s">
        <v>128</v>
      </c>
      <c r="AM31" s="684"/>
      <c r="AN31" s="684"/>
      <c r="AO31" s="715"/>
      <c r="AP31" s="754" t="s">
        <v>309</v>
      </c>
      <c r="AQ31" s="755"/>
      <c r="AR31" s="755"/>
      <c r="AS31" s="755"/>
      <c r="AT31" s="760" t="s">
        <v>310</v>
      </c>
      <c r="AU31" s="231"/>
      <c r="AV31" s="231"/>
      <c r="AW31" s="231"/>
      <c r="AX31" s="746" t="s">
        <v>185</v>
      </c>
      <c r="AY31" s="747"/>
      <c r="AZ31" s="747"/>
      <c r="BA31" s="747"/>
      <c r="BB31" s="747"/>
      <c r="BC31" s="747"/>
      <c r="BD31" s="747"/>
      <c r="BE31" s="747"/>
      <c r="BF31" s="748"/>
      <c r="BG31" s="749">
        <v>98</v>
      </c>
      <c r="BH31" s="750"/>
      <c r="BI31" s="750"/>
      <c r="BJ31" s="750"/>
      <c r="BK31" s="750"/>
      <c r="BL31" s="750"/>
      <c r="BM31" s="751">
        <v>94.8</v>
      </c>
      <c r="BN31" s="750"/>
      <c r="BO31" s="750"/>
      <c r="BP31" s="750"/>
      <c r="BQ31" s="752"/>
      <c r="BR31" s="749">
        <v>99.1</v>
      </c>
      <c r="BS31" s="750"/>
      <c r="BT31" s="750"/>
      <c r="BU31" s="750"/>
      <c r="BV31" s="750"/>
      <c r="BW31" s="750"/>
      <c r="BX31" s="751">
        <v>94.9</v>
      </c>
      <c r="BY31" s="750"/>
      <c r="BZ31" s="750"/>
      <c r="CA31" s="750"/>
      <c r="CB31" s="752"/>
      <c r="CD31" s="771"/>
      <c r="CE31" s="772"/>
      <c r="CF31" s="727" t="s">
        <v>311</v>
      </c>
      <c r="CG31" s="724"/>
      <c r="CH31" s="724"/>
      <c r="CI31" s="724"/>
      <c r="CJ31" s="724"/>
      <c r="CK31" s="724"/>
      <c r="CL31" s="724"/>
      <c r="CM31" s="724"/>
      <c r="CN31" s="724"/>
      <c r="CO31" s="724"/>
      <c r="CP31" s="724"/>
      <c r="CQ31" s="725"/>
      <c r="CR31" s="680">
        <v>240009</v>
      </c>
      <c r="CS31" s="699"/>
      <c r="CT31" s="699"/>
      <c r="CU31" s="699"/>
      <c r="CV31" s="699"/>
      <c r="CW31" s="699"/>
      <c r="CX31" s="699"/>
      <c r="CY31" s="700"/>
      <c r="CZ31" s="683">
        <v>0.5</v>
      </c>
      <c r="DA31" s="701"/>
      <c r="DB31" s="701"/>
      <c r="DC31" s="702"/>
      <c r="DD31" s="686">
        <v>240009</v>
      </c>
      <c r="DE31" s="699"/>
      <c r="DF31" s="699"/>
      <c r="DG31" s="699"/>
      <c r="DH31" s="699"/>
      <c r="DI31" s="699"/>
      <c r="DJ31" s="699"/>
      <c r="DK31" s="700"/>
      <c r="DL31" s="686">
        <v>237635</v>
      </c>
      <c r="DM31" s="699"/>
      <c r="DN31" s="699"/>
      <c r="DO31" s="699"/>
      <c r="DP31" s="699"/>
      <c r="DQ31" s="699"/>
      <c r="DR31" s="699"/>
      <c r="DS31" s="699"/>
      <c r="DT31" s="699"/>
      <c r="DU31" s="699"/>
      <c r="DV31" s="700"/>
      <c r="DW31" s="683">
        <v>1.1000000000000001</v>
      </c>
      <c r="DX31" s="701"/>
      <c r="DY31" s="701"/>
      <c r="DZ31" s="701"/>
      <c r="EA31" s="701"/>
      <c r="EB31" s="701"/>
      <c r="EC31" s="719"/>
    </row>
    <row r="32" spans="2:133" ht="11.25" customHeight="1" x14ac:dyDescent="0.15">
      <c r="B32" s="763" t="s">
        <v>312</v>
      </c>
      <c r="C32" s="764"/>
      <c r="D32" s="764"/>
      <c r="E32" s="764"/>
      <c r="F32" s="764"/>
      <c r="G32" s="764"/>
      <c r="H32" s="764"/>
      <c r="I32" s="764"/>
      <c r="J32" s="764"/>
      <c r="K32" s="764"/>
      <c r="L32" s="764"/>
      <c r="M32" s="764"/>
      <c r="N32" s="764"/>
      <c r="O32" s="764"/>
      <c r="P32" s="764"/>
      <c r="Q32" s="765"/>
      <c r="R32" s="680" t="s">
        <v>128</v>
      </c>
      <c r="S32" s="681"/>
      <c r="T32" s="681"/>
      <c r="U32" s="681"/>
      <c r="V32" s="681"/>
      <c r="W32" s="681"/>
      <c r="X32" s="681"/>
      <c r="Y32" s="682"/>
      <c r="Z32" s="713" t="s">
        <v>136</v>
      </c>
      <c r="AA32" s="713"/>
      <c r="AB32" s="713"/>
      <c r="AC32" s="713"/>
      <c r="AD32" s="714" t="s">
        <v>128</v>
      </c>
      <c r="AE32" s="714"/>
      <c r="AF32" s="714"/>
      <c r="AG32" s="714"/>
      <c r="AH32" s="714"/>
      <c r="AI32" s="714"/>
      <c r="AJ32" s="714"/>
      <c r="AK32" s="714"/>
      <c r="AL32" s="683" t="s">
        <v>128</v>
      </c>
      <c r="AM32" s="684"/>
      <c r="AN32" s="684"/>
      <c r="AO32" s="715"/>
      <c r="AP32" s="756"/>
      <c r="AQ32" s="757"/>
      <c r="AR32" s="757"/>
      <c r="AS32" s="757"/>
      <c r="AT32" s="761"/>
      <c r="AU32" s="230" t="s">
        <v>313</v>
      </c>
      <c r="AV32" s="230"/>
      <c r="AW32" s="230"/>
      <c r="AX32" s="677" t="s">
        <v>314</v>
      </c>
      <c r="AY32" s="678"/>
      <c r="AZ32" s="678"/>
      <c r="BA32" s="678"/>
      <c r="BB32" s="678"/>
      <c r="BC32" s="678"/>
      <c r="BD32" s="678"/>
      <c r="BE32" s="678"/>
      <c r="BF32" s="679"/>
      <c r="BG32" s="753">
        <v>99.5</v>
      </c>
      <c r="BH32" s="699"/>
      <c r="BI32" s="699"/>
      <c r="BJ32" s="699"/>
      <c r="BK32" s="699"/>
      <c r="BL32" s="699"/>
      <c r="BM32" s="684">
        <v>97.4</v>
      </c>
      <c r="BN32" s="745"/>
      <c r="BO32" s="745"/>
      <c r="BP32" s="745"/>
      <c r="BQ32" s="723"/>
      <c r="BR32" s="753">
        <v>99.3</v>
      </c>
      <c r="BS32" s="699"/>
      <c r="BT32" s="699"/>
      <c r="BU32" s="699"/>
      <c r="BV32" s="699"/>
      <c r="BW32" s="699"/>
      <c r="BX32" s="684">
        <v>96.7</v>
      </c>
      <c r="BY32" s="745"/>
      <c r="BZ32" s="745"/>
      <c r="CA32" s="745"/>
      <c r="CB32" s="723"/>
      <c r="CD32" s="773"/>
      <c r="CE32" s="774"/>
      <c r="CF32" s="727" t="s">
        <v>315</v>
      </c>
      <c r="CG32" s="724"/>
      <c r="CH32" s="724"/>
      <c r="CI32" s="724"/>
      <c r="CJ32" s="724"/>
      <c r="CK32" s="724"/>
      <c r="CL32" s="724"/>
      <c r="CM32" s="724"/>
      <c r="CN32" s="724"/>
      <c r="CO32" s="724"/>
      <c r="CP32" s="724"/>
      <c r="CQ32" s="725"/>
      <c r="CR32" s="680">
        <v>526</v>
      </c>
      <c r="CS32" s="681"/>
      <c r="CT32" s="681"/>
      <c r="CU32" s="681"/>
      <c r="CV32" s="681"/>
      <c r="CW32" s="681"/>
      <c r="CX32" s="681"/>
      <c r="CY32" s="682"/>
      <c r="CZ32" s="683">
        <v>0</v>
      </c>
      <c r="DA32" s="701"/>
      <c r="DB32" s="701"/>
      <c r="DC32" s="702"/>
      <c r="DD32" s="686">
        <v>526</v>
      </c>
      <c r="DE32" s="681"/>
      <c r="DF32" s="681"/>
      <c r="DG32" s="681"/>
      <c r="DH32" s="681"/>
      <c r="DI32" s="681"/>
      <c r="DJ32" s="681"/>
      <c r="DK32" s="682"/>
      <c r="DL32" s="686">
        <v>526</v>
      </c>
      <c r="DM32" s="681"/>
      <c r="DN32" s="681"/>
      <c r="DO32" s="681"/>
      <c r="DP32" s="681"/>
      <c r="DQ32" s="681"/>
      <c r="DR32" s="681"/>
      <c r="DS32" s="681"/>
      <c r="DT32" s="681"/>
      <c r="DU32" s="681"/>
      <c r="DV32" s="682"/>
      <c r="DW32" s="683">
        <v>0</v>
      </c>
      <c r="DX32" s="701"/>
      <c r="DY32" s="701"/>
      <c r="DZ32" s="701"/>
      <c r="EA32" s="701"/>
      <c r="EB32" s="701"/>
      <c r="EC32" s="719"/>
    </row>
    <row r="33" spans="2:133" ht="11.25" customHeight="1" x14ac:dyDescent="0.15">
      <c r="B33" s="677" t="s">
        <v>316</v>
      </c>
      <c r="C33" s="678"/>
      <c r="D33" s="678"/>
      <c r="E33" s="678"/>
      <c r="F33" s="678"/>
      <c r="G33" s="678"/>
      <c r="H33" s="678"/>
      <c r="I33" s="678"/>
      <c r="J33" s="678"/>
      <c r="K33" s="678"/>
      <c r="L33" s="678"/>
      <c r="M33" s="678"/>
      <c r="N33" s="678"/>
      <c r="O33" s="678"/>
      <c r="P33" s="678"/>
      <c r="Q33" s="679"/>
      <c r="R33" s="680">
        <v>2374180</v>
      </c>
      <c r="S33" s="681"/>
      <c r="T33" s="681"/>
      <c r="U33" s="681"/>
      <c r="V33" s="681"/>
      <c r="W33" s="681"/>
      <c r="X33" s="681"/>
      <c r="Y33" s="682"/>
      <c r="Z33" s="713">
        <v>4.8</v>
      </c>
      <c r="AA33" s="713"/>
      <c r="AB33" s="713"/>
      <c r="AC33" s="713"/>
      <c r="AD33" s="714" t="s">
        <v>136</v>
      </c>
      <c r="AE33" s="714"/>
      <c r="AF33" s="714"/>
      <c r="AG33" s="714"/>
      <c r="AH33" s="714"/>
      <c r="AI33" s="714"/>
      <c r="AJ33" s="714"/>
      <c r="AK33" s="714"/>
      <c r="AL33" s="683" t="s">
        <v>128</v>
      </c>
      <c r="AM33" s="684"/>
      <c r="AN33" s="684"/>
      <c r="AO33" s="715"/>
      <c r="AP33" s="758"/>
      <c r="AQ33" s="759"/>
      <c r="AR33" s="759"/>
      <c r="AS33" s="759"/>
      <c r="AT33" s="762"/>
      <c r="AU33" s="232"/>
      <c r="AV33" s="232"/>
      <c r="AW33" s="232"/>
      <c r="AX33" s="661" t="s">
        <v>317</v>
      </c>
      <c r="AY33" s="662"/>
      <c r="AZ33" s="662"/>
      <c r="BA33" s="662"/>
      <c r="BB33" s="662"/>
      <c r="BC33" s="662"/>
      <c r="BD33" s="662"/>
      <c r="BE33" s="662"/>
      <c r="BF33" s="663"/>
      <c r="BG33" s="744">
        <v>96.7</v>
      </c>
      <c r="BH33" s="665"/>
      <c r="BI33" s="665"/>
      <c r="BJ33" s="665"/>
      <c r="BK33" s="665"/>
      <c r="BL33" s="665"/>
      <c r="BM33" s="707">
        <v>92.3</v>
      </c>
      <c r="BN33" s="665"/>
      <c r="BO33" s="665"/>
      <c r="BP33" s="665"/>
      <c r="BQ33" s="709"/>
      <c r="BR33" s="744">
        <v>98.8</v>
      </c>
      <c r="BS33" s="665"/>
      <c r="BT33" s="665"/>
      <c r="BU33" s="665"/>
      <c r="BV33" s="665"/>
      <c r="BW33" s="665"/>
      <c r="BX33" s="707">
        <v>93</v>
      </c>
      <c r="BY33" s="665"/>
      <c r="BZ33" s="665"/>
      <c r="CA33" s="665"/>
      <c r="CB33" s="709"/>
      <c r="CD33" s="727" t="s">
        <v>318</v>
      </c>
      <c r="CE33" s="724"/>
      <c r="CF33" s="724"/>
      <c r="CG33" s="724"/>
      <c r="CH33" s="724"/>
      <c r="CI33" s="724"/>
      <c r="CJ33" s="724"/>
      <c r="CK33" s="724"/>
      <c r="CL33" s="724"/>
      <c r="CM33" s="724"/>
      <c r="CN33" s="724"/>
      <c r="CO33" s="724"/>
      <c r="CP33" s="724"/>
      <c r="CQ33" s="725"/>
      <c r="CR33" s="680">
        <v>23923694</v>
      </c>
      <c r="CS33" s="699"/>
      <c r="CT33" s="699"/>
      <c r="CU33" s="699"/>
      <c r="CV33" s="699"/>
      <c r="CW33" s="699"/>
      <c r="CX33" s="699"/>
      <c r="CY33" s="700"/>
      <c r="CZ33" s="683">
        <v>50.4</v>
      </c>
      <c r="DA33" s="701"/>
      <c r="DB33" s="701"/>
      <c r="DC33" s="702"/>
      <c r="DD33" s="686">
        <v>13334591</v>
      </c>
      <c r="DE33" s="699"/>
      <c r="DF33" s="699"/>
      <c r="DG33" s="699"/>
      <c r="DH33" s="699"/>
      <c r="DI33" s="699"/>
      <c r="DJ33" s="699"/>
      <c r="DK33" s="700"/>
      <c r="DL33" s="686">
        <v>9283540</v>
      </c>
      <c r="DM33" s="699"/>
      <c r="DN33" s="699"/>
      <c r="DO33" s="699"/>
      <c r="DP33" s="699"/>
      <c r="DQ33" s="699"/>
      <c r="DR33" s="699"/>
      <c r="DS33" s="699"/>
      <c r="DT33" s="699"/>
      <c r="DU33" s="699"/>
      <c r="DV33" s="700"/>
      <c r="DW33" s="683">
        <v>43.1</v>
      </c>
      <c r="DX33" s="701"/>
      <c r="DY33" s="701"/>
      <c r="DZ33" s="701"/>
      <c r="EA33" s="701"/>
      <c r="EB33" s="701"/>
      <c r="EC33" s="719"/>
    </row>
    <row r="34" spans="2:133" ht="11.25" customHeight="1" x14ac:dyDescent="0.15">
      <c r="B34" s="677" t="s">
        <v>319</v>
      </c>
      <c r="C34" s="678"/>
      <c r="D34" s="678"/>
      <c r="E34" s="678"/>
      <c r="F34" s="678"/>
      <c r="G34" s="678"/>
      <c r="H34" s="678"/>
      <c r="I34" s="678"/>
      <c r="J34" s="678"/>
      <c r="K34" s="678"/>
      <c r="L34" s="678"/>
      <c r="M34" s="678"/>
      <c r="N34" s="678"/>
      <c r="O34" s="678"/>
      <c r="P34" s="678"/>
      <c r="Q34" s="679"/>
      <c r="R34" s="680">
        <v>137605</v>
      </c>
      <c r="S34" s="681"/>
      <c r="T34" s="681"/>
      <c r="U34" s="681"/>
      <c r="V34" s="681"/>
      <c r="W34" s="681"/>
      <c r="X34" s="681"/>
      <c r="Y34" s="682"/>
      <c r="Z34" s="713">
        <v>0.3</v>
      </c>
      <c r="AA34" s="713"/>
      <c r="AB34" s="713"/>
      <c r="AC34" s="713"/>
      <c r="AD34" s="714">
        <v>17762</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320</v>
      </c>
      <c r="CE34" s="724"/>
      <c r="CF34" s="724"/>
      <c r="CG34" s="724"/>
      <c r="CH34" s="724"/>
      <c r="CI34" s="724"/>
      <c r="CJ34" s="724"/>
      <c r="CK34" s="724"/>
      <c r="CL34" s="724"/>
      <c r="CM34" s="724"/>
      <c r="CN34" s="724"/>
      <c r="CO34" s="724"/>
      <c r="CP34" s="724"/>
      <c r="CQ34" s="725"/>
      <c r="CR34" s="680">
        <v>3067566</v>
      </c>
      <c r="CS34" s="681"/>
      <c r="CT34" s="681"/>
      <c r="CU34" s="681"/>
      <c r="CV34" s="681"/>
      <c r="CW34" s="681"/>
      <c r="CX34" s="681"/>
      <c r="CY34" s="682"/>
      <c r="CZ34" s="683">
        <v>6.5</v>
      </c>
      <c r="DA34" s="701"/>
      <c r="DB34" s="701"/>
      <c r="DC34" s="702"/>
      <c r="DD34" s="686">
        <v>2332488</v>
      </c>
      <c r="DE34" s="681"/>
      <c r="DF34" s="681"/>
      <c r="DG34" s="681"/>
      <c r="DH34" s="681"/>
      <c r="DI34" s="681"/>
      <c r="DJ34" s="681"/>
      <c r="DK34" s="682"/>
      <c r="DL34" s="686">
        <v>1734681</v>
      </c>
      <c r="DM34" s="681"/>
      <c r="DN34" s="681"/>
      <c r="DO34" s="681"/>
      <c r="DP34" s="681"/>
      <c r="DQ34" s="681"/>
      <c r="DR34" s="681"/>
      <c r="DS34" s="681"/>
      <c r="DT34" s="681"/>
      <c r="DU34" s="681"/>
      <c r="DV34" s="682"/>
      <c r="DW34" s="683">
        <v>8</v>
      </c>
      <c r="DX34" s="701"/>
      <c r="DY34" s="701"/>
      <c r="DZ34" s="701"/>
      <c r="EA34" s="701"/>
      <c r="EB34" s="701"/>
      <c r="EC34" s="719"/>
    </row>
    <row r="35" spans="2:133" ht="11.25" customHeight="1" x14ac:dyDescent="0.15">
      <c r="B35" s="677" t="s">
        <v>321</v>
      </c>
      <c r="C35" s="678"/>
      <c r="D35" s="678"/>
      <c r="E35" s="678"/>
      <c r="F35" s="678"/>
      <c r="G35" s="678"/>
      <c r="H35" s="678"/>
      <c r="I35" s="678"/>
      <c r="J35" s="678"/>
      <c r="K35" s="678"/>
      <c r="L35" s="678"/>
      <c r="M35" s="678"/>
      <c r="N35" s="678"/>
      <c r="O35" s="678"/>
      <c r="P35" s="678"/>
      <c r="Q35" s="679"/>
      <c r="R35" s="680">
        <v>227242</v>
      </c>
      <c r="S35" s="681"/>
      <c r="T35" s="681"/>
      <c r="U35" s="681"/>
      <c r="V35" s="681"/>
      <c r="W35" s="681"/>
      <c r="X35" s="681"/>
      <c r="Y35" s="682"/>
      <c r="Z35" s="713">
        <v>0.5</v>
      </c>
      <c r="AA35" s="713"/>
      <c r="AB35" s="713"/>
      <c r="AC35" s="713"/>
      <c r="AD35" s="714" t="s">
        <v>128</v>
      </c>
      <c r="AE35" s="714"/>
      <c r="AF35" s="714"/>
      <c r="AG35" s="714"/>
      <c r="AH35" s="714"/>
      <c r="AI35" s="714"/>
      <c r="AJ35" s="714"/>
      <c r="AK35" s="714"/>
      <c r="AL35" s="683" t="s">
        <v>128</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324</v>
      </c>
      <c r="CE35" s="724"/>
      <c r="CF35" s="724"/>
      <c r="CG35" s="724"/>
      <c r="CH35" s="724"/>
      <c r="CI35" s="724"/>
      <c r="CJ35" s="724"/>
      <c r="CK35" s="724"/>
      <c r="CL35" s="724"/>
      <c r="CM35" s="724"/>
      <c r="CN35" s="724"/>
      <c r="CO35" s="724"/>
      <c r="CP35" s="724"/>
      <c r="CQ35" s="725"/>
      <c r="CR35" s="680">
        <v>364149</v>
      </c>
      <c r="CS35" s="699"/>
      <c r="CT35" s="699"/>
      <c r="CU35" s="699"/>
      <c r="CV35" s="699"/>
      <c r="CW35" s="699"/>
      <c r="CX35" s="699"/>
      <c r="CY35" s="700"/>
      <c r="CZ35" s="683">
        <v>0.8</v>
      </c>
      <c r="DA35" s="701"/>
      <c r="DB35" s="701"/>
      <c r="DC35" s="702"/>
      <c r="DD35" s="686">
        <v>320109</v>
      </c>
      <c r="DE35" s="699"/>
      <c r="DF35" s="699"/>
      <c r="DG35" s="699"/>
      <c r="DH35" s="699"/>
      <c r="DI35" s="699"/>
      <c r="DJ35" s="699"/>
      <c r="DK35" s="700"/>
      <c r="DL35" s="686">
        <v>288119</v>
      </c>
      <c r="DM35" s="699"/>
      <c r="DN35" s="699"/>
      <c r="DO35" s="699"/>
      <c r="DP35" s="699"/>
      <c r="DQ35" s="699"/>
      <c r="DR35" s="699"/>
      <c r="DS35" s="699"/>
      <c r="DT35" s="699"/>
      <c r="DU35" s="699"/>
      <c r="DV35" s="700"/>
      <c r="DW35" s="683">
        <v>1.3</v>
      </c>
      <c r="DX35" s="701"/>
      <c r="DY35" s="701"/>
      <c r="DZ35" s="701"/>
      <c r="EA35" s="701"/>
      <c r="EB35" s="701"/>
      <c r="EC35" s="719"/>
    </row>
    <row r="36" spans="2:133" ht="11.25" customHeight="1" x14ac:dyDescent="0.15">
      <c r="B36" s="677" t="s">
        <v>325</v>
      </c>
      <c r="C36" s="678"/>
      <c r="D36" s="678"/>
      <c r="E36" s="678"/>
      <c r="F36" s="678"/>
      <c r="G36" s="678"/>
      <c r="H36" s="678"/>
      <c r="I36" s="678"/>
      <c r="J36" s="678"/>
      <c r="K36" s="678"/>
      <c r="L36" s="678"/>
      <c r="M36" s="678"/>
      <c r="N36" s="678"/>
      <c r="O36" s="678"/>
      <c r="P36" s="678"/>
      <c r="Q36" s="679"/>
      <c r="R36" s="680">
        <v>1247562</v>
      </c>
      <c r="S36" s="681"/>
      <c r="T36" s="681"/>
      <c r="U36" s="681"/>
      <c r="V36" s="681"/>
      <c r="W36" s="681"/>
      <c r="X36" s="681"/>
      <c r="Y36" s="682"/>
      <c r="Z36" s="713">
        <v>2.5</v>
      </c>
      <c r="AA36" s="713"/>
      <c r="AB36" s="713"/>
      <c r="AC36" s="713"/>
      <c r="AD36" s="714" t="s">
        <v>136</v>
      </c>
      <c r="AE36" s="714"/>
      <c r="AF36" s="714"/>
      <c r="AG36" s="714"/>
      <c r="AH36" s="714"/>
      <c r="AI36" s="714"/>
      <c r="AJ36" s="714"/>
      <c r="AK36" s="714"/>
      <c r="AL36" s="683" t="s">
        <v>136</v>
      </c>
      <c r="AM36" s="684"/>
      <c r="AN36" s="684"/>
      <c r="AO36" s="715"/>
      <c r="AP36" s="235"/>
      <c r="AQ36" s="732" t="s">
        <v>326</v>
      </c>
      <c r="AR36" s="733"/>
      <c r="AS36" s="733"/>
      <c r="AT36" s="733"/>
      <c r="AU36" s="733"/>
      <c r="AV36" s="733"/>
      <c r="AW36" s="733"/>
      <c r="AX36" s="733"/>
      <c r="AY36" s="734"/>
      <c r="AZ36" s="735">
        <v>7361317</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89603</v>
      </c>
      <c r="BW36" s="736"/>
      <c r="BX36" s="736"/>
      <c r="BY36" s="736"/>
      <c r="BZ36" s="736"/>
      <c r="CA36" s="736"/>
      <c r="CB36" s="737"/>
      <c r="CD36" s="727" t="s">
        <v>328</v>
      </c>
      <c r="CE36" s="724"/>
      <c r="CF36" s="724"/>
      <c r="CG36" s="724"/>
      <c r="CH36" s="724"/>
      <c r="CI36" s="724"/>
      <c r="CJ36" s="724"/>
      <c r="CK36" s="724"/>
      <c r="CL36" s="724"/>
      <c r="CM36" s="724"/>
      <c r="CN36" s="724"/>
      <c r="CO36" s="724"/>
      <c r="CP36" s="724"/>
      <c r="CQ36" s="725"/>
      <c r="CR36" s="680">
        <v>16696664</v>
      </c>
      <c r="CS36" s="681"/>
      <c r="CT36" s="681"/>
      <c r="CU36" s="681"/>
      <c r="CV36" s="681"/>
      <c r="CW36" s="681"/>
      <c r="CX36" s="681"/>
      <c r="CY36" s="682"/>
      <c r="CZ36" s="683">
        <v>35.200000000000003</v>
      </c>
      <c r="DA36" s="701"/>
      <c r="DB36" s="701"/>
      <c r="DC36" s="702"/>
      <c r="DD36" s="686">
        <v>8015939</v>
      </c>
      <c r="DE36" s="681"/>
      <c r="DF36" s="681"/>
      <c r="DG36" s="681"/>
      <c r="DH36" s="681"/>
      <c r="DI36" s="681"/>
      <c r="DJ36" s="681"/>
      <c r="DK36" s="682"/>
      <c r="DL36" s="686">
        <v>5218035</v>
      </c>
      <c r="DM36" s="681"/>
      <c r="DN36" s="681"/>
      <c r="DO36" s="681"/>
      <c r="DP36" s="681"/>
      <c r="DQ36" s="681"/>
      <c r="DR36" s="681"/>
      <c r="DS36" s="681"/>
      <c r="DT36" s="681"/>
      <c r="DU36" s="681"/>
      <c r="DV36" s="682"/>
      <c r="DW36" s="683">
        <v>24.2</v>
      </c>
      <c r="DX36" s="701"/>
      <c r="DY36" s="701"/>
      <c r="DZ36" s="701"/>
      <c r="EA36" s="701"/>
      <c r="EB36" s="701"/>
      <c r="EC36" s="719"/>
    </row>
    <row r="37" spans="2:133" ht="11.25" customHeight="1" x14ac:dyDescent="0.15">
      <c r="B37" s="677" t="s">
        <v>329</v>
      </c>
      <c r="C37" s="678"/>
      <c r="D37" s="678"/>
      <c r="E37" s="678"/>
      <c r="F37" s="678"/>
      <c r="G37" s="678"/>
      <c r="H37" s="678"/>
      <c r="I37" s="678"/>
      <c r="J37" s="678"/>
      <c r="K37" s="678"/>
      <c r="L37" s="678"/>
      <c r="M37" s="678"/>
      <c r="N37" s="678"/>
      <c r="O37" s="678"/>
      <c r="P37" s="678"/>
      <c r="Q37" s="679"/>
      <c r="R37" s="680">
        <v>1034919</v>
      </c>
      <c r="S37" s="681"/>
      <c r="T37" s="681"/>
      <c r="U37" s="681"/>
      <c r="V37" s="681"/>
      <c r="W37" s="681"/>
      <c r="X37" s="681"/>
      <c r="Y37" s="682"/>
      <c r="Z37" s="713">
        <v>2.1</v>
      </c>
      <c r="AA37" s="713"/>
      <c r="AB37" s="713"/>
      <c r="AC37" s="713"/>
      <c r="AD37" s="714" t="s">
        <v>136</v>
      </c>
      <c r="AE37" s="714"/>
      <c r="AF37" s="714"/>
      <c r="AG37" s="714"/>
      <c r="AH37" s="714"/>
      <c r="AI37" s="714"/>
      <c r="AJ37" s="714"/>
      <c r="AK37" s="714"/>
      <c r="AL37" s="683" t="s">
        <v>128</v>
      </c>
      <c r="AM37" s="684"/>
      <c r="AN37" s="684"/>
      <c r="AO37" s="715"/>
      <c r="AQ37" s="720" t="s">
        <v>330</v>
      </c>
      <c r="AR37" s="721"/>
      <c r="AS37" s="721"/>
      <c r="AT37" s="721"/>
      <c r="AU37" s="721"/>
      <c r="AV37" s="721"/>
      <c r="AW37" s="721"/>
      <c r="AX37" s="721"/>
      <c r="AY37" s="722"/>
      <c r="AZ37" s="680">
        <v>3396617</v>
      </c>
      <c r="BA37" s="681"/>
      <c r="BB37" s="681"/>
      <c r="BC37" s="681"/>
      <c r="BD37" s="699"/>
      <c r="BE37" s="699"/>
      <c r="BF37" s="723"/>
      <c r="BG37" s="727" t="s">
        <v>331</v>
      </c>
      <c r="BH37" s="724"/>
      <c r="BI37" s="724"/>
      <c r="BJ37" s="724"/>
      <c r="BK37" s="724"/>
      <c r="BL37" s="724"/>
      <c r="BM37" s="724"/>
      <c r="BN37" s="724"/>
      <c r="BO37" s="724"/>
      <c r="BP37" s="724"/>
      <c r="BQ37" s="724"/>
      <c r="BR37" s="724"/>
      <c r="BS37" s="724"/>
      <c r="BT37" s="724"/>
      <c r="BU37" s="725"/>
      <c r="BV37" s="680">
        <v>4568</v>
      </c>
      <c r="BW37" s="681"/>
      <c r="BX37" s="681"/>
      <c r="BY37" s="681"/>
      <c r="BZ37" s="681"/>
      <c r="CA37" s="681"/>
      <c r="CB37" s="726"/>
      <c r="CD37" s="727" t="s">
        <v>332</v>
      </c>
      <c r="CE37" s="724"/>
      <c r="CF37" s="724"/>
      <c r="CG37" s="724"/>
      <c r="CH37" s="724"/>
      <c r="CI37" s="724"/>
      <c r="CJ37" s="724"/>
      <c r="CK37" s="724"/>
      <c r="CL37" s="724"/>
      <c r="CM37" s="724"/>
      <c r="CN37" s="724"/>
      <c r="CO37" s="724"/>
      <c r="CP37" s="724"/>
      <c r="CQ37" s="725"/>
      <c r="CR37" s="680">
        <v>2241737</v>
      </c>
      <c r="CS37" s="699"/>
      <c r="CT37" s="699"/>
      <c r="CU37" s="699"/>
      <c r="CV37" s="699"/>
      <c r="CW37" s="699"/>
      <c r="CX37" s="699"/>
      <c r="CY37" s="700"/>
      <c r="CZ37" s="683">
        <v>4.7</v>
      </c>
      <c r="DA37" s="701"/>
      <c r="DB37" s="701"/>
      <c r="DC37" s="702"/>
      <c r="DD37" s="686">
        <v>2160758</v>
      </c>
      <c r="DE37" s="699"/>
      <c r="DF37" s="699"/>
      <c r="DG37" s="699"/>
      <c r="DH37" s="699"/>
      <c r="DI37" s="699"/>
      <c r="DJ37" s="699"/>
      <c r="DK37" s="700"/>
      <c r="DL37" s="686">
        <v>2110199</v>
      </c>
      <c r="DM37" s="699"/>
      <c r="DN37" s="699"/>
      <c r="DO37" s="699"/>
      <c r="DP37" s="699"/>
      <c r="DQ37" s="699"/>
      <c r="DR37" s="699"/>
      <c r="DS37" s="699"/>
      <c r="DT37" s="699"/>
      <c r="DU37" s="699"/>
      <c r="DV37" s="700"/>
      <c r="DW37" s="683">
        <v>9.8000000000000007</v>
      </c>
      <c r="DX37" s="701"/>
      <c r="DY37" s="701"/>
      <c r="DZ37" s="701"/>
      <c r="EA37" s="701"/>
      <c r="EB37" s="701"/>
      <c r="EC37" s="719"/>
    </row>
    <row r="38" spans="2:133" ht="11.25" customHeight="1" x14ac:dyDescent="0.15">
      <c r="B38" s="677" t="s">
        <v>333</v>
      </c>
      <c r="C38" s="678"/>
      <c r="D38" s="678"/>
      <c r="E38" s="678"/>
      <c r="F38" s="678"/>
      <c r="G38" s="678"/>
      <c r="H38" s="678"/>
      <c r="I38" s="678"/>
      <c r="J38" s="678"/>
      <c r="K38" s="678"/>
      <c r="L38" s="678"/>
      <c r="M38" s="678"/>
      <c r="N38" s="678"/>
      <c r="O38" s="678"/>
      <c r="P38" s="678"/>
      <c r="Q38" s="679"/>
      <c r="R38" s="680">
        <v>1412359</v>
      </c>
      <c r="S38" s="681"/>
      <c r="T38" s="681"/>
      <c r="U38" s="681"/>
      <c r="V38" s="681"/>
      <c r="W38" s="681"/>
      <c r="X38" s="681"/>
      <c r="Y38" s="682"/>
      <c r="Z38" s="713">
        <v>2.9</v>
      </c>
      <c r="AA38" s="713"/>
      <c r="AB38" s="713"/>
      <c r="AC38" s="713"/>
      <c r="AD38" s="714">
        <v>3196</v>
      </c>
      <c r="AE38" s="714"/>
      <c r="AF38" s="714"/>
      <c r="AG38" s="714"/>
      <c r="AH38" s="714"/>
      <c r="AI38" s="714"/>
      <c r="AJ38" s="714"/>
      <c r="AK38" s="714"/>
      <c r="AL38" s="683">
        <v>0</v>
      </c>
      <c r="AM38" s="684"/>
      <c r="AN38" s="684"/>
      <c r="AO38" s="715"/>
      <c r="AQ38" s="720" t="s">
        <v>334</v>
      </c>
      <c r="AR38" s="721"/>
      <c r="AS38" s="721"/>
      <c r="AT38" s="721"/>
      <c r="AU38" s="721"/>
      <c r="AV38" s="721"/>
      <c r="AW38" s="721"/>
      <c r="AX38" s="721"/>
      <c r="AY38" s="722"/>
      <c r="AZ38" s="680">
        <v>420129</v>
      </c>
      <c r="BA38" s="681"/>
      <c r="BB38" s="681"/>
      <c r="BC38" s="681"/>
      <c r="BD38" s="699"/>
      <c r="BE38" s="699"/>
      <c r="BF38" s="723"/>
      <c r="BG38" s="727" t="s">
        <v>335</v>
      </c>
      <c r="BH38" s="724"/>
      <c r="BI38" s="724"/>
      <c r="BJ38" s="724"/>
      <c r="BK38" s="724"/>
      <c r="BL38" s="724"/>
      <c r="BM38" s="724"/>
      <c r="BN38" s="724"/>
      <c r="BO38" s="724"/>
      <c r="BP38" s="724"/>
      <c r="BQ38" s="724"/>
      <c r="BR38" s="724"/>
      <c r="BS38" s="724"/>
      <c r="BT38" s="724"/>
      <c r="BU38" s="725"/>
      <c r="BV38" s="680">
        <v>10063</v>
      </c>
      <c r="BW38" s="681"/>
      <c r="BX38" s="681"/>
      <c r="BY38" s="681"/>
      <c r="BZ38" s="681"/>
      <c r="CA38" s="681"/>
      <c r="CB38" s="726"/>
      <c r="CD38" s="727" t="s">
        <v>336</v>
      </c>
      <c r="CE38" s="724"/>
      <c r="CF38" s="724"/>
      <c r="CG38" s="724"/>
      <c r="CH38" s="724"/>
      <c r="CI38" s="724"/>
      <c r="CJ38" s="724"/>
      <c r="CK38" s="724"/>
      <c r="CL38" s="724"/>
      <c r="CM38" s="724"/>
      <c r="CN38" s="724"/>
      <c r="CO38" s="724"/>
      <c r="CP38" s="724"/>
      <c r="CQ38" s="725"/>
      <c r="CR38" s="680">
        <v>2863827</v>
      </c>
      <c r="CS38" s="681"/>
      <c r="CT38" s="681"/>
      <c r="CU38" s="681"/>
      <c r="CV38" s="681"/>
      <c r="CW38" s="681"/>
      <c r="CX38" s="681"/>
      <c r="CY38" s="682"/>
      <c r="CZ38" s="683">
        <v>6</v>
      </c>
      <c r="DA38" s="701"/>
      <c r="DB38" s="701"/>
      <c r="DC38" s="702"/>
      <c r="DD38" s="686">
        <v>2305955</v>
      </c>
      <c r="DE38" s="681"/>
      <c r="DF38" s="681"/>
      <c r="DG38" s="681"/>
      <c r="DH38" s="681"/>
      <c r="DI38" s="681"/>
      <c r="DJ38" s="681"/>
      <c r="DK38" s="682"/>
      <c r="DL38" s="686">
        <v>2042705</v>
      </c>
      <c r="DM38" s="681"/>
      <c r="DN38" s="681"/>
      <c r="DO38" s="681"/>
      <c r="DP38" s="681"/>
      <c r="DQ38" s="681"/>
      <c r="DR38" s="681"/>
      <c r="DS38" s="681"/>
      <c r="DT38" s="681"/>
      <c r="DU38" s="681"/>
      <c r="DV38" s="682"/>
      <c r="DW38" s="683">
        <v>9.5</v>
      </c>
      <c r="DX38" s="701"/>
      <c r="DY38" s="701"/>
      <c r="DZ38" s="701"/>
      <c r="EA38" s="701"/>
      <c r="EB38" s="701"/>
      <c r="EC38" s="719"/>
    </row>
    <row r="39" spans="2:133" ht="11.25" customHeight="1" x14ac:dyDescent="0.15">
      <c r="B39" s="677" t="s">
        <v>337</v>
      </c>
      <c r="C39" s="678"/>
      <c r="D39" s="678"/>
      <c r="E39" s="678"/>
      <c r="F39" s="678"/>
      <c r="G39" s="678"/>
      <c r="H39" s="678"/>
      <c r="I39" s="678"/>
      <c r="J39" s="678"/>
      <c r="K39" s="678"/>
      <c r="L39" s="678"/>
      <c r="M39" s="678"/>
      <c r="N39" s="678"/>
      <c r="O39" s="678"/>
      <c r="P39" s="678"/>
      <c r="Q39" s="679"/>
      <c r="R39" s="680">
        <v>5972659</v>
      </c>
      <c r="S39" s="681"/>
      <c r="T39" s="681"/>
      <c r="U39" s="681"/>
      <c r="V39" s="681"/>
      <c r="W39" s="681"/>
      <c r="X39" s="681"/>
      <c r="Y39" s="682"/>
      <c r="Z39" s="713">
        <v>12.2</v>
      </c>
      <c r="AA39" s="713"/>
      <c r="AB39" s="713"/>
      <c r="AC39" s="713"/>
      <c r="AD39" s="714" t="s">
        <v>128</v>
      </c>
      <c r="AE39" s="714"/>
      <c r="AF39" s="714"/>
      <c r="AG39" s="714"/>
      <c r="AH39" s="714"/>
      <c r="AI39" s="714"/>
      <c r="AJ39" s="714"/>
      <c r="AK39" s="714"/>
      <c r="AL39" s="683" t="s">
        <v>128</v>
      </c>
      <c r="AM39" s="684"/>
      <c r="AN39" s="684"/>
      <c r="AO39" s="715"/>
      <c r="AQ39" s="720" t="s">
        <v>338</v>
      </c>
      <c r="AR39" s="721"/>
      <c r="AS39" s="721"/>
      <c r="AT39" s="721"/>
      <c r="AU39" s="721"/>
      <c r="AV39" s="721"/>
      <c r="AW39" s="721"/>
      <c r="AX39" s="721"/>
      <c r="AY39" s="722"/>
      <c r="AZ39" s="680">
        <v>335138</v>
      </c>
      <c r="BA39" s="681"/>
      <c r="BB39" s="681"/>
      <c r="BC39" s="681"/>
      <c r="BD39" s="699"/>
      <c r="BE39" s="699"/>
      <c r="BF39" s="723"/>
      <c r="BG39" s="727" t="s">
        <v>339</v>
      </c>
      <c r="BH39" s="724"/>
      <c r="BI39" s="724"/>
      <c r="BJ39" s="724"/>
      <c r="BK39" s="724"/>
      <c r="BL39" s="724"/>
      <c r="BM39" s="724"/>
      <c r="BN39" s="724"/>
      <c r="BO39" s="724"/>
      <c r="BP39" s="724"/>
      <c r="BQ39" s="724"/>
      <c r="BR39" s="724"/>
      <c r="BS39" s="724"/>
      <c r="BT39" s="724"/>
      <c r="BU39" s="725"/>
      <c r="BV39" s="680">
        <v>16446</v>
      </c>
      <c r="BW39" s="681"/>
      <c r="BX39" s="681"/>
      <c r="BY39" s="681"/>
      <c r="BZ39" s="681"/>
      <c r="CA39" s="681"/>
      <c r="CB39" s="726"/>
      <c r="CD39" s="727" t="s">
        <v>340</v>
      </c>
      <c r="CE39" s="724"/>
      <c r="CF39" s="724"/>
      <c r="CG39" s="724"/>
      <c r="CH39" s="724"/>
      <c r="CI39" s="724"/>
      <c r="CJ39" s="724"/>
      <c r="CK39" s="724"/>
      <c r="CL39" s="724"/>
      <c r="CM39" s="724"/>
      <c r="CN39" s="724"/>
      <c r="CO39" s="724"/>
      <c r="CP39" s="724"/>
      <c r="CQ39" s="725"/>
      <c r="CR39" s="680">
        <v>649788</v>
      </c>
      <c r="CS39" s="699"/>
      <c r="CT39" s="699"/>
      <c r="CU39" s="699"/>
      <c r="CV39" s="699"/>
      <c r="CW39" s="699"/>
      <c r="CX39" s="699"/>
      <c r="CY39" s="700"/>
      <c r="CZ39" s="683">
        <v>1.4</v>
      </c>
      <c r="DA39" s="701"/>
      <c r="DB39" s="701"/>
      <c r="DC39" s="702"/>
      <c r="DD39" s="686">
        <v>360000</v>
      </c>
      <c r="DE39" s="699"/>
      <c r="DF39" s="699"/>
      <c r="DG39" s="699"/>
      <c r="DH39" s="699"/>
      <c r="DI39" s="699"/>
      <c r="DJ39" s="699"/>
      <c r="DK39" s="700"/>
      <c r="DL39" s="686" t="s">
        <v>128</v>
      </c>
      <c r="DM39" s="699"/>
      <c r="DN39" s="699"/>
      <c r="DO39" s="699"/>
      <c r="DP39" s="699"/>
      <c r="DQ39" s="699"/>
      <c r="DR39" s="699"/>
      <c r="DS39" s="699"/>
      <c r="DT39" s="699"/>
      <c r="DU39" s="699"/>
      <c r="DV39" s="700"/>
      <c r="DW39" s="683" t="s">
        <v>128</v>
      </c>
      <c r="DX39" s="701"/>
      <c r="DY39" s="701"/>
      <c r="DZ39" s="701"/>
      <c r="EA39" s="701"/>
      <c r="EB39" s="701"/>
      <c r="EC39" s="719"/>
    </row>
    <row r="40" spans="2:133" ht="11.25" customHeight="1" x14ac:dyDescent="0.15">
      <c r="B40" s="677" t="s">
        <v>341</v>
      </c>
      <c r="C40" s="678"/>
      <c r="D40" s="678"/>
      <c r="E40" s="678"/>
      <c r="F40" s="678"/>
      <c r="G40" s="678"/>
      <c r="H40" s="678"/>
      <c r="I40" s="678"/>
      <c r="J40" s="678"/>
      <c r="K40" s="678"/>
      <c r="L40" s="678"/>
      <c r="M40" s="678"/>
      <c r="N40" s="678"/>
      <c r="O40" s="678"/>
      <c r="P40" s="678"/>
      <c r="Q40" s="679"/>
      <c r="R40" s="680" t="s">
        <v>136</v>
      </c>
      <c r="S40" s="681"/>
      <c r="T40" s="681"/>
      <c r="U40" s="681"/>
      <c r="V40" s="681"/>
      <c r="W40" s="681"/>
      <c r="X40" s="681"/>
      <c r="Y40" s="682"/>
      <c r="Z40" s="713" t="s">
        <v>128</v>
      </c>
      <c r="AA40" s="713"/>
      <c r="AB40" s="713"/>
      <c r="AC40" s="713"/>
      <c r="AD40" s="714" t="s">
        <v>128</v>
      </c>
      <c r="AE40" s="714"/>
      <c r="AF40" s="714"/>
      <c r="AG40" s="714"/>
      <c r="AH40" s="714"/>
      <c r="AI40" s="714"/>
      <c r="AJ40" s="714"/>
      <c r="AK40" s="714"/>
      <c r="AL40" s="683" t="s">
        <v>136</v>
      </c>
      <c r="AM40" s="684"/>
      <c r="AN40" s="684"/>
      <c r="AO40" s="715"/>
      <c r="AQ40" s="720" t="s">
        <v>342</v>
      </c>
      <c r="AR40" s="721"/>
      <c r="AS40" s="721"/>
      <c r="AT40" s="721"/>
      <c r="AU40" s="721"/>
      <c r="AV40" s="721"/>
      <c r="AW40" s="721"/>
      <c r="AX40" s="721"/>
      <c r="AY40" s="722"/>
      <c r="AZ40" s="680">
        <v>288160</v>
      </c>
      <c r="BA40" s="681"/>
      <c r="BB40" s="681"/>
      <c r="BC40" s="681"/>
      <c r="BD40" s="699"/>
      <c r="BE40" s="699"/>
      <c r="BF40" s="723"/>
      <c r="BG40" s="728" t="s">
        <v>343</v>
      </c>
      <c r="BH40" s="729"/>
      <c r="BI40" s="729"/>
      <c r="BJ40" s="729"/>
      <c r="BK40" s="729"/>
      <c r="BL40" s="236"/>
      <c r="BM40" s="724" t="s">
        <v>344</v>
      </c>
      <c r="BN40" s="724"/>
      <c r="BO40" s="724"/>
      <c r="BP40" s="724"/>
      <c r="BQ40" s="724"/>
      <c r="BR40" s="724"/>
      <c r="BS40" s="724"/>
      <c r="BT40" s="724"/>
      <c r="BU40" s="725"/>
      <c r="BV40" s="680">
        <v>99</v>
      </c>
      <c r="BW40" s="681"/>
      <c r="BX40" s="681"/>
      <c r="BY40" s="681"/>
      <c r="BZ40" s="681"/>
      <c r="CA40" s="681"/>
      <c r="CB40" s="726"/>
      <c r="CD40" s="727" t="s">
        <v>345</v>
      </c>
      <c r="CE40" s="724"/>
      <c r="CF40" s="724"/>
      <c r="CG40" s="724"/>
      <c r="CH40" s="724"/>
      <c r="CI40" s="724"/>
      <c r="CJ40" s="724"/>
      <c r="CK40" s="724"/>
      <c r="CL40" s="724"/>
      <c r="CM40" s="724"/>
      <c r="CN40" s="724"/>
      <c r="CO40" s="724"/>
      <c r="CP40" s="724"/>
      <c r="CQ40" s="725"/>
      <c r="CR40" s="680">
        <v>281700</v>
      </c>
      <c r="CS40" s="681"/>
      <c r="CT40" s="681"/>
      <c r="CU40" s="681"/>
      <c r="CV40" s="681"/>
      <c r="CW40" s="681"/>
      <c r="CX40" s="681"/>
      <c r="CY40" s="682"/>
      <c r="CZ40" s="683">
        <v>0.6</v>
      </c>
      <c r="DA40" s="701"/>
      <c r="DB40" s="701"/>
      <c r="DC40" s="702"/>
      <c r="DD40" s="686">
        <v>100</v>
      </c>
      <c r="DE40" s="681"/>
      <c r="DF40" s="681"/>
      <c r="DG40" s="681"/>
      <c r="DH40" s="681"/>
      <c r="DI40" s="681"/>
      <c r="DJ40" s="681"/>
      <c r="DK40" s="682"/>
      <c r="DL40" s="686" t="s">
        <v>128</v>
      </c>
      <c r="DM40" s="681"/>
      <c r="DN40" s="681"/>
      <c r="DO40" s="681"/>
      <c r="DP40" s="681"/>
      <c r="DQ40" s="681"/>
      <c r="DR40" s="681"/>
      <c r="DS40" s="681"/>
      <c r="DT40" s="681"/>
      <c r="DU40" s="681"/>
      <c r="DV40" s="682"/>
      <c r="DW40" s="683" t="s">
        <v>136</v>
      </c>
      <c r="DX40" s="701"/>
      <c r="DY40" s="701"/>
      <c r="DZ40" s="701"/>
      <c r="EA40" s="701"/>
      <c r="EB40" s="701"/>
      <c r="EC40" s="719"/>
    </row>
    <row r="41" spans="2:133" ht="11.25" customHeight="1" x14ac:dyDescent="0.15">
      <c r="B41" s="677" t="s">
        <v>346</v>
      </c>
      <c r="C41" s="678"/>
      <c r="D41" s="678"/>
      <c r="E41" s="678"/>
      <c r="F41" s="678"/>
      <c r="G41" s="678"/>
      <c r="H41" s="678"/>
      <c r="I41" s="678"/>
      <c r="J41" s="678"/>
      <c r="K41" s="678"/>
      <c r="L41" s="678"/>
      <c r="M41" s="678"/>
      <c r="N41" s="678"/>
      <c r="O41" s="678"/>
      <c r="P41" s="678"/>
      <c r="Q41" s="679"/>
      <c r="R41" s="680" t="s">
        <v>136</v>
      </c>
      <c r="S41" s="681"/>
      <c r="T41" s="681"/>
      <c r="U41" s="681"/>
      <c r="V41" s="681"/>
      <c r="W41" s="681"/>
      <c r="X41" s="681"/>
      <c r="Y41" s="682"/>
      <c r="Z41" s="713" t="s">
        <v>136</v>
      </c>
      <c r="AA41" s="713"/>
      <c r="AB41" s="713"/>
      <c r="AC41" s="713"/>
      <c r="AD41" s="714" t="s">
        <v>128</v>
      </c>
      <c r="AE41" s="714"/>
      <c r="AF41" s="714"/>
      <c r="AG41" s="714"/>
      <c r="AH41" s="714"/>
      <c r="AI41" s="714"/>
      <c r="AJ41" s="714"/>
      <c r="AK41" s="714"/>
      <c r="AL41" s="683" t="s">
        <v>136</v>
      </c>
      <c r="AM41" s="684"/>
      <c r="AN41" s="684"/>
      <c r="AO41" s="715"/>
      <c r="AQ41" s="720" t="s">
        <v>347</v>
      </c>
      <c r="AR41" s="721"/>
      <c r="AS41" s="721"/>
      <c r="AT41" s="721"/>
      <c r="AU41" s="721"/>
      <c r="AV41" s="721"/>
      <c r="AW41" s="721"/>
      <c r="AX41" s="721"/>
      <c r="AY41" s="722"/>
      <c r="AZ41" s="680">
        <v>703762</v>
      </c>
      <c r="BA41" s="681"/>
      <c r="BB41" s="681"/>
      <c r="BC41" s="681"/>
      <c r="BD41" s="699"/>
      <c r="BE41" s="699"/>
      <c r="BF41" s="723"/>
      <c r="BG41" s="728"/>
      <c r="BH41" s="729"/>
      <c r="BI41" s="729"/>
      <c r="BJ41" s="729"/>
      <c r="BK41" s="729"/>
      <c r="BL41" s="236"/>
      <c r="BM41" s="724" t="s">
        <v>348</v>
      </c>
      <c r="BN41" s="724"/>
      <c r="BO41" s="724"/>
      <c r="BP41" s="724"/>
      <c r="BQ41" s="724"/>
      <c r="BR41" s="724"/>
      <c r="BS41" s="724"/>
      <c r="BT41" s="724"/>
      <c r="BU41" s="725"/>
      <c r="BV41" s="680">
        <v>1</v>
      </c>
      <c r="BW41" s="681"/>
      <c r="BX41" s="681"/>
      <c r="BY41" s="681"/>
      <c r="BZ41" s="681"/>
      <c r="CA41" s="681"/>
      <c r="CB41" s="726"/>
      <c r="CD41" s="727" t="s">
        <v>349</v>
      </c>
      <c r="CE41" s="724"/>
      <c r="CF41" s="724"/>
      <c r="CG41" s="724"/>
      <c r="CH41" s="724"/>
      <c r="CI41" s="724"/>
      <c r="CJ41" s="724"/>
      <c r="CK41" s="724"/>
      <c r="CL41" s="724"/>
      <c r="CM41" s="724"/>
      <c r="CN41" s="724"/>
      <c r="CO41" s="724"/>
      <c r="CP41" s="724"/>
      <c r="CQ41" s="725"/>
      <c r="CR41" s="680" t="s">
        <v>128</v>
      </c>
      <c r="CS41" s="699"/>
      <c r="CT41" s="699"/>
      <c r="CU41" s="699"/>
      <c r="CV41" s="699"/>
      <c r="CW41" s="699"/>
      <c r="CX41" s="699"/>
      <c r="CY41" s="700"/>
      <c r="CZ41" s="683" t="s">
        <v>128</v>
      </c>
      <c r="DA41" s="701"/>
      <c r="DB41" s="701"/>
      <c r="DC41" s="702"/>
      <c r="DD41" s="686" t="s">
        <v>136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v>966365</v>
      </c>
      <c r="S42" s="681"/>
      <c r="T42" s="681"/>
      <c r="U42" s="681"/>
      <c r="V42" s="681"/>
      <c r="W42" s="681"/>
      <c r="X42" s="681"/>
      <c r="Y42" s="682"/>
      <c r="Z42" s="713">
        <v>2</v>
      </c>
      <c r="AA42" s="713"/>
      <c r="AB42" s="713"/>
      <c r="AC42" s="713"/>
      <c r="AD42" s="714" t="s">
        <v>136</v>
      </c>
      <c r="AE42" s="714"/>
      <c r="AF42" s="714"/>
      <c r="AG42" s="714"/>
      <c r="AH42" s="714"/>
      <c r="AI42" s="714"/>
      <c r="AJ42" s="714"/>
      <c r="AK42" s="714"/>
      <c r="AL42" s="683" t="s">
        <v>136</v>
      </c>
      <c r="AM42" s="684"/>
      <c r="AN42" s="684"/>
      <c r="AO42" s="715"/>
      <c r="AQ42" s="716" t="s">
        <v>351</v>
      </c>
      <c r="AR42" s="717"/>
      <c r="AS42" s="717"/>
      <c r="AT42" s="717"/>
      <c r="AU42" s="717"/>
      <c r="AV42" s="717"/>
      <c r="AW42" s="717"/>
      <c r="AX42" s="717"/>
      <c r="AY42" s="718"/>
      <c r="AZ42" s="664">
        <v>2217511</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338</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7549785</v>
      </c>
      <c r="CS42" s="681"/>
      <c r="CT42" s="681"/>
      <c r="CU42" s="681"/>
      <c r="CV42" s="681"/>
      <c r="CW42" s="681"/>
      <c r="CX42" s="681"/>
      <c r="CY42" s="682"/>
      <c r="CZ42" s="683">
        <v>15.9</v>
      </c>
      <c r="DA42" s="684"/>
      <c r="DB42" s="684"/>
      <c r="DC42" s="685"/>
      <c r="DD42" s="686">
        <v>1161786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49115181</v>
      </c>
      <c r="S43" s="703"/>
      <c r="T43" s="703"/>
      <c r="U43" s="703"/>
      <c r="V43" s="703"/>
      <c r="W43" s="703"/>
      <c r="X43" s="703"/>
      <c r="Y43" s="704"/>
      <c r="Z43" s="705">
        <v>100</v>
      </c>
      <c r="AA43" s="705"/>
      <c r="AB43" s="705"/>
      <c r="AC43" s="705"/>
      <c r="AD43" s="706">
        <v>20583416</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224343</v>
      </c>
      <c r="CS43" s="699"/>
      <c r="CT43" s="699"/>
      <c r="CU43" s="699"/>
      <c r="CV43" s="699"/>
      <c r="CW43" s="699"/>
      <c r="CX43" s="699"/>
      <c r="CY43" s="700"/>
      <c r="CZ43" s="683">
        <v>0.5</v>
      </c>
      <c r="DA43" s="701"/>
      <c r="DB43" s="701"/>
      <c r="DC43" s="702"/>
      <c r="DD43" s="686">
        <v>224343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7542172</v>
      </c>
      <c r="CS44" s="681"/>
      <c r="CT44" s="681"/>
      <c r="CU44" s="681"/>
      <c r="CV44" s="681"/>
      <c r="CW44" s="681"/>
      <c r="CX44" s="681"/>
      <c r="CY44" s="682"/>
      <c r="CZ44" s="683">
        <v>15.9</v>
      </c>
      <c r="DA44" s="684"/>
      <c r="DB44" s="684"/>
      <c r="DC44" s="685"/>
      <c r="DD44" s="686">
        <v>1161786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2075480</v>
      </c>
      <c r="CS45" s="699"/>
      <c r="CT45" s="699"/>
      <c r="CU45" s="699"/>
      <c r="CV45" s="699"/>
      <c r="CW45" s="699"/>
      <c r="CX45" s="699"/>
      <c r="CY45" s="700"/>
      <c r="CZ45" s="683">
        <v>4.4000000000000004</v>
      </c>
      <c r="DA45" s="701"/>
      <c r="DB45" s="701"/>
      <c r="DC45" s="702"/>
      <c r="DD45" s="686">
        <v>299960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5390413</v>
      </c>
      <c r="CS46" s="681"/>
      <c r="CT46" s="681"/>
      <c r="CU46" s="681"/>
      <c r="CV46" s="681"/>
      <c r="CW46" s="681"/>
      <c r="CX46" s="681"/>
      <c r="CY46" s="682"/>
      <c r="CZ46" s="683">
        <v>11.4</v>
      </c>
      <c r="DA46" s="684"/>
      <c r="DB46" s="684"/>
      <c r="DC46" s="685"/>
      <c r="DD46" s="686">
        <v>856998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7613</v>
      </c>
      <c r="CS47" s="699"/>
      <c r="CT47" s="699"/>
      <c r="CU47" s="699"/>
      <c r="CV47" s="699"/>
      <c r="CW47" s="699"/>
      <c r="CX47" s="699"/>
      <c r="CY47" s="700"/>
      <c r="CZ47" s="683">
        <v>0</v>
      </c>
      <c r="DA47" s="701"/>
      <c r="DB47" s="701"/>
      <c r="DC47" s="702"/>
      <c r="DD47" s="686" t="s">
        <v>128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128</v>
      </c>
      <c r="CS48" s="681"/>
      <c r="CT48" s="681"/>
      <c r="CU48" s="681"/>
      <c r="CV48" s="681"/>
      <c r="CW48" s="681"/>
      <c r="CX48" s="681"/>
      <c r="CY48" s="682"/>
      <c r="CZ48" s="683" t="s">
        <v>128</v>
      </c>
      <c r="DA48" s="684"/>
      <c r="DB48" s="684"/>
      <c r="DC48" s="685"/>
      <c r="DD48" s="686" t="s">
        <v>128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47489639</v>
      </c>
      <c r="CS49" s="665"/>
      <c r="CT49" s="665"/>
      <c r="CU49" s="665"/>
      <c r="CV49" s="665"/>
      <c r="CW49" s="665"/>
      <c r="CX49" s="665"/>
      <c r="CY49" s="666"/>
      <c r="CZ49" s="667">
        <v>100</v>
      </c>
      <c r="DA49" s="668"/>
      <c r="DB49" s="668"/>
      <c r="DC49" s="669"/>
      <c r="DD49" s="670">
        <v>24787088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qBp7DQ60Uvds69jPN49P7Tcv6P1XBUnHvjOMF+1XQ8/nmrvP9lcCCN/I3o1+wwXSMBJZ/xpUsI/0aRE+H3JXFw==" saltValue="Yisdq/7RpsQCh0jamp5z1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6" t="s">
        <v>366</v>
      </c>
      <c r="DK2" s="1207"/>
      <c r="DL2" s="1207"/>
      <c r="DM2" s="1207"/>
      <c r="DN2" s="1207"/>
      <c r="DO2" s="1208"/>
      <c r="DP2" s="251"/>
      <c r="DQ2" s="1206" t="s">
        <v>367</v>
      </c>
      <c r="DR2" s="1207"/>
      <c r="DS2" s="1207"/>
      <c r="DT2" s="1207"/>
      <c r="DU2" s="1207"/>
      <c r="DV2" s="1207"/>
      <c r="DW2" s="1207"/>
      <c r="DX2" s="1207"/>
      <c r="DY2" s="1207"/>
      <c r="DZ2" s="1208"/>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9"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4" t="s">
        <v>384</v>
      </c>
      <c r="DH5" s="1195"/>
      <c r="DI5" s="1195"/>
      <c r="DJ5" s="1195"/>
      <c r="DK5" s="1196"/>
      <c r="DL5" s="1194" t="s">
        <v>385</v>
      </c>
      <c r="DM5" s="1195"/>
      <c r="DN5" s="1195"/>
      <c r="DO5" s="1195"/>
      <c r="DP5" s="1196"/>
      <c r="DQ5" s="1096" t="s">
        <v>386</v>
      </c>
      <c r="DR5" s="1097"/>
      <c r="DS5" s="1097"/>
      <c r="DT5" s="1097"/>
      <c r="DU5" s="1098"/>
      <c r="DV5" s="1096" t="s">
        <v>377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10"/>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7"/>
      <c r="DH6" s="1198"/>
      <c r="DI6" s="1198"/>
      <c r="DJ6" s="1198"/>
      <c r="DK6" s="1199"/>
      <c r="DL6" s="1197"/>
      <c r="DM6" s="1198"/>
      <c r="DN6" s="1198"/>
      <c r="DO6" s="1198"/>
      <c r="DP6" s="1199"/>
      <c r="DQ6" s="1099"/>
      <c r="DR6" s="1100"/>
      <c r="DS6" s="1100"/>
      <c r="DT6" s="1100"/>
      <c r="DU6" s="1101"/>
      <c r="DV6" s="1099"/>
      <c r="DW6" s="1100"/>
      <c r="DX6" s="1100"/>
      <c r="DY6" s="1100"/>
      <c r="DZ6" s="1113"/>
      <c r="EA6" s="256"/>
    </row>
    <row r="7" spans="1:131" s="257" customFormat="1" ht="26.25" customHeight="1" thickTop="1" x14ac:dyDescent="0.15">
      <c r="A7" s="260">
        <v>1</v>
      </c>
      <c r="B7" s="1145" t="s">
        <v>387</v>
      </c>
      <c r="C7" s="1146"/>
      <c r="D7" s="1146"/>
      <c r="E7" s="1146"/>
      <c r="F7" s="1146"/>
      <c r="G7" s="1146"/>
      <c r="H7" s="1146"/>
      <c r="I7" s="1146"/>
      <c r="J7" s="1146"/>
      <c r="K7" s="1146"/>
      <c r="L7" s="1146"/>
      <c r="M7" s="1146"/>
      <c r="N7" s="1146"/>
      <c r="O7" s="1146"/>
      <c r="P7" s="1147"/>
      <c r="Q7" s="1200">
        <v>48901</v>
      </c>
      <c r="R7" s="1201"/>
      <c r="S7" s="1201"/>
      <c r="T7" s="1201"/>
      <c r="U7" s="1201"/>
      <c r="V7" s="1201">
        <v>47281</v>
      </c>
      <c r="W7" s="1201"/>
      <c r="X7" s="1201"/>
      <c r="Y7" s="1201"/>
      <c r="Z7" s="1201"/>
      <c r="AA7" s="1201">
        <v>1621</v>
      </c>
      <c r="AB7" s="1201"/>
      <c r="AC7" s="1201"/>
      <c r="AD7" s="1201"/>
      <c r="AE7" s="1202"/>
      <c r="AF7" s="1203">
        <v>1200</v>
      </c>
      <c r="AG7" s="1204"/>
      <c r="AH7" s="1204"/>
      <c r="AI7" s="1204"/>
      <c r="AJ7" s="1205"/>
      <c r="AK7" s="1187">
        <v>1248</v>
      </c>
      <c r="AL7" s="1188"/>
      <c r="AM7" s="1188"/>
      <c r="AN7" s="1188"/>
      <c r="AO7" s="1188"/>
      <c r="AP7" s="1188">
        <v>39323</v>
      </c>
      <c r="AQ7" s="1188"/>
      <c r="AR7" s="1188"/>
      <c r="AS7" s="1188"/>
      <c r="AT7" s="1188"/>
      <c r="AU7" s="1189"/>
      <c r="AV7" s="1189"/>
      <c r="AW7" s="1189"/>
      <c r="AX7" s="1189"/>
      <c r="AY7" s="1190"/>
      <c r="AZ7" s="254"/>
      <c r="BA7" s="254"/>
      <c r="BB7" s="254"/>
      <c r="BC7" s="254"/>
      <c r="BD7" s="254"/>
      <c r="BE7" s="255"/>
      <c r="BF7" s="255"/>
      <c r="BG7" s="255"/>
      <c r="BH7" s="255"/>
      <c r="BI7" s="255"/>
      <c r="BJ7" s="255"/>
      <c r="BK7" s="255"/>
      <c r="BL7" s="255"/>
      <c r="BM7" s="255"/>
      <c r="BN7" s="255"/>
      <c r="BO7" s="255"/>
      <c r="BP7" s="255"/>
      <c r="BQ7" s="261">
        <v>1</v>
      </c>
      <c r="BR7" s="262"/>
      <c r="BS7" s="1191" t="s">
        <v>594</v>
      </c>
      <c r="BT7" s="1192"/>
      <c r="BU7" s="1192"/>
      <c r="BV7" s="1192"/>
      <c r="BW7" s="1192"/>
      <c r="BX7" s="1192"/>
      <c r="BY7" s="1192"/>
      <c r="BZ7" s="1192"/>
      <c r="CA7" s="1192"/>
      <c r="CB7" s="1192"/>
      <c r="CC7" s="1192"/>
      <c r="CD7" s="1192"/>
      <c r="CE7" s="1192"/>
      <c r="CF7" s="1192"/>
      <c r="CG7" s="1193"/>
      <c r="CH7" s="1184"/>
      <c r="CI7" s="1185"/>
      <c r="CJ7" s="1185"/>
      <c r="CK7" s="1185"/>
      <c r="CL7" s="1186"/>
      <c r="CM7" s="1184"/>
      <c r="CN7" s="1185"/>
      <c r="CO7" s="1185"/>
      <c r="CP7" s="1185"/>
      <c r="CQ7" s="1186"/>
      <c r="CR7" s="1184"/>
      <c r="CS7" s="1185"/>
      <c r="CT7" s="1185"/>
      <c r="CU7" s="1185"/>
      <c r="CV7" s="1186"/>
      <c r="CW7" s="1184"/>
      <c r="CX7" s="1185"/>
      <c r="CY7" s="1185"/>
      <c r="CZ7" s="1185"/>
      <c r="DA7" s="1186"/>
      <c r="DB7" s="1184"/>
      <c r="DC7" s="1185"/>
      <c r="DD7" s="1185"/>
      <c r="DE7" s="1185"/>
      <c r="DF7" s="1186"/>
      <c r="DG7" s="1184"/>
      <c r="DH7" s="1185"/>
      <c r="DI7" s="1185"/>
      <c r="DJ7" s="1185"/>
      <c r="DK7" s="1186"/>
      <c r="DL7" s="1184"/>
      <c r="DM7" s="1185"/>
      <c r="DN7" s="1185"/>
      <c r="DO7" s="1185"/>
      <c r="DP7" s="1186"/>
      <c r="DQ7" s="1184"/>
      <c r="DR7" s="1185"/>
      <c r="DS7" s="1185"/>
      <c r="DT7" s="1185"/>
      <c r="DU7" s="1186"/>
      <c r="DV7" s="1211"/>
      <c r="DW7" s="1212"/>
      <c r="DX7" s="1212"/>
      <c r="DY7" s="1212"/>
      <c r="DZ7" s="1213"/>
      <c r="EA7" s="256"/>
    </row>
    <row r="8" spans="1:131" s="257" customFormat="1" ht="26.25" customHeight="1" x14ac:dyDescent="0.15">
      <c r="A8" s="263">
        <v>2</v>
      </c>
      <c r="B8" s="1132" t="s">
        <v>388</v>
      </c>
      <c r="C8" s="1133"/>
      <c r="D8" s="1133"/>
      <c r="E8" s="1133"/>
      <c r="F8" s="1133"/>
      <c r="G8" s="1133"/>
      <c r="H8" s="1133"/>
      <c r="I8" s="1133"/>
      <c r="J8" s="1133"/>
      <c r="K8" s="1133"/>
      <c r="L8" s="1133"/>
      <c r="M8" s="1133"/>
      <c r="N8" s="1133"/>
      <c r="O8" s="1133"/>
      <c r="P8" s="1134"/>
      <c r="Q8" s="1138">
        <v>612</v>
      </c>
      <c r="R8" s="1139"/>
      <c r="S8" s="1139"/>
      <c r="T8" s="1139"/>
      <c r="U8" s="1139"/>
      <c r="V8" s="1139">
        <v>607</v>
      </c>
      <c r="W8" s="1139"/>
      <c r="X8" s="1139"/>
      <c r="Y8" s="1139"/>
      <c r="Z8" s="1139"/>
      <c r="AA8" s="1139">
        <v>5</v>
      </c>
      <c r="AB8" s="1139"/>
      <c r="AC8" s="1139"/>
      <c r="AD8" s="1139"/>
      <c r="AE8" s="1140"/>
      <c r="AF8" s="1114">
        <v>2</v>
      </c>
      <c r="AG8" s="1115"/>
      <c r="AH8" s="1115"/>
      <c r="AI8" s="1115"/>
      <c r="AJ8" s="1116"/>
      <c r="AK8" s="1182">
        <v>383</v>
      </c>
      <c r="AL8" s="1183"/>
      <c r="AM8" s="1183"/>
      <c r="AN8" s="1183"/>
      <c r="AO8" s="1183"/>
      <c r="AP8" s="1183">
        <v>2363</v>
      </c>
      <c r="AQ8" s="1183"/>
      <c r="AR8" s="1183"/>
      <c r="AS8" s="1183"/>
      <c r="AT8" s="1183"/>
      <c r="AU8" s="1180"/>
      <c r="AV8" s="1180"/>
      <c r="AW8" s="1180"/>
      <c r="AX8" s="1180"/>
      <c r="AY8" s="1181"/>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t="s">
        <v>389</v>
      </c>
      <c r="C9" s="1133"/>
      <c r="D9" s="1133"/>
      <c r="E9" s="1133"/>
      <c r="F9" s="1133"/>
      <c r="G9" s="1133"/>
      <c r="H9" s="1133"/>
      <c r="I9" s="1133"/>
      <c r="J9" s="1133"/>
      <c r="K9" s="1133"/>
      <c r="L9" s="1133"/>
      <c r="M9" s="1133"/>
      <c r="N9" s="1133"/>
      <c r="O9" s="1133"/>
      <c r="P9" s="1134"/>
      <c r="Q9" s="1138">
        <v>65</v>
      </c>
      <c r="R9" s="1139"/>
      <c r="S9" s="1139"/>
      <c r="T9" s="1139"/>
      <c r="U9" s="1139"/>
      <c r="V9" s="1139">
        <v>65</v>
      </c>
      <c r="W9" s="1139"/>
      <c r="X9" s="1139"/>
      <c r="Y9" s="1139"/>
      <c r="Z9" s="1139"/>
      <c r="AA9" s="1139">
        <v>0</v>
      </c>
      <c r="AB9" s="1139"/>
      <c r="AC9" s="1139"/>
      <c r="AD9" s="1139"/>
      <c r="AE9" s="1140"/>
      <c r="AF9" s="1114" t="s">
        <v>390</v>
      </c>
      <c r="AG9" s="1115"/>
      <c r="AH9" s="1115"/>
      <c r="AI9" s="1115"/>
      <c r="AJ9" s="1116"/>
      <c r="AK9" s="1182">
        <v>31</v>
      </c>
      <c r="AL9" s="1183"/>
      <c r="AM9" s="1183"/>
      <c r="AN9" s="1183"/>
      <c r="AO9" s="1183"/>
      <c r="AP9" s="1183" t="s">
        <v>594</v>
      </c>
      <c r="AQ9" s="1183"/>
      <c r="AR9" s="1183"/>
      <c r="AS9" s="1183"/>
      <c r="AT9" s="1183"/>
      <c r="AU9" s="1180"/>
      <c r="AV9" s="1180"/>
      <c r="AW9" s="1180"/>
      <c r="AX9" s="1180"/>
      <c r="AY9" s="1181"/>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t="s">
        <v>391</v>
      </c>
      <c r="C10" s="1133"/>
      <c r="D10" s="1133"/>
      <c r="E10" s="1133"/>
      <c r="F10" s="1133"/>
      <c r="G10" s="1133"/>
      <c r="H10" s="1133"/>
      <c r="I10" s="1133"/>
      <c r="J10" s="1133"/>
      <c r="K10" s="1133"/>
      <c r="L10" s="1133"/>
      <c r="M10" s="1133"/>
      <c r="N10" s="1133"/>
      <c r="O10" s="1133"/>
      <c r="P10" s="1134"/>
      <c r="Q10" s="1138">
        <v>1</v>
      </c>
      <c r="R10" s="1139"/>
      <c r="S10" s="1139"/>
      <c r="T10" s="1139"/>
      <c r="U10" s="1139"/>
      <c r="V10" s="1139">
        <v>0</v>
      </c>
      <c r="W10" s="1139"/>
      <c r="X10" s="1139"/>
      <c r="Y10" s="1139"/>
      <c r="Z10" s="1139"/>
      <c r="AA10" s="1139">
        <v>0</v>
      </c>
      <c r="AB10" s="1139"/>
      <c r="AC10" s="1139"/>
      <c r="AD10" s="1139"/>
      <c r="AE10" s="1140"/>
      <c r="AF10" s="1114">
        <v>0</v>
      </c>
      <c r="AG10" s="1115"/>
      <c r="AH10" s="1115"/>
      <c r="AI10" s="1115"/>
      <c r="AJ10" s="1116"/>
      <c r="AK10" s="1182" t="s">
        <v>594</v>
      </c>
      <c r="AL10" s="1183"/>
      <c r="AM10" s="1183"/>
      <c r="AN10" s="1183"/>
      <c r="AO10" s="1183"/>
      <c r="AP10" s="1183" t="s">
        <v>594</v>
      </c>
      <c r="AQ10" s="1183"/>
      <c r="AR10" s="1183"/>
      <c r="AS10" s="1183"/>
      <c r="AT10" s="1183"/>
      <c r="AU10" s="1180"/>
      <c r="AV10" s="1180"/>
      <c r="AW10" s="1180"/>
      <c r="AX10" s="1180"/>
      <c r="AY10" s="1181"/>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t="s">
        <v>392</v>
      </c>
      <c r="C11" s="1133"/>
      <c r="D11" s="1133"/>
      <c r="E11" s="1133"/>
      <c r="F11" s="1133"/>
      <c r="G11" s="1133"/>
      <c r="H11" s="1133"/>
      <c r="I11" s="1133"/>
      <c r="J11" s="1133"/>
      <c r="K11" s="1133"/>
      <c r="L11" s="1133"/>
      <c r="M11" s="1133"/>
      <c r="N11" s="1133"/>
      <c r="O11" s="1133"/>
      <c r="P11" s="1134"/>
      <c r="Q11" s="1138">
        <v>88</v>
      </c>
      <c r="R11" s="1139"/>
      <c r="S11" s="1139"/>
      <c r="T11" s="1139"/>
      <c r="U11" s="1139"/>
      <c r="V11" s="1139">
        <v>88</v>
      </c>
      <c r="W11" s="1139"/>
      <c r="X11" s="1139"/>
      <c r="Y11" s="1139"/>
      <c r="Z11" s="1139"/>
      <c r="AA11" s="1139">
        <v>0</v>
      </c>
      <c r="AB11" s="1139"/>
      <c r="AC11" s="1139"/>
      <c r="AD11" s="1139"/>
      <c r="AE11" s="1140"/>
      <c r="AF11" s="1114" t="s">
        <v>393</v>
      </c>
      <c r="AG11" s="1115"/>
      <c r="AH11" s="1115"/>
      <c r="AI11" s="1115"/>
      <c r="AJ11" s="1116"/>
      <c r="AK11" s="1182" t="s">
        <v>594</v>
      </c>
      <c r="AL11" s="1183"/>
      <c r="AM11" s="1183"/>
      <c r="AN11" s="1183"/>
      <c r="AO11" s="1183"/>
      <c r="AP11" s="1183">
        <v>515</v>
      </c>
      <c r="AQ11" s="1183"/>
      <c r="AR11" s="1183"/>
      <c r="AS11" s="1183"/>
      <c r="AT11" s="1183"/>
      <c r="AU11" s="1180"/>
      <c r="AV11" s="1180"/>
      <c r="AW11" s="1180"/>
      <c r="AX11" s="1180"/>
      <c r="AY11" s="1181"/>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2"/>
      <c r="AL12" s="1183"/>
      <c r="AM12" s="1183"/>
      <c r="AN12" s="1183"/>
      <c r="AO12" s="1183"/>
      <c r="AP12" s="1183"/>
      <c r="AQ12" s="1183"/>
      <c r="AR12" s="1183"/>
      <c r="AS12" s="1183"/>
      <c r="AT12" s="1183"/>
      <c r="AU12" s="1180"/>
      <c r="AV12" s="1180"/>
      <c r="AW12" s="1180"/>
      <c r="AX12" s="1180"/>
      <c r="AY12" s="1181"/>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2"/>
      <c r="AL13" s="1183"/>
      <c r="AM13" s="1183"/>
      <c r="AN13" s="1183"/>
      <c r="AO13" s="1183"/>
      <c r="AP13" s="1183"/>
      <c r="AQ13" s="1183"/>
      <c r="AR13" s="1183"/>
      <c r="AS13" s="1183"/>
      <c r="AT13" s="1183"/>
      <c r="AU13" s="1180"/>
      <c r="AV13" s="1180"/>
      <c r="AW13" s="1180"/>
      <c r="AX13" s="1180"/>
      <c r="AY13" s="1181"/>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2"/>
      <c r="AL14" s="1183"/>
      <c r="AM14" s="1183"/>
      <c r="AN14" s="1183"/>
      <c r="AO14" s="1183"/>
      <c r="AP14" s="1183"/>
      <c r="AQ14" s="1183"/>
      <c r="AR14" s="1183"/>
      <c r="AS14" s="1183"/>
      <c r="AT14" s="1183"/>
      <c r="AU14" s="1180"/>
      <c r="AV14" s="1180"/>
      <c r="AW14" s="1180"/>
      <c r="AX14" s="1180"/>
      <c r="AY14" s="1181"/>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2"/>
      <c r="AL15" s="1183"/>
      <c r="AM15" s="1183"/>
      <c r="AN15" s="1183"/>
      <c r="AO15" s="1183"/>
      <c r="AP15" s="1183"/>
      <c r="AQ15" s="1183"/>
      <c r="AR15" s="1183"/>
      <c r="AS15" s="1183"/>
      <c r="AT15" s="1183"/>
      <c r="AU15" s="1180"/>
      <c r="AV15" s="1180"/>
      <c r="AW15" s="1180"/>
      <c r="AX15" s="1180"/>
      <c r="AY15" s="1181"/>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2"/>
      <c r="AL16" s="1183"/>
      <c r="AM16" s="1183"/>
      <c r="AN16" s="1183"/>
      <c r="AO16" s="1183"/>
      <c r="AP16" s="1183"/>
      <c r="AQ16" s="1183"/>
      <c r="AR16" s="1183"/>
      <c r="AS16" s="1183"/>
      <c r="AT16" s="1183"/>
      <c r="AU16" s="1180"/>
      <c r="AV16" s="1180"/>
      <c r="AW16" s="1180"/>
      <c r="AX16" s="1180"/>
      <c r="AY16" s="1181"/>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2"/>
      <c r="AL17" s="1183"/>
      <c r="AM17" s="1183"/>
      <c r="AN17" s="1183"/>
      <c r="AO17" s="1183"/>
      <c r="AP17" s="1183"/>
      <c r="AQ17" s="1183"/>
      <c r="AR17" s="1183"/>
      <c r="AS17" s="1183"/>
      <c r="AT17" s="1183"/>
      <c r="AU17" s="1180"/>
      <c r="AV17" s="1180"/>
      <c r="AW17" s="1180"/>
      <c r="AX17" s="1180"/>
      <c r="AY17" s="1181"/>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2"/>
      <c r="AL18" s="1183"/>
      <c r="AM18" s="1183"/>
      <c r="AN18" s="1183"/>
      <c r="AO18" s="1183"/>
      <c r="AP18" s="1183"/>
      <c r="AQ18" s="1183"/>
      <c r="AR18" s="1183"/>
      <c r="AS18" s="1183"/>
      <c r="AT18" s="1183"/>
      <c r="AU18" s="1180"/>
      <c r="AV18" s="1180"/>
      <c r="AW18" s="1180"/>
      <c r="AX18" s="1180"/>
      <c r="AY18" s="1181"/>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2"/>
      <c r="AL19" s="1183"/>
      <c r="AM19" s="1183"/>
      <c r="AN19" s="1183"/>
      <c r="AO19" s="1183"/>
      <c r="AP19" s="1183"/>
      <c r="AQ19" s="1183"/>
      <c r="AR19" s="1183"/>
      <c r="AS19" s="1183"/>
      <c r="AT19" s="1183"/>
      <c r="AU19" s="1180"/>
      <c r="AV19" s="1180"/>
      <c r="AW19" s="1180"/>
      <c r="AX19" s="1180"/>
      <c r="AY19" s="1181"/>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2"/>
      <c r="AL20" s="1183"/>
      <c r="AM20" s="1183"/>
      <c r="AN20" s="1183"/>
      <c r="AO20" s="1183"/>
      <c r="AP20" s="1183"/>
      <c r="AQ20" s="1183"/>
      <c r="AR20" s="1183"/>
      <c r="AS20" s="1183"/>
      <c r="AT20" s="1183"/>
      <c r="AU20" s="1180"/>
      <c r="AV20" s="1180"/>
      <c r="AW20" s="1180"/>
      <c r="AX20" s="1180"/>
      <c r="AY20" s="1181"/>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2"/>
      <c r="AL21" s="1183"/>
      <c r="AM21" s="1183"/>
      <c r="AN21" s="1183"/>
      <c r="AO21" s="1183"/>
      <c r="AP21" s="1183"/>
      <c r="AQ21" s="1183"/>
      <c r="AR21" s="1183"/>
      <c r="AS21" s="1183"/>
      <c r="AT21" s="1183"/>
      <c r="AU21" s="1180"/>
      <c r="AV21" s="1180"/>
      <c r="AW21" s="1180"/>
      <c r="AX21" s="1180"/>
      <c r="AY21" s="1181"/>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7"/>
      <c r="R22" s="1178"/>
      <c r="S22" s="1178"/>
      <c r="T22" s="1178"/>
      <c r="U22" s="1178"/>
      <c r="V22" s="1178"/>
      <c r="W22" s="1178"/>
      <c r="X22" s="1178"/>
      <c r="Y22" s="1178"/>
      <c r="Z22" s="1178"/>
      <c r="AA22" s="1178"/>
      <c r="AB22" s="1178"/>
      <c r="AC22" s="1178"/>
      <c r="AD22" s="1178"/>
      <c r="AE22" s="1179"/>
      <c r="AF22" s="1114"/>
      <c r="AG22" s="1115"/>
      <c r="AH22" s="1115"/>
      <c r="AI22" s="1115"/>
      <c r="AJ22" s="1116"/>
      <c r="AK22" s="1173"/>
      <c r="AL22" s="1174"/>
      <c r="AM22" s="1174"/>
      <c r="AN22" s="1174"/>
      <c r="AO22" s="1174"/>
      <c r="AP22" s="1174"/>
      <c r="AQ22" s="1174"/>
      <c r="AR22" s="1174"/>
      <c r="AS22" s="1174"/>
      <c r="AT22" s="1174"/>
      <c r="AU22" s="1175"/>
      <c r="AV22" s="1175"/>
      <c r="AW22" s="1175"/>
      <c r="AX22" s="1175"/>
      <c r="AY22" s="1176"/>
      <c r="AZ22" s="1130" t="s">
        <v>394</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395</v>
      </c>
      <c r="B23" s="1039" t="s">
        <v>396</v>
      </c>
      <c r="C23" s="1040"/>
      <c r="D23" s="1040"/>
      <c r="E23" s="1040"/>
      <c r="F23" s="1040"/>
      <c r="G23" s="1040"/>
      <c r="H23" s="1040"/>
      <c r="I23" s="1040"/>
      <c r="J23" s="1040"/>
      <c r="K23" s="1040"/>
      <c r="L23" s="1040"/>
      <c r="M23" s="1040"/>
      <c r="N23" s="1040"/>
      <c r="O23" s="1040"/>
      <c r="P23" s="1041"/>
      <c r="Q23" s="1163">
        <f>SUM(Q7:U11)</f>
        <v>49667</v>
      </c>
      <c r="R23" s="1164"/>
      <c r="S23" s="1164"/>
      <c r="T23" s="1164"/>
      <c r="U23" s="1164"/>
      <c r="V23" s="1165">
        <f t="shared" ref="V23" si="0">SUM(V7:Z11)</f>
        <v>48041</v>
      </c>
      <c r="W23" s="1161"/>
      <c r="X23" s="1161"/>
      <c r="Y23" s="1161"/>
      <c r="Z23" s="1166"/>
      <c r="AA23" s="1165">
        <f t="shared" ref="AA23" si="1">SUM(AA7:AE11)</f>
        <v>1626</v>
      </c>
      <c r="AB23" s="1161"/>
      <c r="AC23" s="1161"/>
      <c r="AD23" s="1161"/>
      <c r="AE23" s="1162"/>
      <c r="AF23" s="1167">
        <v>1203</v>
      </c>
      <c r="AG23" s="1164"/>
      <c r="AH23" s="1164"/>
      <c r="AI23" s="1164"/>
      <c r="AJ23" s="1168"/>
      <c r="AK23" s="1169"/>
      <c r="AL23" s="1170"/>
      <c r="AM23" s="1170"/>
      <c r="AN23" s="1170"/>
      <c r="AO23" s="1170"/>
      <c r="AP23" s="1164">
        <f>SUM(AP7:AT11)</f>
        <v>42201</v>
      </c>
      <c r="AQ23" s="1164"/>
      <c r="AR23" s="1164"/>
      <c r="AS23" s="1164"/>
      <c r="AT23" s="1164"/>
      <c r="AU23" s="1171"/>
      <c r="AV23" s="1171"/>
      <c r="AW23" s="1171"/>
      <c r="AX23" s="1171"/>
      <c r="AY23" s="1172"/>
      <c r="AZ23" s="1160" t="s">
        <v>390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370</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4" t="s">
        <v>402</v>
      </c>
      <c r="AG26" s="1103"/>
      <c r="AH26" s="1103"/>
      <c r="AI26" s="1103"/>
      <c r="AJ26" s="1155"/>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407</v>
      </c>
      <c r="C28" s="1146"/>
      <c r="D28" s="1146"/>
      <c r="E28" s="1146"/>
      <c r="F28" s="1146"/>
      <c r="G28" s="1146"/>
      <c r="H28" s="1146"/>
      <c r="I28" s="1146"/>
      <c r="J28" s="1146"/>
      <c r="K28" s="1146"/>
      <c r="L28" s="1146"/>
      <c r="M28" s="1146"/>
      <c r="N28" s="1146"/>
      <c r="O28" s="1146"/>
      <c r="P28" s="1147"/>
      <c r="Q28" s="1148">
        <v>8344</v>
      </c>
      <c r="R28" s="1149"/>
      <c r="S28" s="1149"/>
      <c r="T28" s="1149"/>
      <c r="U28" s="1149"/>
      <c r="V28" s="1149">
        <v>8254</v>
      </c>
      <c r="W28" s="1149"/>
      <c r="X28" s="1149"/>
      <c r="Y28" s="1149"/>
      <c r="Z28" s="1149"/>
      <c r="AA28" s="1149">
        <v>90</v>
      </c>
      <c r="AB28" s="1149"/>
      <c r="AC28" s="1149"/>
      <c r="AD28" s="1149"/>
      <c r="AE28" s="1150"/>
      <c r="AF28" s="1151">
        <v>90</v>
      </c>
      <c r="AG28" s="1149"/>
      <c r="AH28" s="1149"/>
      <c r="AI28" s="1149"/>
      <c r="AJ28" s="1152"/>
      <c r="AK28" s="1153">
        <v>704</v>
      </c>
      <c r="AL28" s="1141"/>
      <c r="AM28" s="1141"/>
      <c r="AN28" s="1141"/>
      <c r="AO28" s="1141"/>
      <c r="AP28" s="1141" t="s">
        <v>594</v>
      </c>
      <c r="AQ28" s="1141"/>
      <c r="AR28" s="1141"/>
      <c r="AS28" s="1141"/>
      <c r="AT28" s="1141"/>
      <c r="AU28" s="1141" t="s">
        <v>594</v>
      </c>
      <c r="AV28" s="1141"/>
      <c r="AW28" s="1141"/>
      <c r="AX28" s="1141"/>
      <c r="AY28" s="1141"/>
      <c r="AZ28" s="1142" t="s">
        <v>594</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408</v>
      </c>
      <c r="C29" s="1133"/>
      <c r="D29" s="1133"/>
      <c r="E29" s="1133"/>
      <c r="F29" s="1133"/>
      <c r="G29" s="1133"/>
      <c r="H29" s="1133"/>
      <c r="I29" s="1133"/>
      <c r="J29" s="1133"/>
      <c r="K29" s="1133"/>
      <c r="L29" s="1133"/>
      <c r="M29" s="1133"/>
      <c r="N29" s="1133"/>
      <c r="O29" s="1133"/>
      <c r="P29" s="1134"/>
      <c r="Q29" s="1138">
        <v>1202</v>
      </c>
      <c r="R29" s="1139"/>
      <c r="S29" s="1139"/>
      <c r="T29" s="1139"/>
      <c r="U29" s="1139"/>
      <c r="V29" s="1139">
        <v>1201</v>
      </c>
      <c r="W29" s="1139"/>
      <c r="X29" s="1139"/>
      <c r="Y29" s="1139"/>
      <c r="Z29" s="1139"/>
      <c r="AA29" s="1139">
        <v>2</v>
      </c>
      <c r="AB29" s="1139"/>
      <c r="AC29" s="1139"/>
      <c r="AD29" s="1139"/>
      <c r="AE29" s="1140"/>
      <c r="AF29" s="1114">
        <v>2</v>
      </c>
      <c r="AG29" s="1115"/>
      <c r="AH29" s="1115"/>
      <c r="AI29" s="1115"/>
      <c r="AJ29" s="1116"/>
      <c r="AK29" s="1075">
        <v>248</v>
      </c>
      <c r="AL29" s="1066"/>
      <c r="AM29" s="1066"/>
      <c r="AN29" s="1066"/>
      <c r="AO29" s="1066"/>
      <c r="AP29" s="1066" t="s">
        <v>594</v>
      </c>
      <c r="AQ29" s="1066"/>
      <c r="AR29" s="1066"/>
      <c r="AS29" s="1066"/>
      <c r="AT29" s="1066"/>
      <c r="AU29" s="1066" t="s">
        <v>594</v>
      </c>
      <c r="AV29" s="1066"/>
      <c r="AW29" s="1066"/>
      <c r="AX29" s="1066"/>
      <c r="AY29" s="1066"/>
      <c r="AZ29" s="1137" t="s">
        <v>594</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409</v>
      </c>
      <c r="C30" s="1133"/>
      <c r="D30" s="1133"/>
      <c r="E30" s="1133"/>
      <c r="F30" s="1133"/>
      <c r="G30" s="1133"/>
      <c r="H30" s="1133"/>
      <c r="I30" s="1133"/>
      <c r="J30" s="1133"/>
      <c r="K30" s="1133"/>
      <c r="L30" s="1133"/>
      <c r="M30" s="1133"/>
      <c r="N30" s="1133"/>
      <c r="O30" s="1133"/>
      <c r="P30" s="1134"/>
      <c r="Q30" s="1138">
        <v>6748</v>
      </c>
      <c r="R30" s="1139"/>
      <c r="S30" s="1139"/>
      <c r="T30" s="1139"/>
      <c r="U30" s="1139"/>
      <c r="V30" s="1139">
        <v>6555</v>
      </c>
      <c r="W30" s="1139"/>
      <c r="X30" s="1139"/>
      <c r="Y30" s="1139"/>
      <c r="Z30" s="1139"/>
      <c r="AA30" s="1139">
        <v>193</v>
      </c>
      <c r="AB30" s="1139"/>
      <c r="AC30" s="1139"/>
      <c r="AD30" s="1139"/>
      <c r="AE30" s="1140"/>
      <c r="AF30" s="1114">
        <v>193</v>
      </c>
      <c r="AG30" s="1115"/>
      <c r="AH30" s="1115"/>
      <c r="AI30" s="1115"/>
      <c r="AJ30" s="1116"/>
      <c r="AK30" s="1075">
        <v>1016</v>
      </c>
      <c r="AL30" s="1066"/>
      <c r="AM30" s="1066"/>
      <c r="AN30" s="1066"/>
      <c r="AO30" s="1066"/>
      <c r="AP30" s="1066" t="s">
        <v>594</v>
      </c>
      <c r="AQ30" s="1066"/>
      <c r="AR30" s="1066"/>
      <c r="AS30" s="1066"/>
      <c r="AT30" s="1066"/>
      <c r="AU30" s="1066" t="s">
        <v>594</v>
      </c>
      <c r="AV30" s="1066"/>
      <c r="AW30" s="1066"/>
      <c r="AX30" s="1066"/>
      <c r="AY30" s="1066"/>
      <c r="AZ30" s="1137" t="s">
        <v>594</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410</v>
      </c>
      <c r="C31" s="1133"/>
      <c r="D31" s="1133"/>
      <c r="E31" s="1133"/>
      <c r="F31" s="1133"/>
      <c r="G31" s="1133"/>
      <c r="H31" s="1133"/>
      <c r="I31" s="1133"/>
      <c r="J31" s="1133"/>
      <c r="K31" s="1133"/>
      <c r="L31" s="1133"/>
      <c r="M31" s="1133"/>
      <c r="N31" s="1133"/>
      <c r="O31" s="1133"/>
      <c r="P31" s="1134"/>
      <c r="Q31" s="1138">
        <v>1107</v>
      </c>
      <c r="R31" s="1139"/>
      <c r="S31" s="1139"/>
      <c r="T31" s="1139"/>
      <c r="U31" s="1139"/>
      <c r="V31" s="1139">
        <v>979</v>
      </c>
      <c r="W31" s="1139"/>
      <c r="X31" s="1139"/>
      <c r="Y31" s="1139"/>
      <c r="Z31" s="1139"/>
      <c r="AA31" s="1139">
        <v>128</v>
      </c>
      <c r="AB31" s="1139"/>
      <c r="AC31" s="1139"/>
      <c r="AD31" s="1139"/>
      <c r="AE31" s="1140"/>
      <c r="AF31" s="1114">
        <v>1427</v>
      </c>
      <c r="AG31" s="1115"/>
      <c r="AH31" s="1115"/>
      <c r="AI31" s="1115"/>
      <c r="AJ31" s="1116"/>
      <c r="AK31" s="1075">
        <v>8</v>
      </c>
      <c r="AL31" s="1066"/>
      <c r="AM31" s="1066"/>
      <c r="AN31" s="1066"/>
      <c r="AO31" s="1066"/>
      <c r="AP31" s="1066">
        <v>1783</v>
      </c>
      <c r="AQ31" s="1066"/>
      <c r="AR31" s="1066"/>
      <c r="AS31" s="1066"/>
      <c r="AT31" s="1066"/>
      <c r="AU31" s="1066">
        <v>20</v>
      </c>
      <c r="AV31" s="1066"/>
      <c r="AW31" s="1066"/>
      <c r="AX31" s="1066"/>
      <c r="AY31" s="1066"/>
      <c r="AZ31" s="1137" t="s">
        <v>594</v>
      </c>
      <c r="BA31" s="1137"/>
      <c r="BB31" s="1137"/>
      <c r="BC31" s="1137"/>
      <c r="BD31" s="1137"/>
      <c r="BE31" s="1127" t="s">
        <v>411</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412</v>
      </c>
      <c r="C32" s="1133"/>
      <c r="D32" s="1133"/>
      <c r="E32" s="1133"/>
      <c r="F32" s="1133"/>
      <c r="G32" s="1133"/>
      <c r="H32" s="1133"/>
      <c r="I32" s="1133"/>
      <c r="J32" s="1133"/>
      <c r="K32" s="1133"/>
      <c r="L32" s="1133"/>
      <c r="M32" s="1133"/>
      <c r="N32" s="1133"/>
      <c r="O32" s="1133"/>
      <c r="P32" s="1134"/>
      <c r="Q32" s="1138">
        <v>4825</v>
      </c>
      <c r="R32" s="1139"/>
      <c r="S32" s="1139"/>
      <c r="T32" s="1139"/>
      <c r="U32" s="1139"/>
      <c r="V32" s="1139">
        <v>4640</v>
      </c>
      <c r="W32" s="1139"/>
      <c r="X32" s="1139"/>
      <c r="Y32" s="1139"/>
      <c r="Z32" s="1139"/>
      <c r="AA32" s="1139">
        <v>225</v>
      </c>
      <c r="AB32" s="1139"/>
      <c r="AC32" s="1139"/>
      <c r="AD32" s="1139"/>
      <c r="AE32" s="1140"/>
      <c r="AF32" s="1114">
        <v>355</v>
      </c>
      <c r="AG32" s="1115"/>
      <c r="AH32" s="1115"/>
      <c r="AI32" s="1115"/>
      <c r="AJ32" s="1116"/>
      <c r="AK32" s="1075">
        <v>3771</v>
      </c>
      <c r="AL32" s="1066"/>
      <c r="AM32" s="1066"/>
      <c r="AN32" s="1066"/>
      <c r="AO32" s="1066"/>
      <c r="AP32" s="1066">
        <v>27244</v>
      </c>
      <c r="AQ32" s="1066"/>
      <c r="AR32" s="1066"/>
      <c r="AS32" s="1066"/>
      <c r="AT32" s="1066"/>
      <c r="AU32" s="1066">
        <v>22613</v>
      </c>
      <c r="AV32" s="1066"/>
      <c r="AW32" s="1066"/>
      <c r="AX32" s="1066"/>
      <c r="AY32" s="1066"/>
      <c r="AZ32" s="1137" t="s">
        <v>594</v>
      </c>
      <c r="BA32" s="1137"/>
      <c r="BB32" s="1137"/>
      <c r="BC32" s="1137"/>
      <c r="BD32" s="1137"/>
      <c r="BE32" s="1127" t="s">
        <v>411</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413</v>
      </c>
      <c r="C33" s="1133"/>
      <c r="D33" s="1133"/>
      <c r="E33" s="1133"/>
      <c r="F33" s="1133"/>
      <c r="G33" s="1133"/>
      <c r="H33" s="1133"/>
      <c r="I33" s="1133"/>
      <c r="J33" s="1133"/>
      <c r="K33" s="1133"/>
      <c r="L33" s="1133"/>
      <c r="M33" s="1133"/>
      <c r="N33" s="1133"/>
      <c r="O33" s="1133"/>
      <c r="P33" s="1134"/>
      <c r="Q33" s="1138">
        <v>123</v>
      </c>
      <c r="R33" s="1139"/>
      <c r="S33" s="1139"/>
      <c r="T33" s="1139"/>
      <c r="U33" s="1139"/>
      <c r="V33" s="1139">
        <v>179</v>
      </c>
      <c r="W33" s="1139"/>
      <c r="X33" s="1139"/>
      <c r="Y33" s="1139"/>
      <c r="Z33" s="1139"/>
      <c r="AA33" s="1139">
        <v>-56</v>
      </c>
      <c r="AB33" s="1139"/>
      <c r="AC33" s="1139"/>
      <c r="AD33" s="1139"/>
      <c r="AE33" s="1140"/>
      <c r="AF33" s="1114">
        <v>3</v>
      </c>
      <c r="AG33" s="1115"/>
      <c r="AH33" s="1115"/>
      <c r="AI33" s="1115"/>
      <c r="AJ33" s="1116"/>
      <c r="AK33" s="1075">
        <v>88</v>
      </c>
      <c r="AL33" s="1066"/>
      <c r="AM33" s="1066"/>
      <c r="AN33" s="1066"/>
      <c r="AO33" s="1066"/>
      <c r="AP33" s="1066" t="s">
        <v>594</v>
      </c>
      <c r="AQ33" s="1066"/>
      <c r="AR33" s="1066"/>
      <c r="AS33" s="1066"/>
      <c r="AT33" s="1066"/>
      <c r="AU33" s="1066" t="s">
        <v>594</v>
      </c>
      <c r="AV33" s="1066"/>
      <c r="AW33" s="1066"/>
      <c r="AX33" s="1066"/>
      <c r="AY33" s="1066"/>
      <c r="AZ33" s="1137" t="s">
        <v>594</v>
      </c>
      <c r="BA33" s="1137"/>
      <c r="BB33" s="1137"/>
      <c r="BC33" s="1137"/>
      <c r="BD33" s="1137"/>
      <c r="BE33" s="1127" t="s">
        <v>414</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415</v>
      </c>
      <c r="C34" s="1133"/>
      <c r="D34" s="1133"/>
      <c r="E34" s="1133"/>
      <c r="F34" s="1133"/>
      <c r="G34" s="1133"/>
      <c r="H34" s="1133"/>
      <c r="I34" s="1133"/>
      <c r="J34" s="1133"/>
      <c r="K34" s="1133"/>
      <c r="L34" s="1133"/>
      <c r="M34" s="1133"/>
      <c r="N34" s="1133"/>
      <c r="O34" s="1133"/>
      <c r="P34" s="1134"/>
      <c r="Q34" s="1138">
        <v>43</v>
      </c>
      <c r="R34" s="1139"/>
      <c r="S34" s="1139"/>
      <c r="T34" s="1139"/>
      <c r="U34" s="1139"/>
      <c r="V34" s="1139">
        <v>43</v>
      </c>
      <c r="W34" s="1139"/>
      <c r="X34" s="1139"/>
      <c r="Y34" s="1139"/>
      <c r="Z34" s="1139"/>
      <c r="AA34" s="1139">
        <v>0</v>
      </c>
      <c r="AB34" s="1139"/>
      <c r="AC34" s="1139"/>
      <c r="AD34" s="1139"/>
      <c r="AE34" s="1140"/>
      <c r="AF34" s="1114" t="s">
        <v>416</v>
      </c>
      <c r="AG34" s="1115"/>
      <c r="AH34" s="1115"/>
      <c r="AI34" s="1115"/>
      <c r="AJ34" s="1116"/>
      <c r="AK34" s="1075" t="s">
        <v>594</v>
      </c>
      <c r="AL34" s="1066"/>
      <c r="AM34" s="1066"/>
      <c r="AN34" s="1066"/>
      <c r="AO34" s="1066"/>
      <c r="AP34" s="1066" t="s">
        <v>594</v>
      </c>
      <c r="AQ34" s="1066"/>
      <c r="AR34" s="1066"/>
      <c r="AS34" s="1066"/>
      <c r="AT34" s="1066"/>
      <c r="AU34" s="1066" t="s">
        <v>594</v>
      </c>
      <c r="AV34" s="1066"/>
      <c r="AW34" s="1066"/>
      <c r="AX34" s="1066"/>
      <c r="AY34" s="1066"/>
      <c r="AZ34" s="1137" t="s">
        <v>594</v>
      </c>
      <c r="BA34" s="1137"/>
      <c r="BB34" s="1137"/>
      <c r="BC34" s="1137"/>
      <c r="BD34" s="1137"/>
      <c r="BE34" s="1127" t="s">
        <v>417</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395</v>
      </c>
      <c r="B63" s="1039" t="s">
        <v>419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2069</v>
      </c>
      <c r="AG63" s="1054"/>
      <c r="AH63" s="1054"/>
      <c r="AI63" s="1054"/>
      <c r="AJ63" s="1125"/>
      <c r="AK63" s="1126"/>
      <c r="AL63" s="1058"/>
      <c r="AM63" s="1058"/>
      <c r="AN63" s="1058"/>
      <c r="AO63" s="1058"/>
      <c r="AP63" s="1054">
        <f>SUM(AP28:AT34)</f>
        <v>29027</v>
      </c>
      <c r="AQ63" s="1054"/>
      <c r="AR63" s="1054"/>
      <c r="AS63" s="1054"/>
      <c r="AT63" s="1054"/>
      <c r="AU63" s="1054">
        <f>SUM(AU28:AY34)</f>
        <v>22633</v>
      </c>
      <c r="AV63" s="1054"/>
      <c r="AW63" s="1054"/>
      <c r="AX63" s="1054"/>
      <c r="AY63" s="1054"/>
      <c r="AZ63" s="1120"/>
      <c r="BA63" s="1120"/>
      <c r="BB63" s="1120"/>
      <c r="BC63" s="1120"/>
      <c r="BD63" s="1120"/>
      <c r="BE63" s="1054"/>
      <c r="BF63" s="1054"/>
      <c r="BG63" s="1054"/>
      <c r="BH63" s="1054"/>
      <c r="BI63" s="1054"/>
      <c r="BJ63" s="1121" t="s">
        <v>420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422</v>
      </c>
      <c r="B66" s="1091"/>
      <c r="C66" s="1091"/>
      <c r="D66" s="1091"/>
      <c r="E66" s="1091"/>
      <c r="F66" s="1091"/>
      <c r="G66" s="1091"/>
      <c r="H66" s="1091"/>
      <c r="I66" s="1091"/>
      <c r="J66" s="1091"/>
      <c r="K66" s="1091"/>
      <c r="L66" s="1091"/>
      <c r="M66" s="1091"/>
      <c r="N66" s="1091"/>
      <c r="O66" s="1091"/>
      <c r="P66" s="1092"/>
      <c r="Q66" s="1096" t="s">
        <v>423</v>
      </c>
      <c r="R66" s="1097"/>
      <c r="S66" s="1097"/>
      <c r="T66" s="1097"/>
      <c r="U66" s="1098"/>
      <c r="V66" s="1096" t="s">
        <v>424</v>
      </c>
      <c r="W66" s="1097"/>
      <c r="X66" s="1097"/>
      <c r="Y66" s="1097"/>
      <c r="Z66" s="1098"/>
      <c r="AA66" s="1096" t="s">
        <v>425</v>
      </c>
      <c r="AB66" s="1097"/>
      <c r="AC66" s="1097"/>
      <c r="AD66" s="1097"/>
      <c r="AE66" s="1098"/>
      <c r="AF66" s="1102" t="s">
        <v>426</v>
      </c>
      <c r="AG66" s="1103"/>
      <c r="AH66" s="1103"/>
      <c r="AI66" s="1103"/>
      <c r="AJ66" s="1104"/>
      <c r="AK66" s="1096" t="s">
        <v>427</v>
      </c>
      <c r="AL66" s="1091"/>
      <c r="AM66" s="1091"/>
      <c r="AN66" s="1091"/>
      <c r="AO66" s="1092"/>
      <c r="AP66" s="1096" t="s">
        <v>428</v>
      </c>
      <c r="AQ66" s="1097"/>
      <c r="AR66" s="1097"/>
      <c r="AS66" s="1097"/>
      <c r="AT66" s="1098"/>
      <c r="AU66" s="1096" t="s">
        <v>429</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595</v>
      </c>
      <c r="C68" s="1081"/>
      <c r="D68" s="1081"/>
      <c r="E68" s="1081"/>
      <c r="F68" s="1081"/>
      <c r="G68" s="1081"/>
      <c r="H68" s="1081"/>
      <c r="I68" s="1081"/>
      <c r="J68" s="1081"/>
      <c r="K68" s="1081"/>
      <c r="L68" s="1081"/>
      <c r="M68" s="1081"/>
      <c r="N68" s="1081"/>
      <c r="O68" s="1081"/>
      <c r="P68" s="1082"/>
      <c r="Q68" s="1083">
        <v>1044</v>
      </c>
      <c r="R68" s="1077"/>
      <c r="S68" s="1077"/>
      <c r="T68" s="1077"/>
      <c r="U68" s="1077"/>
      <c r="V68" s="1077">
        <v>1024</v>
      </c>
      <c r="W68" s="1077"/>
      <c r="X68" s="1077"/>
      <c r="Y68" s="1077"/>
      <c r="Z68" s="1077"/>
      <c r="AA68" s="1077">
        <v>20</v>
      </c>
      <c r="AB68" s="1077"/>
      <c r="AC68" s="1077"/>
      <c r="AD68" s="1077"/>
      <c r="AE68" s="1077"/>
      <c r="AF68" s="1077">
        <v>321</v>
      </c>
      <c r="AG68" s="1077"/>
      <c r="AH68" s="1077"/>
      <c r="AI68" s="1077"/>
      <c r="AJ68" s="1077"/>
      <c r="AK68" s="1077" t="s">
        <v>594</v>
      </c>
      <c r="AL68" s="1077"/>
      <c r="AM68" s="1077"/>
      <c r="AN68" s="1077"/>
      <c r="AO68" s="1077"/>
      <c r="AP68" s="1077">
        <v>2818</v>
      </c>
      <c r="AQ68" s="1077"/>
      <c r="AR68" s="1077"/>
      <c r="AS68" s="1077"/>
      <c r="AT68" s="1077"/>
      <c r="AU68" s="1077">
        <v>690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596</v>
      </c>
      <c r="C69" s="1070"/>
      <c r="D69" s="1070"/>
      <c r="E69" s="1070"/>
      <c r="F69" s="1070"/>
      <c r="G69" s="1070"/>
      <c r="H69" s="1070"/>
      <c r="I69" s="1070"/>
      <c r="J69" s="1070"/>
      <c r="K69" s="1070"/>
      <c r="L69" s="1070"/>
      <c r="M69" s="1070"/>
      <c r="N69" s="1070"/>
      <c r="O69" s="1070"/>
      <c r="P69" s="1071"/>
      <c r="Q69" s="1072">
        <v>1775</v>
      </c>
      <c r="R69" s="1066"/>
      <c r="S69" s="1066"/>
      <c r="T69" s="1066"/>
      <c r="U69" s="1066"/>
      <c r="V69" s="1066">
        <v>1694</v>
      </c>
      <c r="W69" s="1066"/>
      <c r="X69" s="1066"/>
      <c r="Y69" s="1066"/>
      <c r="Z69" s="1066"/>
      <c r="AA69" s="1066">
        <v>81</v>
      </c>
      <c r="AB69" s="1066"/>
      <c r="AC69" s="1066"/>
      <c r="AD69" s="1066"/>
      <c r="AE69" s="1066"/>
      <c r="AF69" s="1066">
        <v>81</v>
      </c>
      <c r="AG69" s="1066"/>
      <c r="AH69" s="1066"/>
      <c r="AI69" s="1066"/>
      <c r="AJ69" s="1066"/>
      <c r="AK69" s="1066" t="s">
        <v>594</v>
      </c>
      <c r="AL69" s="1066"/>
      <c r="AM69" s="1066"/>
      <c r="AN69" s="1066"/>
      <c r="AO69" s="1066"/>
      <c r="AP69" s="1066">
        <v>279</v>
      </c>
      <c r="AQ69" s="1066"/>
      <c r="AR69" s="1066"/>
      <c r="AS69" s="1066"/>
      <c r="AT69" s="1066"/>
      <c r="AU69" s="1066">
        <v>181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597</v>
      </c>
      <c r="C70" s="1070"/>
      <c r="D70" s="1070"/>
      <c r="E70" s="1070"/>
      <c r="F70" s="1070"/>
      <c r="G70" s="1070"/>
      <c r="H70" s="1070"/>
      <c r="I70" s="1070"/>
      <c r="J70" s="1070"/>
      <c r="K70" s="1070"/>
      <c r="L70" s="1070"/>
      <c r="M70" s="1070"/>
      <c r="N70" s="1070"/>
      <c r="O70" s="1070"/>
      <c r="P70" s="1071"/>
      <c r="Q70" s="1072">
        <v>1356</v>
      </c>
      <c r="R70" s="1066"/>
      <c r="S70" s="1066"/>
      <c r="T70" s="1066"/>
      <c r="U70" s="1066"/>
      <c r="V70" s="1066">
        <v>1318</v>
      </c>
      <c r="W70" s="1066"/>
      <c r="X70" s="1066"/>
      <c r="Y70" s="1066"/>
      <c r="Z70" s="1066"/>
      <c r="AA70" s="1066">
        <v>38</v>
      </c>
      <c r="AB70" s="1066"/>
      <c r="AC70" s="1066"/>
      <c r="AD70" s="1066"/>
      <c r="AE70" s="1066"/>
      <c r="AF70" s="1066">
        <v>38</v>
      </c>
      <c r="AG70" s="1066"/>
      <c r="AH70" s="1066"/>
      <c r="AI70" s="1066"/>
      <c r="AJ70" s="1066"/>
      <c r="AK70" s="1066" t="s">
        <v>594</v>
      </c>
      <c r="AL70" s="1066"/>
      <c r="AM70" s="1066"/>
      <c r="AN70" s="1066"/>
      <c r="AO70" s="1066"/>
      <c r="AP70" s="1066">
        <v>3144</v>
      </c>
      <c r="AQ70" s="1066"/>
      <c r="AR70" s="1066"/>
      <c r="AS70" s="1066"/>
      <c r="AT70" s="1066"/>
      <c r="AU70" s="1066">
        <v>490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598</v>
      </c>
      <c r="C71" s="1070"/>
      <c r="D71" s="1070"/>
      <c r="E71" s="1070"/>
      <c r="F71" s="1070"/>
      <c r="G71" s="1070"/>
      <c r="H71" s="1070"/>
      <c r="I71" s="1070"/>
      <c r="J71" s="1070"/>
      <c r="K71" s="1070"/>
      <c r="L71" s="1070"/>
      <c r="M71" s="1070"/>
      <c r="N71" s="1070"/>
      <c r="O71" s="1070"/>
      <c r="P71" s="1071"/>
      <c r="Q71" s="1072">
        <v>1224</v>
      </c>
      <c r="R71" s="1066"/>
      <c r="S71" s="1066"/>
      <c r="T71" s="1066"/>
      <c r="U71" s="1066"/>
      <c r="V71" s="1066">
        <v>1023</v>
      </c>
      <c r="W71" s="1066"/>
      <c r="X71" s="1066"/>
      <c r="Y71" s="1066"/>
      <c r="Z71" s="1066"/>
      <c r="AA71" s="1066">
        <v>200</v>
      </c>
      <c r="AB71" s="1066"/>
      <c r="AC71" s="1066"/>
      <c r="AD71" s="1066"/>
      <c r="AE71" s="1066"/>
      <c r="AF71" s="1066">
        <v>3876</v>
      </c>
      <c r="AG71" s="1066"/>
      <c r="AH71" s="1066"/>
      <c r="AI71" s="1066"/>
      <c r="AJ71" s="1066"/>
      <c r="AK71" s="1066" t="s">
        <v>594</v>
      </c>
      <c r="AL71" s="1066"/>
      <c r="AM71" s="1066"/>
      <c r="AN71" s="1066"/>
      <c r="AO71" s="1066"/>
      <c r="AP71" s="1066">
        <v>2075</v>
      </c>
      <c r="AQ71" s="1066"/>
      <c r="AR71" s="1066"/>
      <c r="AS71" s="1066"/>
      <c r="AT71" s="1066"/>
      <c r="AU71" s="1066" t="s">
        <v>594</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599</v>
      </c>
      <c r="C72" s="1070"/>
      <c r="D72" s="1070"/>
      <c r="E72" s="1070"/>
      <c r="F72" s="1070"/>
      <c r="G72" s="1070"/>
      <c r="H72" s="1070"/>
      <c r="I72" s="1070"/>
      <c r="J72" s="1070"/>
      <c r="K72" s="1070"/>
      <c r="L72" s="1070"/>
      <c r="M72" s="1070"/>
      <c r="N72" s="1070"/>
      <c r="O72" s="1070"/>
      <c r="P72" s="1071"/>
      <c r="Q72" s="1072">
        <v>3031</v>
      </c>
      <c r="R72" s="1066"/>
      <c r="S72" s="1066"/>
      <c r="T72" s="1066"/>
      <c r="U72" s="1066"/>
      <c r="V72" s="1066">
        <v>2933</v>
      </c>
      <c r="W72" s="1066"/>
      <c r="X72" s="1066"/>
      <c r="Y72" s="1066"/>
      <c r="Z72" s="1066"/>
      <c r="AA72" s="1066">
        <v>98</v>
      </c>
      <c r="AB72" s="1066"/>
      <c r="AC72" s="1066"/>
      <c r="AD72" s="1066"/>
      <c r="AE72" s="1066"/>
      <c r="AF72" s="1066">
        <v>98</v>
      </c>
      <c r="AG72" s="1066"/>
      <c r="AH72" s="1066"/>
      <c r="AI72" s="1066"/>
      <c r="AJ72" s="1066"/>
      <c r="AK72" s="1066" t="s">
        <v>594</v>
      </c>
      <c r="AL72" s="1066"/>
      <c r="AM72" s="1066"/>
      <c r="AN72" s="1066"/>
      <c r="AO72" s="1066"/>
      <c r="AP72" s="1066" t="s">
        <v>594</v>
      </c>
      <c r="AQ72" s="1066"/>
      <c r="AR72" s="1066"/>
      <c r="AS72" s="1066"/>
      <c r="AT72" s="1066"/>
      <c r="AU72" s="1066" t="s">
        <v>594</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600</v>
      </c>
      <c r="C73" s="1070"/>
      <c r="D73" s="1070"/>
      <c r="E73" s="1070"/>
      <c r="F73" s="1070"/>
      <c r="G73" s="1070"/>
      <c r="H73" s="1070"/>
      <c r="I73" s="1070"/>
      <c r="J73" s="1070"/>
      <c r="K73" s="1070"/>
      <c r="L73" s="1070"/>
      <c r="M73" s="1070"/>
      <c r="N73" s="1070"/>
      <c r="O73" s="1070"/>
      <c r="P73" s="1071"/>
      <c r="Q73" s="1072">
        <v>11860</v>
      </c>
      <c r="R73" s="1066"/>
      <c r="S73" s="1066"/>
      <c r="T73" s="1066"/>
      <c r="U73" s="1066"/>
      <c r="V73" s="1066">
        <v>9384</v>
      </c>
      <c r="W73" s="1066"/>
      <c r="X73" s="1066"/>
      <c r="Y73" s="1066"/>
      <c r="Z73" s="1066"/>
      <c r="AA73" s="1066">
        <v>2475</v>
      </c>
      <c r="AB73" s="1066"/>
      <c r="AC73" s="1066"/>
      <c r="AD73" s="1066"/>
      <c r="AE73" s="1066"/>
      <c r="AF73" s="1066">
        <v>2475</v>
      </c>
      <c r="AG73" s="1066"/>
      <c r="AH73" s="1066"/>
      <c r="AI73" s="1066"/>
      <c r="AJ73" s="1066"/>
      <c r="AK73" s="1066" t="s">
        <v>594</v>
      </c>
      <c r="AL73" s="1066"/>
      <c r="AM73" s="1066"/>
      <c r="AN73" s="1066"/>
      <c r="AO73" s="1066"/>
      <c r="AP73" s="1066" t="s">
        <v>594</v>
      </c>
      <c r="AQ73" s="1066"/>
      <c r="AR73" s="1066"/>
      <c r="AS73" s="1066"/>
      <c r="AT73" s="1066"/>
      <c r="AU73" s="1066" t="s">
        <v>594</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601</v>
      </c>
      <c r="C74" s="1070"/>
      <c r="D74" s="1070"/>
      <c r="E74" s="1070"/>
      <c r="F74" s="1070"/>
      <c r="G74" s="1070"/>
      <c r="H74" s="1070"/>
      <c r="I74" s="1070"/>
      <c r="J74" s="1070"/>
      <c r="K74" s="1070"/>
      <c r="L74" s="1070"/>
      <c r="M74" s="1070"/>
      <c r="N74" s="1070"/>
      <c r="O74" s="1070"/>
      <c r="P74" s="1071"/>
      <c r="Q74" s="1072">
        <v>43</v>
      </c>
      <c r="R74" s="1066"/>
      <c r="S74" s="1066"/>
      <c r="T74" s="1066"/>
      <c r="U74" s="1066"/>
      <c r="V74" s="1066">
        <v>42</v>
      </c>
      <c r="W74" s="1066"/>
      <c r="X74" s="1066"/>
      <c r="Y74" s="1066"/>
      <c r="Z74" s="1066"/>
      <c r="AA74" s="1066">
        <v>1</v>
      </c>
      <c r="AB74" s="1066"/>
      <c r="AC74" s="1066"/>
      <c r="AD74" s="1066"/>
      <c r="AE74" s="1066"/>
      <c r="AF74" s="1066">
        <v>1</v>
      </c>
      <c r="AG74" s="1066"/>
      <c r="AH74" s="1066"/>
      <c r="AI74" s="1066"/>
      <c r="AJ74" s="1066"/>
      <c r="AK74" s="1066">
        <v>43</v>
      </c>
      <c r="AL74" s="1066"/>
      <c r="AM74" s="1066"/>
      <c r="AN74" s="1066"/>
      <c r="AO74" s="1066"/>
      <c r="AP74" s="1066" t="s">
        <v>594</v>
      </c>
      <c r="AQ74" s="1066"/>
      <c r="AR74" s="1066"/>
      <c r="AS74" s="1066"/>
      <c r="AT74" s="1066"/>
      <c r="AU74" s="1066" t="s">
        <v>594</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602</v>
      </c>
      <c r="C75" s="1070"/>
      <c r="D75" s="1070"/>
      <c r="E75" s="1070"/>
      <c r="F75" s="1070"/>
      <c r="G75" s="1070"/>
      <c r="H75" s="1070"/>
      <c r="I75" s="1070"/>
      <c r="J75" s="1070"/>
      <c r="K75" s="1070"/>
      <c r="L75" s="1070"/>
      <c r="M75" s="1070"/>
      <c r="N75" s="1070"/>
      <c r="O75" s="1070"/>
      <c r="P75" s="1071"/>
      <c r="Q75" s="1073">
        <v>545</v>
      </c>
      <c r="R75" s="1074"/>
      <c r="S75" s="1074"/>
      <c r="T75" s="1074"/>
      <c r="U75" s="1075"/>
      <c r="V75" s="1076">
        <v>171</v>
      </c>
      <c r="W75" s="1074"/>
      <c r="X75" s="1074"/>
      <c r="Y75" s="1074"/>
      <c r="Z75" s="1075"/>
      <c r="AA75" s="1076">
        <v>373</v>
      </c>
      <c r="AB75" s="1074"/>
      <c r="AC75" s="1074"/>
      <c r="AD75" s="1074"/>
      <c r="AE75" s="1075"/>
      <c r="AF75" s="1076">
        <v>373</v>
      </c>
      <c r="AG75" s="1074"/>
      <c r="AH75" s="1074"/>
      <c r="AI75" s="1074"/>
      <c r="AJ75" s="1075"/>
      <c r="AK75" s="1066" t="s">
        <v>594</v>
      </c>
      <c r="AL75" s="1066"/>
      <c r="AM75" s="1066"/>
      <c r="AN75" s="1066"/>
      <c r="AO75" s="1066"/>
      <c r="AP75" s="1066" t="s">
        <v>594</v>
      </c>
      <c r="AQ75" s="1066"/>
      <c r="AR75" s="1066"/>
      <c r="AS75" s="1066"/>
      <c r="AT75" s="1066"/>
      <c r="AU75" s="1066" t="s">
        <v>594</v>
      </c>
      <c r="AV75" s="1066"/>
      <c r="AW75" s="1066"/>
      <c r="AX75" s="1066"/>
      <c r="AY75" s="1066"/>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603</v>
      </c>
      <c r="C76" s="1070"/>
      <c r="D76" s="1070"/>
      <c r="E76" s="1070"/>
      <c r="F76" s="1070"/>
      <c r="G76" s="1070"/>
      <c r="H76" s="1070"/>
      <c r="I76" s="1070"/>
      <c r="J76" s="1070"/>
      <c r="K76" s="1070"/>
      <c r="L76" s="1070"/>
      <c r="M76" s="1070"/>
      <c r="N76" s="1070"/>
      <c r="O76" s="1070"/>
      <c r="P76" s="1071"/>
      <c r="Q76" s="1073">
        <v>800628</v>
      </c>
      <c r="R76" s="1074"/>
      <c r="S76" s="1074"/>
      <c r="T76" s="1074"/>
      <c r="U76" s="1075"/>
      <c r="V76" s="1076">
        <v>751836</v>
      </c>
      <c r="W76" s="1074"/>
      <c r="X76" s="1074"/>
      <c r="Y76" s="1074"/>
      <c r="Z76" s="1075"/>
      <c r="AA76" s="1076">
        <v>48793</v>
      </c>
      <c r="AB76" s="1074"/>
      <c r="AC76" s="1074"/>
      <c r="AD76" s="1074"/>
      <c r="AE76" s="1075"/>
      <c r="AF76" s="1076">
        <v>48793</v>
      </c>
      <c r="AG76" s="1074"/>
      <c r="AH76" s="1074"/>
      <c r="AI76" s="1074"/>
      <c r="AJ76" s="1075"/>
      <c r="AK76" s="1076">
        <v>5806</v>
      </c>
      <c r="AL76" s="1074"/>
      <c r="AM76" s="1074"/>
      <c r="AN76" s="1074"/>
      <c r="AO76" s="1075"/>
      <c r="AP76" s="1066" t="s">
        <v>594</v>
      </c>
      <c r="AQ76" s="1066"/>
      <c r="AR76" s="1066"/>
      <c r="AS76" s="1066"/>
      <c r="AT76" s="1066"/>
      <c r="AU76" s="1066" t="s">
        <v>594</v>
      </c>
      <c r="AV76" s="1066"/>
      <c r="AW76" s="1066"/>
      <c r="AX76" s="1066"/>
      <c r="AY76" s="1066"/>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395</v>
      </c>
      <c r="B88" s="1039" t="s">
        <v>430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SUM(AF68:AJ76)</f>
        <v>56056</v>
      </c>
      <c r="AG88" s="1054"/>
      <c r="AH88" s="1054"/>
      <c r="AI88" s="1054"/>
      <c r="AJ88" s="1054"/>
      <c r="AK88" s="1058"/>
      <c r="AL88" s="1058"/>
      <c r="AM88" s="1058"/>
      <c r="AN88" s="1058"/>
      <c r="AO88" s="1058"/>
      <c r="AP88" s="1054">
        <f t="shared" ref="AP88" si="2">SUM(AP68:AT76)</f>
        <v>8316</v>
      </c>
      <c r="AQ88" s="1054"/>
      <c r="AR88" s="1054"/>
      <c r="AS88" s="1054"/>
      <c r="AT88" s="1054"/>
      <c r="AU88" s="1054">
        <f t="shared" ref="AU88" si="3">SUM(AU68:AY76)</f>
        <v>1361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39" t="s">
        <v>431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439</v>
      </c>
      <c r="AB109" s="989"/>
      <c r="AC109" s="989"/>
      <c r="AD109" s="989"/>
      <c r="AE109" s="990"/>
      <c r="AF109" s="991" t="s">
        <v>440</v>
      </c>
      <c r="AG109" s="989"/>
      <c r="AH109" s="989"/>
      <c r="AI109" s="989"/>
      <c r="AJ109" s="990"/>
      <c r="AK109" s="991" t="s">
        <v>305</v>
      </c>
      <c r="AL109" s="989"/>
      <c r="AM109" s="989"/>
      <c r="AN109" s="989"/>
      <c r="AO109" s="990"/>
      <c r="AP109" s="991" t="s">
        <v>441</v>
      </c>
      <c r="AQ109" s="989"/>
      <c r="AR109" s="989"/>
      <c r="AS109" s="989"/>
      <c r="AT109" s="1020"/>
      <c r="AU109" s="988" t="s">
        <v>438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439</v>
      </c>
      <c r="BR109" s="989"/>
      <c r="BS109" s="989"/>
      <c r="BT109" s="989"/>
      <c r="BU109" s="990"/>
      <c r="BV109" s="991" t="s">
        <v>440</v>
      </c>
      <c r="BW109" s="989"/>
      <c r="BX109" s="989"/>
      <c r="BY109" s="989"/>
      <c r="BZ109" s="990"/>
      <c r="CA109" s="991" t="s">
        <v>305</v>
      </c>
      <c r="CB109" s="989"/>
      <c r="CC109" s="989"/>
      <c r="CD109" s="989"/>
      <c r="CE109" s="990"/>
      <c r="CF109" s="1027" t="s">
        <v>441</v>
      </c>
      <c r="CG109" s="1027"/>
      <c r="CH109" s="1027"/>
      <c r="CI109" s="1027"/>
      <c r="CJ109" s="1027"/>
      <c r="CK109" s="991" t="s">
        <v>442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439</v>
      </c>
      <c r="DH109" s="989"/>
      <c r="DI109" s="989"/>
      <c r="DJ109" s="989"/>
      <c r="DK109" s="990"/>
      <c r="DL109" s="991" t="s">
        <v>440</v>
      </c>
      <c r="DM109" s="989"/>
      <c r="DN109" s="989"/>
      <c r="DO109" s="989"/>
      <c r="DP109" s="990"/>
      <c r="DQ109" s="991" t="s">
        <v>305</v>
      </c>
      <c r="DR109" s="989"/>
      <c r="DS109" s="989"/>
      <c r="DT109" s="989"/>
      <c r="DU109" s="990"/>
      <c r="DV109" s="991" t="s">
        <v>441</v>
      </c>
      <c r="DW109" s="989"/>
      <c r="DX109" s="989"/>
      <c r="DY109" s="989"/>
      <c r="DZ109" s="1020"/>
    </row>
    <row r="110" spans="1:131" s="248" customFormat="1" ht="26.25" customHeight="1" x14ac:dyDescent="0.15">
      <c r="A110" s="891" t="s">
        <v>443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3414439</v>
      </c>
      <c r="AB110" s="982"/>
      <c r="AC110" s="982"/>
      <c r="AD110" s="982"/>
      <c r="AE110" s="983"/>
      <c r="AF110" s="984">
        <v>3272787</v>
      </c>
      <c r="AG110" s="982"/>
      <c r="AH110" s="982"/>
      <c r="AI110" s="982"/>
      <c r="AJ110" s="983"/>
      <c r="AK110" s="984">
        <v>3452328</v>
      </c>
      <c r="AL110" s="982"/>
      <c r="AM110" s="982"/>
      <c r="AN110" s="982"/>
      <c r="AO110" s="983"/>
      <c r="AP110" s="985">
        <v>20.100000000000001</v>
      </c>
      <c r="AQ110" s="986"/>
      <c r="AR110" s="986"/>
      <c r="AS110" s="986"/>
      <c r="AT110" s="987"/>
      <c r="AU110" s="1021" t="s">
        <v>73</v>
      </c>
      <c r="AV110" s="1022"/>
      <c r="AW110" s="1022"/>
      <c r="AX110" s="1022"/>
      <c r="AY110" s="1022"/>
      <c r="AZ110" s="947" t="s">
        <v>444</v>
      </c>
      <c r="BA110" s="892"/>
      <c r="BB110" s="892"/>
      <c r="BC110" s="892"/>
      <c r="BD110" s="892"/>
      <c r="BE110" s="892"/>
      <c r="BF110" s="892"/>
      <c r="BG110" s="892"/>
      <c r="BH110" s="892"/>
      <c r="BI110" s="892"/>
      <c r="BJ110" s="892"/>
      <c r="BK110" s="892"/>
      <c r="BL110" s="892"/>
      <c r="BM110" s="892"/>
      <c r="BN110" s="892"/>
      <c r="BO110" s="892"/>
      <c r="BP110" s="893"/>
      <c r="BQ110" s="948">
        <v>38499580</v>
      </c>
      <c r="BR110" s="929"/>
      <c r="BS110" s="929"/>
      <c r="BT110" s="929"/>
      <c r="BU110" s="929"/>
      <c r="BV110" s="929">
        <v>39318630</v>
      </c>
      <c r="BW110" s="929"/>
      <c r="BX110" s="929"/>
      <c r="BY110" s="929"/>
      <c r="BZ110" s="929"/>
      <c r="CA110" s="929">
        <v>42201611</v>
      </c>
      <c r="CB110" s="929"/>
      <c r="CC110" s="929"/>
      <c r="CD110" s="929"/>
      <c r="CE110" s="929"/>
      <c r="CF110" s="953">
        <v>245.5</v>
      </c>
      <c r="CG110" s="954"/>
      <c r="CH110" s="954"/>
      <c r="CI110" s="954"/>
      <c r="CJ110" s="954"/>
      <c r="CK110" s="1017" t="s">
        <v>445</v>
      </c>
      <c r="CL110" s="903"/>
      <c r="CM110" s="978" t="s">
        <v>446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420</v>
      </c>
      <c r="DH110" s="929"/>
      <c r="DI110" s="929"/>
      <c r="DJ110" s="929"/>
      <c r="DK110" s="929"/>
      <c r="DL110" s="929" t="s">
        <v>416</v>
      </c>
      <c r="DM110" s="929"/>
      <c r="DN110" s="929"/>
      <c r="DO110" s="929"/>
      <c r="DP110" s="929"/>
      <c r="DQ110" s="929" t="s">
        <v>416</v>
      </c>
      <c r="DR110" s="929"/>
      <c r="DS110" s="929"/>
      <c r="DT110" s="929"/>
      <c r="DU110" s="929"/>
      <c r="DV110" s="930" t="s">
        <v>420</v>
      </c>
      <c r="DW110" s="930"/>
      <c r="DX110" s="930"/>
      <c r="DY110" s="930"/>
      <c r="DZ110" s="931"/>
    </row>
    <row r="111" spans="1:131" s="248" customFormat="1" ht="26.25" customHeight="1" x14ac:dyDescent="0.15">
      <c r="A111" s="858" t="s">
        <v>447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420</v>
      </c>
      <c r="AB111" s="1010"/>
      <c r="AC111" s="1010"/>
      <c r="AD111" s="1010"/>
      <c r="AE111" s="1011"/>
      <c r="AF111" s="1012" t="s">
        <v>416</v>
      </c>
      <c r="AG111" s="1010"/>
      <c r="AH111" s="1010"/>
      <c r="AI111" s="1010"/>
      <c r="AJ111" s="1011"/>
      <c r="AK111" s="1012" t="s">
        <v>420</v>
      </c>
      <c r="AL111" s="1010"/>
      <c r="AM111" s="1010"/>
      <c r="AN111" s="1010"/>
      <c r="AO111" s="1011"/>
      <c r="AP111" s="1013" t="s">
        <v>416</v>
      </c>
      <c r="AQ111" s="1014"/>
      <c r="AR111" s="1014"/>
      <c r="AS111" s="1014"/>
      <c r="AT111" s="1015"/>
      <c r="AU111" s="1023"/>
      <c r="AV111" s="1024"/>
      <c r="AW111" s="1024"/>
      <c r="AX111" s="1024"/>
      <c r="AY111" s="1024"/>
      <c r="AZ111" s="899" t="s">
        <v>448</v>
      </c>
      <c r="BA111" s="834"/>
      <c r="BB111" s="834"/>
      <c r="BC111" s="834"/>
      <c r="BD111" s="834"/>
      <c r="BE111" s="834"/>
      <c r="BF111" s="834"/>
      <c r="BG111" s="834"/>
      <c r="BH111" s="834"/>
      <c r="BI111" s="834"/>
      <c r="BJ111" s="834"/>
      <c r="BK111" s="834"/>
      <c r="BL111" s="834"/>
      <c r="BM111" s="834"/>
      <c r="BN111" s="834"/>
      <c r="BO111" s="834"/>
      <c r="BP111" s="835"/>
      <c r="BQ111" s="900" t="s">
        <v>449</v>
      </c>
      <c r="BR111" s="901"/>
      <c r="BS111" s="901"/>
      <c r="BT111" s="901"/>
      <c r="BU111" s="901"/>
      <c r="BV111" s="901" t="s">
        <v>420</v>
      </c>
      <c r="BW111" s="901"/>
      <c r="BX111" s="901"/>
      <c r="BY111" s="901"/>
      <c r="BZ111" s="901"/>
      <c r="CA111" s="901" t="s">
        <v>420</v>
      </c>
      <c r="CB111" s="901"/>
      <c r="CC111" s="901"/>
      <c r="CD111" s="901"/>
      <c r="CE111" s="901"/>
      <c r="CF111" s="962" t="s">
        <v>420</v>
      </c>
      <c r="CG111" s="963"/>
      <c r="CH111" s="963"/>
      <c r="CI111" s="963"/>
      <c r="CJ111" s="963"/>
      <c r="CK111" s="1018"/>
      <c r="CL111" s="905"/>
      <c r="CM111" s="908" t="s">
        <v>450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420</v>
      </c>
      <c r="DH111" s="901"/>
      <c r="DI111" s="901"/>
      <c r="DJ111" s="901"/>
      <c r="DK111" s="901"/>
      <c r="DL111" s="901" t="s">
        <v>420</v>
      </c>
      <c r="DM111" s="901"/>
      <c r="DN111" s="901"/>
      <c r="DO111" s="901"/>
      <c r="DP111" s="901"/>
      <c r="DQ111" s="901" t="s">
        <v>420</v>
      </c>
      <c r="DR111" s="901"/>
      <c r="DS111" s="901"/>
      <c r="DT111" s="901"/>
      <c r="DU111" s="901"/>
      <c r="DV111" s="878" t="s">
        <v>420</v>
      </c>
      <c r="DW111" s="878"/>
      <c r="DX111" s="878"/>
      <c r="DY111" s="878"/>
      <c r="DZ111" s="879"/>
    </row>
    <row r="112" spans="1:131" s="248" customFormat="1" ht="26.25" customHeight="1" x14ac:dyDescent="0.15">
      <c r="A112" s="1003" t="s">
        <v>451</v>
      </c>
      <c r="B112" s="1004"/>
      <c r="C112" s="834" t="s">
        <v>452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v>33333</v>
      </c>
      <c r="AB112" s="864"/>
      <c r="AC112" s="864"/>
      <c r="AD112" s="864"/>
      <c r="AE112" s="865"/>
      <c r="AF112" s="866">
        <v>33333</v>
      </c>
      <c r="AG112" s="864"/>
      <c r="AH112" s="864"/>
      <c r="AI112" s="864"/>
      <c r="AJ112" s="865"/>
      <c r="AK112" s="866">
        <v>33333</v>
      </c>
      <c r="AL112" s="864"/>
      <c r="AM112" s="864"/>
      <c r="AN112" s="864"/>
      <c r="AO112" s="865"/>
      <c r="AP112" s="911">
        <v>0.2</v>
      </c>
      <c r="AQ112" s="912"/>
      <c r="AR112" s="912"/>
      <c r="AS112" s="912"/>
      <c r="AT112" s="913"/>
      <c r="AU112" s="1023"/>
      <c r="AV112" s="1024"/>
      <c r="AW112" s="1024"/>
      <c r="AX112" s="1024"/>
      <c r="AY112" s="1024"/>
      <c r="AZ112" s="899" t="s">
        <v>453</v>
      </c>
      <c r="BA112" s="834"/>
      <c r="BB112" s="834"/>
      <c r="BC112" s="834"/>
      <c r="BD112" s="834"/>
      <c r="BE112" s="834"/>
      <c r="BF112" s="834"/>
      <c r="BG112" s="834"/>
      <c r="BH112" s="834"/>
      <c r="BI112" s="834"/>
      <c r="BJ112" s="834"/>
      <c r="BK112" s="834"/>
      <c r="BL112" s="834"/>
      <c r="BM112" s="834"/>
      <c r="BN112" s="834"/>
      <c r="BO112" s="834"/>
      <c r="BP112" s="835"/>
      <c r="BQ112" s="900">
        <v>27369001</v>
      </c>
      <c r="BR112" s="901"/>
      <c r="BS112" s="901"/>
      <c r="BT112" s="901"/>
      <c r="BU112" s="901"/>
      <c r="BV112" s="901">
        <v>25565358</v>
      </c>
      <c r="BW112" s="901"/>
      <c r="BX112" s="901"/>
      <c r="BY112" s="901"/>
      <c r="BZ112" s="901"/>
      <c r="CA112" s="901">
        <v>22632492</v>
      </c>
      <c r="CB112" s="901"/>
      <c r="CC112" s="901"/>
      <c r="CD112" s="901"/>
      <c r="CE112" s="901"/>
      <c r="CF112" s="962">
        <v>131.6</v>
      </c>
      <c r="CG112" s="963"/>
      <c r="CH112" s="963"/>
      <c r="CI112" s="963"/>
      <c r="CJ112" s="963"/>
      <c r="CK112" s="1018"/>
      <c r="CL112" s="905"/>
      <c r="CM112" s="908" t="s">
        <v>454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449</v>
      </c>
      <c r="DH112" s="901"/>
      <c r="DI112" s="901"/>
      <c r="DJ112" s="901"/>
      <c r="DK112" s="901"/>
      <c r="DL112" s="901" t="s">
        <v>420</v>
      </c>
      <c r="DM112" s="901"/>
      <c r="DN112" s="901"/>
      <c r="DO112" s="901"/>
      <c r="DP112" s="901"/>
      <c r="DQ112" s="901" t="s">
        <v>449</v>
      </c>
      <c r="DR112" s="901"/>
      <c r="DS112" s="901"/>
      <c r="DT112" s="901"/>
      <c r="DU112" s="901"/>
      <c r="DV112" s="878" t="s">
        <v>420</v>
      </c>
      <c r="DW112" s="878"/>
      <c r="DX112" s="878"/>
      <c r="DY112" s="878"/>
      <c r="DZ112" s="879"/>
    </row>
    <row r="113" spans="1:130" s="248" customFormat="1" ht="26.25" customHeight="1" x14ac:dyDescent="0.15">
      <c r="A113" s="1005"/>
      <c r="B113" s="1006"/>
      <c r="C113" s="834" t="s">
        <v>455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3170656</v>
      </c>
      <c r="AB113" s="1010"/>
      <c r="AC113" s="1010"/>
      <c r="AD113" s="1010"/>
      <c r="AE113" s="1011"/>
      <c r="AF113" s="1012">
        <v>3067342</v>
      </c>
      <c r="AG113" s="1010"/>
      <c r="AH113" s="1010"/>
      <c r="AI113" s="1010"/>
      <c r="AJ113" s="1011"/>
      <c r="AK113" s="1012">
        <v>2684581</v>
      </c>
      <c r="AL113" s="1010"/>
      <c r="AM113" s="1010"/>
      <c r="AN113" s="1010"/>
      <c r="AO113" s="1011"/>
      <c r="AP113" s="1013">
        <v>15.6</v>
      </c>
      <c r="AQ113" s="1014"/>
      <c r="AR113" s="1014"/>
      <c r="AS113" s="1014"/>
      <c r="AT113" s="1015"/>
      <c r="AU113" s="1023"/>
      <c r="AV113" s="1024"/>
      <c r="AW113" s="1024"/>
      <c r="AX113" s="1024"/>
      <c r="AY113" s="1024"/>
      <c r="AZ113" s="899" t="s">
        <v>456</v>
      </c>
      <c r="BA113" s="834"/>
      <c r="BB113" s="834"/>
      <c r="BC113" s="834"/>
      <c r="BD113" s="834"/>
      <c r="BE113" s="834"/>
      <c r="BF113" s="834"/>
      <c r="BG113" s="834"/>
      <c r="BH113" s="834"/>
      <c r="BI113" s="834"/>
      <c r="BJ113" s="834"/>
      <c r="BK113" s="834"/>
      <c r="BL113" s="834"/>
      <c r="BM113" s="834"/>
      <c r="BN113" s="834"/>
      <c r="BO113" s="834"/>
      <c r="BP113" s="835"/>
      <c r="BQ113" s="900">
        <v>1759359</v>
      </c>
      <c r="BR113" s="901"/>
      <c r="BS113" s="901"/>
      <c r="BT113" s="901"/>
      <c r="BU113" s="901"/>
      <c r="BV113" s="901">
        <v>1539304</v>
      </c>
      <c r="BW113" s="901"/>
      <c r="BX113" s="901"/>
      <c r="BY113" s="901"/>
      <c r="BZ113" s="901"/>
      <c r="CA113" s="901">
        <v>1361039</v>
      </c>
      <c r="CB113" s="901"/>
      <c r="CC113" s="901"/>
      <c r="CD113" s="901"/>
      <c r="CE113" s="901"/>
      <c r="CF113" s="962">
        <v>7.9</v>
      </c>
      <c r="CG113" s="963"/>
      <c r="CH113" s="963"/>
      <c r="CI113" s="963"/>
      <c r="CJ113" s="963"/>
      <c r="CK113" s="1018"/>
      <c r="CL113" s="905"/>
      <c r="CM113" s="908" t="s">
        <v>457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449</v>
      </c>
      <c r="DH113" s="864"/>
      <c r="DI113" s="864"/>
      <c r="DJ113" s="864"/>
      <c r="DK113" s="865"/>
      <c r="DL113" s="866" t="s">
        <v>449</v>
      </c>
      <c r="DM113" s="864"/>
      <c r="DN113" s="864"/>
      <c r="DO113" s="864"/>
      <c r="DP113" s="865"/>
      <c r="DQ113" s="866" t="s">
        <v>449</v>
      </c>
      <c r="DR113" s="864"/>
      <c r="DS113" s="864"/>
      <c r="DT113" s="864"/>
      <c r="DU113" s="865"/>
      <c r="DV113" s="911" t="s">
        <v>420</v>
      </c>
      <c r="DW113" s="912"/>
      <c r="DX113" s="912"/>
      <c r="DY113" s="912"/>
      <c r="DZ113" s="913"/>
    </row>
    <row r="114" spans="1:130" s="248" customFormat="1" ht="26.25" customHeight="1" x14ac:dyDescent="0.15">
      <c r="A114" s="1005"/>
      <c r="B114" s="1006"/>
      <c r="C114" s="834" t="s">
        <v>458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261500</v>
      </c>
      <c r="AB114" s="864"/>
      <c r="AC114" s="864"/>
      <c r="AD114" s="864"/>
      <c r="AE114" s="865"/>
      <c r="AF114" s="866">
        <v>239435</v>
      </c>
      <c r="AG114" s="864"/>
      <c r="AH114" s="864"/>
      <c r="AI114" s="864"/>
      <c r="AJ114" s="865"/>
      <c r="AK114" s="866">
        <v>216385</v>
      </c>
      <c r="AL114" s="864"/>
      <c r="AM114" s="864"/>
      <c r="AN114" s="864"/>
      <c r="AO114" s="865"/>
      <c r="AP114" s="911">
        <v>1.3</v>
      </c>
      <c r="AQ114" s="912"/>
      <c r="AR114" s="912"/>
      <c r="AS114" s="912"/>
      <c r="AT114" s="913"/>
      <c r="AU114" s="1023"/>
      <c r="AV114" s="1024"/>
      <c r="AW114" s="1024"/>
      <c r="AX114" s="1024"/>
      <c r="AY114" s="1024"/>
      <c r="AZ114" s="899" t="s">
        <v>459</v>
      </c>
      <c r="BA114" s="834"/>
      <c r="BB114" s="834"/>
      <c r="BC114" s="834"/>
      <c r="BD114" s="834"/>
      <c r="BE114" s="834"/>
      <c r="BF114" s="834"/>
      <c r="BG114" s="834"/>
      <c r="BH114" s="834"/>
      <c r="BI114" s="834"/>
      <c r="BJ114" s="834"/>
      <c r="BK114" s="834"/>
      <c r="BL114" s="834"/>
      <c r="BM114" s="834"/>
      <c r="BN114" s="834"/>
      <c r="BO114" s="834"/>
      <c r="BP114" s="835"/>
      <c r="BQ114" s="900">
        <v>3708041</v>
      </c>
      <c r="BR114" s="901"/>
      <c r="BS114" s="901"/>
      <c r="BT114" s="901"/>
      <c r="BU114" s="901"/>
      <c r="BV114" s="901">
        <v>4060646</v>
      </c>
      <c r="BW114" s="901"/>
      <c r="BX114" s="901"/>
      <c r="BY114" s="901"/>
      <c r="BZ114" s="901"/>
      <c r="CA114" s="901">
        <v>4004140</v>
      </c>
      <c r="CB114" s="901"/>
      <c r="CC114" s="901"/>
      <c r="CD114" s="901"/>
      <c r="CE114" s="901"/>
      <c r="CF114" s="962">
        <v>23.3</v>
      </c>
      <c r="CG114" s="963"/>
      <c r="CH114" s="963"/>
      <c r="CI114" s="963"/>
      <c r="CJ114" s="963"/>
      <c r="CK114" s="1018"/>
      <c r="CL114" s="905"/>
      <c r="CM114" s="908" t="s">
        <v>460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449</v>
      </c>
      <c r="DH114" s="864"/>
      <c r="DI114" s="864"/>
      <c r="DJ114" s="864"/>
      <c r="DK114" s="865"/>
      <c r="DL114" s="866" t="s">
        <v>449</v>
      </c>
      <c r="DM114" s="864"/>
      <c r="DN114" s="864"/>
      <c r="DO114" s="864"/>
      <c r="DP114" s="865"/>
      <c r="DQ114" s="866" t="s">
        <v>420</v>
      </c>
      <c r="DR114" s="864"/>
      <c r="DS114" s="864"/>
      <c r="DT114" s="864"/>
      <c r="DU114" s="865"/>
      <c r="DV114" s="911" t="s">
        <v>449</v>
      </c>
      <c r="DW114" s="912"/>
      <c r="DX114" s="912"/>
      <c r="DY114" s="912"/>
      <c r="DZ114" s="913"/>
    </row>
    <row r="115" spans="1:130" s="248" customFormat="1" ht="26.25" customHeight="1" x14ac:dyDescent="0.15">
      <c r="A115" s="1005"/>
      <c r="B115" s="1006"/>
      <c r="C115" s="834" t="s">
        <v>461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420</v>
      </c>
      <c r="AB115" s="1010"/>
      <c r="AC115" s="1010"/>
      <c r="AD115" s="1010"/>
      <c r="AE115" s="1011"/>
      <c r="AF115" s="1012" t="s">
        <v>420</v>
      </c>
      <c r="AG115" s="1010"/>
      <c r="AH115" s="1010"/>
      <c r="AI115" s="1010"/>
      <c r="AJ115" s="1011"/>
      <c r="AK115" s="1012" t="s">
        <v>420</v>
      </c>
      <c r="AL115" s="1010"/>
      <c r="AM115" s="1010"/>
      <c r="AN115" s="1010"/>
      <c r="AO115" s="1011"/>
      <c r="AP115" s="1013" t="s">
        <v>420</v>
      </c>
      <c r="AQ115" s="1014"/>
      <c r="AR115" s="1014"/>
      <c r="AS115" s="1014"/>
      <c r="AT115" s="1015"/>
      <c r="AU115" s="1023"/>
      <c r="AV115" s="1024"/>
      <c r="AW115" s="1024"/>
      <c r="AX115" s="1024"/>
      <c r="AY115" s="1024"/>
      <c r="AZ115" s="899" t="s">
        <v>462</v>
      </c>
      <c r="BA115" s="834"/>
      <c r="BB115" s="834"/>
      <c r="BC115" s="834"/>
      <c r="BD115" s="834"/>
      <c r="BE115" s="834"/>
      <c r="BF115" s="834"/>
      <c r="BG115" s="834"/>
      <c r="BH115" s="834"/>
      <c r="BI115" s="834"/>
      <c r="BJ115" s="834"/>
      <c r="BK115" s="834"/>
      <c r="BL115" s="834"/>
      <c r="BM115" s="834"/>
      <c r="BN115" s="834"/>
      <c r="BO115" s="834"/>
      <c r="BP115" s="835"/>
      <c r="BQ115" s="900" t="s">
        <v>449</v>
      </c>
      <c r="BR115" s="901"/>
      <c r="BS115" s="901"/>
      <c r="BT115" s="901"/>
      <c r="BU115" s="901"/>
      <c r="BV115" s="901" t="s">
        <v>420</v>
      </c>
      <c r="BW115" s="901"/>
      <c r="BX115" s="901"/>
      <c r="BY115" s="901"/>
      <c r="BZ115" s="901"/>
      <c r="CA115" s="901" t="s">
        <v>449</v>
      </c>
      <c r="CB115" s="901"/>
      <c r="CC115" s="901"/>
      <c r="CD115" s="901"/>
      <c r="CE115" s="901"/>
      <c r="CF115" s="962" t="s">
        <v>449</v>
      </c>
      <c r="CG115" s="963"/>
      <c r="CH115" s="963"/>
      <c r="CI115" s="963"/>
      <c r="CJ115" s="963"/>
      <c r="CK115" s="1018"/>
      <c r="CL115" s="905"/>
      <c r="CM115" s="899" t="s">
        <v>463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420</v>
      </c>
      <c r="DH115" s="864"/>
      <c r="DI115" s="864"/>
      <c r="DJ115" s="864"/>
      <c r="DK115" s="865"/>
      <c r="DL115" s="866" t="s">
        <v>420</v>
      </c>
      <c r="DM115" s="864"/>
      <c r="DN115" s="864"/>
      <c r="DO115" s="864"/>
      <c r="DP115" s="865"/>
      <c r="DQ115" s="866" t="s">
        <v>420</v>
      </c>
      <c r="DR115" s="864"/>
      <c r="DS115" s="864"/>
      <c r="DT115" s="864"/>
      <c r="DU115" s="865"/>
      <c r="DV115" s="911" t="s">
        <v>449</v>
      </c>
      <c r="DW115" s="912"/>
      <c r="DX115" s="912"/>
      <c r="DY115" s="912"/>
      <c r="DZ115" s="913"/>
    </row>
    <row r="116" spans="1:130" s="248" customFormat="1" ht="26.25" customHeight="1" x14ac:dyDescent="0.15">
      <c r="A116" s="1007"/>
      <c r="B116" s="1008"/>
      <c r="C116" s="967" t="s">
        <v>464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420</v>
      </c>
      <c r="AB116" s="864"/>
      <c r="AC116" s="864"/>
      <c r="AD116" s="864"/>
      <c r="AE116" s="865"/>
      <c r="AF116" s="866">
        <v>187</v>
      </c>
      <c r="AG116" s="864"/>
      <c r="AH116" s="864"/>
      <c r="AI116" s="864"/>
      <c r="AJ116" s="865"/>
      <c r="AK116" s="866">
        <v>526</v>
      </c>
      <c r="AL116" s="864"/>
      <c r="AM116" s="864"/>
      <c r="AN116" s="864"/>
      <c r="AO116" s="865"/>
      <c r="AP116" s="911">
        <v>0</v>
      </c>
      <c r="AQ116" s="912"/>
      <c r="AR116" s="912"/>
      <c r="AS116" s="912"/>
      <c r="AT116" s="913"/>
      <c r="AU116" s="1023"/>
      <c r="AV116" s="1024"/>
      <c r="AW116" s="1024"/>
      <c r="AX116" s="1024"/>
      <c r="AY116" s="1024"/>
      <c r="AZ116" s="950" t="s">
        <v>465</v>
      </c>
      <c r="BA116" s="951"/>
      <c r="BB116" s="951"/>
      <c r="BC116" s="951"/>
      <c r="BD116" s="951"/>
      <c r="BE116" s="951"/>
      <c r="BF116" s="951"/>
      <c r="BG116" s="951"/>
      <c r="BH116" s="951"/>
      <c r="BI116" s="951"/>
      <c r="BJ116" s="951"/>
      <c r="BK116" s="951"/>
      <c r="BL116" s="951"/>
      <c r="BM116" s="951"/>
      <c r="BN116" s="951"/>
      <c r="BO116" s="951"/>
      <c r="BP116" s="952"/>
      <c r="BQ116" s="900" t="s">
        <v>449</v>
      </c>
      <c r="BR116" s="901"/>
      <c r="BS116" s="901"/>
      <c r="BT116" s="901"/>
      <c r="BU116" s="901"/>
      <c r="BV116" s="901" t="s">
        <v>420</v>
      </c>
      <c r="BW116" s="901"/>
      <c r="BX116" s="901"/>
      <c r="BY116" s="901"/>
      <c r="BZ116" s="901"/>
      <c r="CA116" s="901" t="s">
        <v>449</v>
      </c>
      <c r="CB116" s="901"/>
      <c r="CC116" s="901"/>
      <c r="CD116" s="901"/>
      <c r="CE116" s="901"/>
      <c r="CF116" s="962" t="s">
        <v>420</v>
      </c>
      <c r="CG116" s="963"/>
      <c r="CH116" s="963"/>
      <c r="CI116" s="963"/>
      <c r="CJ116" s="963"/>
      <c r="CK116" s="1018"/>
      <c r="CL116" s="905"/>
      <c r="CM116" s="908" t="s">
        <v>466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420</v>
      </c>
      <c r="DH116" s="864"/>
      <c r="DI116" s="864"/>
      <c r="DJ116" s="864"/>
      <c r="DK116" s="865"/>
      <c r="DL116" s="866" t="s">
        <v>420</v>
      </c>
      <c r="DM116" s="864"/>
      <c r="DN116" s="864"/>
      <c r="DO116" s="864"/>
      <c r="DP116" s="865"/>
      <c r="DQ116" s="866" t="s">
        <v>449</v>
      </c>
      <c r="DR116" s="864"/>
      <c r="DS116" s="864"/>
      <c r="DT116" s="864"/>
      <c r="DU116" s="865"/>
      <c r="DV116" s="911" t="s">
        <v>420</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467</v>
      </c>
      <c r="Z117" s="990"/>
      <c r="AA117" s="995">
        <v>6879928</v>
      </c>
      <c r="AB117" s="996"/>
      <c r="AC117" s="996"/>
      <c r="AD117" s="996"/>
      <c r="AE117" s="997"/>
      <c r="AF117" s="998">
        <v>6613084</v>
      </c>
      <c r="AG117" s="996"/>
      <c r="AH117" s="996"/>
      <c r="AI117" s="996"/>
      <c r="AJ117" s="997"/>
      <c r="AK117" s="998">
        <v>6387153</v>
      </c>
      <c r="AL117" s="996"/>
      <c r="AM117" s="996"/>
      <c r="AN117" s="996"/>
      <c r="AO117" s="997"/>
      <c r="AP117" s="999"/>
      <c r="AQ117" s="1000"/>
      <c r="AR117" s="1000"/>
      <c r="AS117" s="1000"/>
      <c r="AT117" s="1001"/>
      <c r="AU117" s="1023"/>
      <c r="AV117" s="1024"/>
      <c r="AW117" s="1024"/>
      <c r="AX117" s="1024"/>
      <c r="AY117" s="1024"/>
      <c r="AZ117" s="950" t="s">
        <v>468</v>
      </c>
      <c r="BA117" s="951"/>
      <c r="BB117" s="951"/>
      <c r="BC117" s="951"/>
      <c r="BD117" s="951"/>
      <c r="BE117" s="951"/>
      <c r="BF117" s="951"/>
      <c r="BG117" s="951"/>
      <c r="BH117" s="951"/>
      <c r="BI117" s="951"/>
      <c r="BJ117" s="951"/>
      <c r="BK117" s="951"/>
      <c r="BL117" s="951"/>
      <c r="BM117" s="951"/>
      <c r="BN117" s="951"/>
      <c r="BO117" s="951"/>
      <c r="BP117" s="952"/>
      <c r="BQ117" s="900" t="s">
        <v>469</v>
      </c>
      <c r="BR117" s="901"/>
      <c r="BS117" s="901"/>
      <c r="BT117" s="901"/>
      <c r="BU117" s="901"/>
      <c r="BV117" s="901" t="s">
        <v>416</v>
      </c>
      <c r="BW117" s="901"/>
      <c r="BX117" s="901"/>
      <c r="BY117" s="901"/>
      <c r="BZ117" s="901"/>
      <c r="CA117" s="901" t="s">
        <v>470</v>
      </c>
      <c r="CB117" s="901"/>
      <c r="CC117" s="901"/>
      <c r="CD117" s="901"/>
      <c r="CE117" s="901"/>
      <c r="CF117" s="962" t="s">
        <v>470</v>
      </c>
      <c r="CG117" s="963"/>
      <c r="CH117" s="963"/>
      <c r="CI117" s="963"/>
      <c r="CJ117" s="963"/>
      <c r="CK117" s="1018"/>
      <c r="CL117" s="905"/>
      <c r="CM117" s="908" t="s">
        <v>471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472</v>
      </c>
      <c r="DH117" s="864"/>
      <c r="DI117" s="864"/>
      <c r="DJ117" s="864"/>
      <c r="DK117" s="865"/>
      <c r="DL117" s="866" t="s">
        <v>473</v>
      </c>
      <c r="DM117" s="864"/>
      <c r="DN117" s="864"/>
      <c r="DO117" s="864"/>
      <c r="DP117" s="865"/>
      <c r="DQ117" s="866" t="s">
        <v>393</v>
      </c>
      <c r="DR117" s="864"/>
      <c r="DS117" s="864"/>
      <c r="DT117" s="864"/>
      <c r="DU117" s="865"/>
      <c r="DV117" s="911" t="s">
        <v>416</v>
      </c>
      <c r="DW117" s="912"/>
      <c r="DX117" s="912"/>
      <c r="DY117" s="912"/>
      <c r="DZ117" s="913"/>
    </row>
    <row r="118" spans="1:130" s="248" customFormat="1" ht="26.25" customHeight="1" x14ac:dyDescent="0.15">
      <c r="A118" s="988" t="s">
        <v>442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439</v>
      </c>
      <c r="AB118" s="989"/>
      <c r="AC118" s="989"/>
      <c r="AD118" s="989"/>
      <c r="AE118" s="990"/>
      <c r="AF118" s="991" t="s">
        <v>440</v>
      </c>
      <c r="AG118" s="989"/>
      <c r="AH118" s="989"/>
      <c r="AI118" s="989"/>
      <c r="AJ118" s="990"/>
      <c r="AK118" s="991" t="s">
        <v>305</v>
      </c>
      <c r="AL118" s="989"/>
      <c r="AM118" s="989"/>
      <c r="AN118" s="989"/>
      <c r="AO118" s="990"/>
      <c r="AP118" s="992" t="s">
        <v>441</v>
      </c>
      <c r="AQ118" s="993"/>
      <c r="AR118" s="993"/>
      <c r="AS118" s="993"/>
      <c r="AT118" s="994"/>
      <c r="AU118" s="1023"/>
      <c r="AV118" s="1024"/>
      <c r="AW118" s="1024"/>
      <c r="AX118" s="1024"/>
      <c r="AY118" s="1024"/>
      <c r="AZ118" s="966" t="s">
        <v>474</v>
      </c>
      <c r="BA118" s="967"/>
      <c r="BB118" s="967"/>
      <c r="BC118" s="967"/>
      <c r="BD118" s="967"/>
      <c r="BE118" s="967"/>
      <c r="BF118" s="967"/>
      <c r="BG118" s="967"/>
      <c r="BH118" s="967"/>
      <c r="BI118" s="967"/>
      <c r="BJ118" s="967"/>
      <c r="BK118" s="967"/>
      <c r="BL118" s="967"/>
      <c r="BM118" s="967"/>
      <c r="BN118" s="967"/>
      <c r="BO118" s="967"/>
      <c r="BP118" s="968"/>
      <c r="BQ118" s="969" t="s">
        <v>416</v>
      </c>
      <c r="BR118" s="932"/>
      <c r="BS118" s="932"/>
      <c r="BT118" s="932"/>
      <c r="BU118" s="932"/>
      <c r="BV118" s="932" t="s">
        <v>416</v>
      </c>
      <c r="BW118" s="932"/>
      <c r="BX118" s="932"/>
      <c r="BY118" s="932"/>
      <c r="BZ118" s="932"/>
      <c r="CA118" s="932" t="s">
        <v>469</v>
      </c>
      <c r="CB118" s="932"/>
      <c r="CC118" s="932"/>
      <c r="CD118" s="932"/>
      <c r="CE118" s="932"/>
      <c r="CF118" s="962" t="s">
        <v>416</v>
      </c>
      <c r="CG118" s="963"/>
      <c r="CH118" s="963"/>
      <c r="CI118" s="963"/>
      <c r="CJ118" s="963"/>
      <c r="CK118" s="1018"/>
      <c r="CL118" s="905"/>
      <c r="CM118" s="908" t="s">
        <v>475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416</v>
      </c>
      <c r="DH118" s="864"/>
      <c r="DI118" s="864"/>
      <c r="DJ118" s="864"/>
      <c r="DK118" s="865"/>
      <c r="DL118" s="866" t="s">
        <v>416</v>
      </c>
      <c r="DM118" s="864"/>
      <c r="DN118" s="864"/>
      <c r="DO118" s="864"/>
      <c r="DP118" s="865"/>
      <c r="DQ118" s="866" t="s">
        <v>472</v>
      </c>
      <c r="DR118" s="864"/>
      <c r="DS118" s="864"/>
      <c r="DT118" s="864"/>
      <c r="DU118" s="865"/>
      <c r="DV118" s="911" t="s">
        <v>416</v>
      </c>
      <c r="DW118" s="912"/>
      <c r="DX118" s="912"/>
      <c r="DY118" s="912"/>
      <c r="DZ118" s="913"/>
    </row>
    <row r="119" spans="1:130" s="248" customFormat="1" ht="26.25" customHeight="1" x14ac:dyDescent="0.15">
      <c r="A119" s="902" t="s">
        <v>445</v>
      </c>
      <c r="B119" s="903"/>
      <c r="C119" s="978" t="s">
        <v>446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473</v>
      </c>
      <c r="AB119" s="982"/>
      <c r="AC119" s="982"/>
      <c r="AD119" s="982"/>
      <c r="AE119" s="983"/>
      <c r="AF119" s="984" t="s">
        <v>416</v>
      </c>
      <c r="AG119" s="982"/>
      <c r="AH119" s="982"/>
      <c r="AI119" s="982"/>
      <c r="AJ119" s="983"/>
      <c r="AK119" s="984" t="s">
        <v>390</v>
      </c>
      <c r="AL119" s="982"/>
      <c r="AM119" s="982"/>
      <c r="AN119" s="982"/>
      <c r="AO119" s="983"/>
      <c r="AP119" s="985" t="s">
        <v>390</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476</v>
      </c>
      <c r="BP119" s="965"/>
      <c r="BQ119" s="969">
        <v>71335981</v>
      </c>
      <c r="BR119" s="932"/>
      <c r="BS119" s="932"/>
      <c r="BT119" s="932"/>
      <c r="BU119" s="932"/>
      <c r="BV119" s="932">
        <v>70483938</v>
      </c>
      <c r="BW119" s="932"/>
      <c r="BX119" s="932"/>
      <c r="BY119" s="932"/>
      <c r="BZ119" s="932"/>
      <c r="CA119" s="932">
        <v>70199282</v>
      </c>
      <c r="CB119" s="932"/>
      <c r="CC119" s="932"/>
      <c r="CD119" s="932"/>
      <c r="CE119" s="932"/>
      <c r="CF119" s="830"/>
      <c r="CG119" s="831"/>
      <c r="CH119" s="831"/>
      <c r="CI119" s="831"/>
      <c r="CJ119" s="921"/>
      <c r="CK119" s="1019"/>
      <c r="CL119" s="907"/>
      <c r="CM119" s="925" t="s">
        <v>477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390</v>
      </c>
      <c r="DH119" s="847"/>
      <c r="DI119" s="847"/>
      <c r="DJ119" s="847"/>
      <c r="DK119" s="848"/>
      <c r="DL119" s="849" t="s">
        <v>473</v>
      </c>
      <c r="DM119" s="847"/>
      <c r="DN119" s="847"/>
      <c r="DO119" s="847"/>
      <c r="DP119" s="848"/>
      <c r="DQ119" s="849" t="s">
        <v>472</v>
      </c>
      <c r="DR119" s="847"/>
      <c r="DS119" s="847"/>
      <c r="DT119" s="847"/>
      <c r="DU119" s="848"/>
      <c r="DV119" s="935" t="s">
        <v>469</v>
      </c>
      <c r="DW119" s="936"/>
      <c r="DX119" s="936"/>
      <c r="DY119" s="936"/>
      <c r="DZ119" s="937"/>
    </row>
    <row r="120" spans="1:130" s="248" customFormat="1" ht="26.25" customHeight="1" x14ac:dyDescent="0.15">
      <c r="A120" s="904"/>
      <c r="B120" s="905"/>
      <c r="C120" s="908" t="s">
        <v>450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390</v>
      </c>
      <c r="AB120" s="864"/>
      <c r="AC120" s="864"/>
      <c r="AD120" s="864"/>
      <c r="AE120" s="865"/>
      <c r="AF120" s="866" t="s">
        <v>416</v>
      </c>
      <c r="AG120" s="864"/>
      <c r="AH120" s="864"/>
      <c r="AI120" s="864"/>
      <c r="AJ120" s="865"/>
      <c r="AK120" s="866" t="s">
        <v>473</v>
      </c>
      <c r="AL120" s="864"/>
      <c r="AM120" s="864"/>
      <c r="AN120" s="864"/>
      <c r="AO120" s="865"/>
      <c r="AP120" s="911" t="s">
        <v>469</v>
      </c>
      <c r="AQ120" s="912"/>
      <c r="AR120" s="912"/>
      <c r="AS120" s="912"/>
      <c r="AT120" s="913"/>
      <c r="AU120" s="970" t="s">
        <v>478</v>
      </c>
      <c r="AV120" s="971"/>
      <c r="AW120" s="971"/>
      <c r="AX120" s="971"/>
      <c r="AY120" s="972"/>
      <c r="AZ120" s="947" t="s">
        <v>479</v>
      </c>
      <c r="BA120" s="892"/>
      <c r="BB120" s="892"/>
      <c r="BC120" s="892"/>
      <c r="BD120" s="892"/>
      <c r="BE120" s="892"/>
      <c r="BF120" s="892"/>
      <c r="BG120" s="892"/>
      <c r="BH120" s="892"/>
      <c r="BI120" s="892"/>
      <c r="BJ120" s="892"/>
      <c r="BK120" s="892"/>
      <c r="BL120" s="892"/>
      <c r="BM120" s="892"/>
      <c r="BN120" s="892"/>
      <c r="BO120" s="892"/>
      <c r="BP120" s="893"/>
      <c r="BQ120" s="948">
        <v>18249355</v>
      </c>
      <c r="BR120" s="929"/>
      <c r="BS120" s="929"/>
      <c r="BT120" s="929"/>
      <c r="BU120" s="929"/>
      <c r="BV120" s="929">
        <v>18058271</v>
      </c>
      <c r="BW120" s="929"/>
      <c r="BX120" s="929"/>
      <c r="BY120" s="929"/>
      <c r="BZ120" s="929"/>
      <c r="CA120" s="929">
        <v>17631747</v>
      </c>
      <c r="CB120" s="929"/>
      <c r="CC120" s="929"/>
      <c r="CD120" s="929"/>
      <c r="CE120" s="929"/>
      <c r="CF120" s="953">
        <v>102.6</v>
      </c>
      <c r="CG120" s="954"/>
      <c r="CH120" s="954"/>
      <c r="CI120" s="954"/>
      <c r="CJ120" s="954"/>
      <c r="CK120" s="955" t="s">
        <v>480</v>
      </c>
      <c r="CL120" s="939"/>
      <c r="CM120" s="939"/>
      <c r="CN120" s="939"/>
      <c r="CO120" s="940"/>
      <c r="CP120" s="959" t="s">
        <v>481</v>
      </c>
      <c r="CQ120" s="960"/>
      <c r="CR120" s="960"/>
      <c r="CS120" s="960"/>
      <c r="CT120" s="960"/>
      <c r="CU120" s="960"/>
      <c r="CV120" s="960"/>
      <c r="CW120" s="960"/>
      <c r="CX120" s="960"/>
      <c r="CY120" s="960"/>
      <c r="CZ120" s="960"/>
      <c r="DA120" s="960"/>
      <c r="DB120" s="960"/>
      <c r="DC120" s="960"/>
      <c r="DD120" s="960"/>
      <c r="DE120" s="960"/>
      <c r="DF120" s="961"/>
      <c r="DG120" s="948" t="s">
        <v>416</v>
      </c>
      <c r="DH120" s="929"/>
      <c r="DI120" s="929"/>
      <c r="DJ120" s="929"/>
      <c r="DK120" s="929"/>
      <c r="DL120" s="929" t="s">
        <v>473</v>
      </c>
      <c r="DM120" s="929"/>
      <c r="DN120" s="929"/>
      <c r="DO120" s="929"/>
      <c r="DP120" s="929"/>
      <c r="DQ120" s="929">
        <v>22612876</v>
      </c>
      <c r="DR120" s="929"/>
      <c r="DS120" s="929"/>
      <c r="DT120" s="929"/>
      <c r="DU120" s="929"/>
      <c r="DV120" s="930">
        <v>131.5</v>
      </c>
      <c r="DW120" s="930"/>
      <c r="DX120" s="930"/>
      <c r="DY120" s="930"/>
      <c r="DZ120" s="931"/>
    </row>
    <row r="121" spans="1:130" s="248" customFormat="1" ht="26.25" customHeight="1" x14ac:dyDescent="0.15">
      <c r="A121" s="904"/>
      <c r="B121" s="905"/>
      <c r="C121" s="950" t="s">
        <v>482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416</v>
      </c>
      <c r="AB121" s="864"/>
      <c r="AC121" s="864"/>
      <c r="AD121" s="864"/>
      <c r="AE121" s="865"/>
      <c r="AF121" s="866" t="s">
        <v>473</v>
      </c>
      <c r="AG121" s="864"/>
      <c r="AH121" s="864"/>
      <c r="AI121" s="864"/>
      <c r="AJ121" s="865"/>
      <c r="AK121" s="866" t="s">
        <v>449</v>
      </c>
      <c r="AL121" s="864"/>
      <c r="AM121" s="864"/>
      <c r="AN121" s="864"/>
      <c r="AO121" s="865"/>
      <c r="AP121" s="911" t="s">
        <v>483</v>
      </c>
      <c r="AQ121" s="912"/>
      <c r="AR121" s="912"/>
      <c r="AS121" s="912"/>
      <c r="AT121" s="913"/>
      <c r="AU121" s="973"/>
      <c r="AV121" s="974"/>
      <c r="AW121" s="974"/>
      <c r="AX121" s="974"/>
      <c r="AY121" s="975"/>
      <c r="AZ121" s="899" t="s">
        <v>484</v>
      </c>
      <c r="BA121" s="834"/>
      <c r="BB121" s="834"/>
      <c r="BC121" s="834"/>
      <c r="BD121" s="834"/>
      <c r="BE121" s="834"/>
      <c r="BF121" s="834"/>
      <c r="BG121" s="834"/>
      <c r="BH121" s="834"/>
      <c r="BI121" s="834"/>
      <c r="BJ121" s="834"/>
      <c r="BK121" s="834"/>
      <c r="BL121" s="834"/>
      <c r="BM121" s="834"/>
      <c r="BN121" s="834"/>
      <c r="BO121" s="834"/>
      <c r="BP121" s="835"/>
      <c r="BQ121" s="900">
        <v>4179186</v>
      </c>
      <c r="BR121" s="901"/>
      <c r="BS121" s="901"/>
      <c r="BT121" s="901"/>
      <c r="BU121" s="901"/>
      <c r="BV121" s="901">
        <v>3909684</v>
      </c>
      <c r="BW121" s="901"/>
      <c r="BX121" s="901"/>
      <c r="BY121" s="901"/>
      <c r="BZ121" s="901"/>
      <c r="CA121" s="901">
        <v>3826523</v>
      </c>
      <c r="CB121" s="901"/>
      <c r="CC121" s="901"/>
      <c r="CD121" s="901"/>
      <c r="CE121" s="901"/>
      <c r="CF121" s="962">
        <v>22.3</v>
      </c>
      <c r="CG121" s="963"/>
      <c r="CH121" s="963"/>
      <c r="CI121" s="963"/>
      <c r="CJ121" s="963"/>
      <c r="CK121" s="956"/>
      <c r="CL121" s="942"/>
      <c r="CM121" s="942"/>
      <c r="CN121" s="942"/>
      <c r="CO121" s="943"/>
      <c r="CP121" s="922" t="s">
        <v>485</v>
      </c>
      <c r="CQ121" s="923"/>
      <c r="CR121" s="923"/>
      <c r="CS121" s="923"/>
      <c r="CT121" s="923"/>
      <c r="CU121" s="923"/>
      <c r="CV121" s="923"/>
      <c r="CW121" s="923"/>
      <c r="CX121" s="923"/>
      <c r="CY121" s="923"/>
      <c r="CZ121" s="923"/>
      <c r="DA121" s="923"/>
      <c r="DB121" s="923"/>
      <c r="DC121" s="923"/>
      <c r="DD121" s="923"/>
      <c r="DE121" s="923"/>
      <c r="DF121" s="924"/>
      <c r="DG121" s="900">
        <v>21507</v>
      </c>
      <c r="DH121" s="901"/>
      <c r="DI121" s="901"/>
      <c r="DJ121" s="901"/>
      <c r="DK121" s="901"/>
      <c r="DL121" s="901">
        <v>20374</v>
      </c>
      <c r="DM121" s="901"/>
      <c r="DN121" s="901"/>
      <c r="DO121" s="901"/>
      <c r="DP121" s="901"/>
      <c r="DQ121" s="901">
        <v>19616</v>
      </c>
      <c r="DR121" s="901"/>
      <c r="DS121" s="901"/>
      <c r="DT121" s="901"/>
      <c r="DU121" s="901"/>
      <c r="DV121" s="878">
        <v>0.1</v>
      </c>
      <c r="DW121" s="878"/>
      <c r="DX121" s="878"/>
      <c r="DY121" s="878"/>
      <c r="DZ121" s="879"/>
    </row>
    <row r="122" spans="1:130" s="248" customFormat="1" ht="26.25" customHeight="1" x14ac:dyDescent="0.15">
      <c r="A122" s="904"/>
      <c r="B122" s="905"/>
      <c r="C122" s="908" t="s">
        <v>460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416</v>
      </c>
      <c r="AB122" s="864"/>
      <c r="AC122" s="864"/>
      <c r="AD122" s="864"/>
      <c r="AE122" s="865"/>
      <c r="AF122" s="866" t="s">
        <v>449</v>
      </c>
      <c r="AG122" s="864"/>
      <c r="AH122" s="864"/>
      <c r="AI122" s="864"/>
      <c r="AJ122" s="865"/>
      <c r="AK122" s="866" t="s">
        <v>470</v>
      </c>
      <c r="AL122" s="864"/>
      <c r="AM122" s="864"/>
      <c r="AN122" s="864"/>
      <c r="AO122" s="865"/>
      <c r="AP122" s="911" t="s">
        <v>469</v>
      </c>
      <c r="AQ122" s="912"/>
      <c r="AR122" s="912"/>
      <c r="AS122" s="912"/>
      <c r="AT122" s="913"/>
      <c r="AU122" s="973"/>
      <c r="AV122" s="974"/>
      <c r="AW122" s="974"/>
      <c r="AX122" s="974"/>
      <c r="AY122" s="975"/>
      <c r="AZ122" s="966" t="s">
        <v>486</v>
      </c>
      <c r="BA122" s="967"/>
      <c r="BB122" s="967"/>
      <c r="BC122" s="967"/>
      <c r="BD122" s="967"/>
      <c r="BE122" s="967"/>
      <c r="BF122" s="967"/>
      <c r="BG122" s="967"/>
      <c r="BH122" s="967"/>
      <c r="BI122" s="967"/>
      <c r="BJ122" s="967"/>
      <c r="BK122" s="967"/>
      <c r="BL122" s="967"/>
      <c r="BM122" s="967"/>
      <c r="BN122" s="967"/>
      <c r="BO122" s="967"/>
      <c r="BP122" s="968"/>
      <c r="BQ122" s="969">
        <v>46343375</v>
      </c>
      <c r="BR122" s="932"/>
      <c r="BS122" s="932"/>
      <c r="BT122" s="932"/>
      <c r="BU122" s="932"/>
      <c r="BV122" s="932">
        <v>45736839</v>
      </c>
      <c r="BW122" s="932"/>
      <c r="BX122" s="932"/>
      <c r="BY122" s="932"/>
      <c r="BZ122" s="932"/>
      <c r="CA122" s="932">
        <v>46678430</v>
      </c>
      <c r="CB122" s="932"/>
      <c r="CC122" s="932"/>
      <c r="CD122" s="932"/>
      <c r="CE122" s="932"/>
      <c r="CF122" s="933">
        <v>271.5</v>
      </c>
      <c r="CG122" s="934"/>
      <c r="CH122" s="934"/>
      <c r="CI122" s="934"/>
      <c r="CJ122" s="934"/>
      <c r="CK122" s="956"/>
      <c r="CL122" s="942"/>
      <c r="CM122" s="942"/>
      <c r="CN122" s="942"/>
      <c r="CO122" s="943"/>
      <c r="CP122" s="922" t="s">
        <v>487</v>
      </c>
      <c r="CQ122" s="923"/>
      <c r="CR122" s="923"/>
      <c r="CS122" s="923"/>
      <c r="CT122" s="923"/>
      <c r="CU122" s="923"/>
      <c r="CV122" s="923"/>
      <c r="CW122" s="923"/>
      <c r="CX122" s="923"/>
      <c r="CY122" s="923"/>
      <c r="CZ122" s="923"/>
      <c r="DA122" s="923"/>
      <c r="DB122" s="923"/>
      <c r="DC122" s="923"/>
      <c r="DD122" s="923"/>
      <c r="DE122" s="923"/>
      <c r="DF122" s="924"/>
      <c r="DG122" s="900" t="s">
        <v>469</v>
      </c>
      <c r="DH122" s="901"/>
      <c r="DI122" s="901"/>
      <c r="DJ122" s="901"/>
      <c r="DK122" s="901"/>
      <c r="DL122" s="901" t="s">
        <v>416</v>
      </c>
      <c r="DM122" s="901"/>
      <c r="DN122" s="901"/>
      <c r="DO122" s="901"/>
      <c r="DP122" s="901"/>
      <c r="DQ122" s="901" t="s">
        <v>390</v>
      </c>
      <c r="DR122" s="901"/>
      <c r="DS122" s="901"/>
      <c r="DT122" s="901"/>
      <c r="DU122" s="901"/>
      <c r="DV122" s="878" t="s">
        <v>390</v>
      </c>
      <c r="DW122" s="878"/>
      <c r="DX122" s="878"/>
      <c r="DY122" s="878"/>
      <c r="DZ122" s="879"/>
    </row>
    <row r="123" spans="1:130" s="248" customFormat="1" ht="26.25" customHeight="1" x14ac:dyDescent="0.15">
      <c r="A123" s="904"/>
      <c r="B123" s="905"/>
      <c r="C123" s="908" t="s">
        <v>466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416</v>
      </c>
      <c r="AB123" s="864"/>
      <c r="AC123" s="864"/>
      <c r="AD123" s="864"/>
      <c r="AE123" s="865"/>
      <c r="AF123" s="866" t="s">
        <v>449</v>
      </c>
      <c r="AG123" s="864"/>
      <c r="AH123" s="864"/>
      <c r="AI123" s="864"/>
      <c r="AJ123" s="865"/>
      <c r="AK123" s="866" t="s">
        <v>473</v>
      </c>
      <c r="AL123" s="864"/>
      <c r="AM123" s="864"/>
      <c r="AN123" s="864"/>
      <c r="AO123" s="865"/>
      <c r="AP123" s="911" t="s">
        <v>390</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488</v>
      </c>
      <c r="BP123" s="965"/>
      <c r="BQ123" s="919">
        <v>68771916</v>
      </c>
      <c r="BR123" s="920"/>
      <c r="BS123" s="920"/>
      <c r="BT123" s="920"/>
      <c r="BU123" s="920"/>
      <c r="BV123" s="920">
        <v>67704794</v>
      </c>
      <c r="BW123" s="920"/>
      <c r="BX123" s="920"/>
      <c r="BY123" s="920"/>
      <c r="BZ123" s="920"/>
      <c r="CA123" s="920">
        <v>68136700</v>
      </c>
      <c r="CB123" s="920"/>
      <c r="CC123" s="920"/>
      <c r="CD123" s="920"/>
      <c r="CE123" s="920"/>
      <c r="CF123" s="830"/>
      <c r="CG123" s="831"/>
      <c r="CH123" s="831"/>
      <c r="CI123" s="831"/>
      <c r="CJ123" s="921"/>
      <c r="CK123" s="956"/>
      <c r="CL123" s="942"/>
      <c r="CM123" s="942"/>
      <c r="CN123" s="942"/>
      <c r="CO123" s="943"/>
      <c r="CP123" s="922" t="s">
        <v>489</v>
      </c>
      <c r="CQ123" s="923"/>
      <c r="CR123" s="923"/>
      <c r="CS123" s="923"/>
      <c r="CT123" s="923"/>
      <c r="CU123" s="923"/>
      <c r="CV123" s="923"/>
      <c r="CW123" s="923"/>
      <c r="CX123" s="923"/>
      <c r="CY123" s="923"/>
      <c r="CZ123" s="923"/>
      <c r="DA123" s="923"/>
      <c r="DB123" s="923"/>
      <c r="DC123" s="923"/>
      <c r="DD123" s="923"/>
      <c r="DE123" s="923"/>
      <c r="DF123" s="924"/>
      <c r="DG123" s="863" t="s">
        <v>449</v>
      </c>
      <c r="DH123" s="864"/>
      <c r="DI123" s="864"/>
      <c r="DJ123" s="864"/>
      <c r="DK123" s="865"/>
      <c r="DL123" s="866" t="s">
        <v>416</v>
      </c>
      <c r="DM123" s="864"/>
      <c r="DN123" s="864"/>
      <c r="DO123" s="864"/>
      <c r="DP123" s="865"/>
      <c r="DQ123" s="866" t="s">
        <v>470</v>
      </c>
      <c r="DR123" s="864"/>
      <c r="DS123" s="864"/>
      <c r="DT123" s="864"/>
      <c r="DU123" s="865"/>
      <c r="DV123" s="911" t="s">
        <v>390</v>
      </c>
      <c r="DW123" s="912"/>
      <c r="DX123" s="912"/>
      <c r="DY123" s="912"/>
      <c r="DZ123" s="913"/>
    </row>
    <row r="124" spans="1:130" s="248" customFormat="1" ht="26.25" customHeight="1" thickBot="1" x14ac:dyDescent="0.2">
      <c r="A124" s="904"/>
      <c r="B124" s="905"/>
      <c r="C124" s="908" t="s">
        <v>471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470</v>
      </c>
      <c r="AB124" s="864"/>
      <c r="AC124" s="864"/>
      <c r="AD124" s="864"/>
      <c r="AE124" s="865"/>
      <c r="AF124" s="866" t="s">
        <v>483</v>
      </c>
      <c r="AG124" s="864"/>
      <c r="AH124" s="864"/>
      <c r="AI124" s="864"/>
      <c r="AJ124" s="865"/>
      <c r="AK124" s="866" t="s">
        <v>449</v>
      </c>
      <c r="AL124" s="864"/>
      <c r="AM124" s="864"/>
      <c r="AN124" s="864"/>
      <c r="AO124" s="865"/>
      <c r="AP124" s="911" t="s">
        <v>416</v>
      </c>
      <c r="AQ124" s="912"/>
      <c r="AR124" s="912"/>
      <c r="AS124" s="912"/>
      <c r="AT124" s="913"/>
      <c r="AU124" s="914" t="s">
        <v>490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15.4</v>
      </c>
      <c r="BR124" s="918"/>
      <c r="BS124" s="918"/>
      <c r="BT124" s="918"/>
      <c r="BU124" s="918"/>
      <c r="BV124" s="918">
        <v>16.8</v>
      </c>
      <c r="BW124" s="918"/>
      <c r="BX124" s="918"/>
      <c r="BY124" s="918"/>
      <c r="BZ124" s="918"/>
      <c r="CA124" s="918">
        <v>11.9</v>
      </c>
      <c r="CB124" s="918"/>
      <c r="CC124" s="918"/>
      <c r="CD124" s="918"/>
      <c r="CE124" s="918"/>
      <c r="CF124" s="808"/>
      <c r="CG124" s="809"/>
      <c r="CH124" s="809"/>
      <c r="CI124" s="809"/>
      <c r="CJ124" s="949"/>
      <c r="CK124" s="957"/>
      <c r="CL124" s="957"/>
      <c r="CM124" s="957"/>
      <c r="CN124" s="957"/>
      <c r="CO124" s="958"/>
      <c r="CP124" s="922" t="s">
        <v>491</v>
      </c>
      <c r="CQ124" s="923"/>
      <c r="CR124" s="923"/>
      <c r="CS124" s="923"/>
      <c r="CT124" s="923"/>
      <c r="CU124" s="923"/>
      <c r="CV124" s="923"/>
      <c r="CW124" s="923"/>
      <c r="CX124" s="923"/>
      <c r="CY124" s="923"/>
      <c r="CZ124" s="923"/>
      <c r="DA124" s="923"/>
      <c r="DB124" s="923"/>
      <c r="DC124" s="923"/>
      <c r="DD124" s="923"/>
      <c r="DE124" s="923"/>
      <c r="DF124" s="924"/>
      <c r="DG124" s="846">
        <v>27347494</v>
      </c>
      <c r="DH124" s="847"/>
      <c r="DI124" s="847"/>
      <c r="DJ124" s="847"/>
      <c r="DK124" s="848"/>
      <c r="DL124" s="849">
        <v>25544984</v>
      </c>
      <c r="DM124" s="847"/>
      <c r="DN124" s="847"/>
      <c r="DO124" s="847"/>
      <c r="DP124" s="848"/>
      <c r="DQ124" s="849" t="s">
        <v>470</v>
      </c>
      <c r="DR124" s="847"/>
      <c r="DS124" s="847"/>
      <c r="DT124" s="847"/>
      <c r="DU124" s="848"/>
      <c r="DV124" s="935" t="s">
        <v>390</v>
      </c>
      <c r="DW124" s="936"/>
      <c r="DX124" s="936"/>
      <c r="DY124" s="936"/>
      <c r="DZ124" s="937"/>
    </row>
    <row r="125" spans="1:130" s="248" customFormat="1" ht="26.25" customHeight="1" x14ac:dyDescent="0.15">
      <c r="A125" s="904"/>
      <c r="B125" s="905"/>
      <c r="C125" s="908" t="s">
        <v>475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483</v>
      </c>
      <c r="AB125" s="864"/>
      <c r="AC125" s="864"/>
      <c r="AD125" s="864"/>
      <c r="AE125" s="865"/>
      <c r="AF125" s="866" t="s">
        <v>449</v>
      </c>
      <c r="AG125" s="864"/>
      <c r="AH125" s="864"/>
      <c r="AI125" s="864"/>
      <c r="AJ125" s="865"/>
      <c r="AK125" s="866" t="s">
        <v>483</v>
      </c>
      <c r="AL125" s="864"/>
      <c r="AM125" s="864"/>
      <c r="AN125" s="864"/>
      <c r="AO125" s="865"/>
      <c r="AP125" s="911" t="s">
        <v>449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492</v>
      </c>
      <c r="CL125" s="939"/>
      <c r="CM125" s="939"/>
      <c r="CN125" s="939"/>
      <c r="CO125" s="940"/>
      <c r="CP125" s="947" t="s">
        <v>493</v>
      </c>
      <c r="CQ125" s="892"/>
      <c r="CR125" s="892"/>
      <c r="CS125" s="892"/>
      <c r="CT125" s="892"/>
      <c r="CU125" s="892"/>
      <c r="CV125" s="892"/>
      <c r="CW125" s="892"/>
      <c r="CX125" s="892"/>
      <c r="CY125" s="892"/>
      <c r="CZ125" s="892"/>
      <c r="DA125" s="892"/>
      <c r="DB125" s="892"/>
      <c r="DC125" s="892"/>
      <c r="DD125" s="892"/>
      <c r="DE125" s="892"/>
      <c r="DF125" s="893"/>
      <c r="DG125" s="948" t="s">
        <v>483</v>
      </c>
      <c r="DH125" s="929"/>
      <c r="DI125" s="929"/>
      <c r="DJ125" s="929"/>
      <c r="DK125" s="929"/>
      <c r="DL125" s="929" t="s">
        <v>449</v>
      </c>
      <c r="DM125" s="929"/>
      <c r="DN125" s="929"/>
      <c r="DO125" s="929"/>
      <c r="DP125" s="929"/>
      <c r="DQ125" s="929" t="s">
        <v>390</v>
      </c>
      <c r="DR125" s="929"/>
      <c r="DS125" s="929"/>
      <c r="DT125" s="929"/>
      <c r="DU125" s="929"/>
      <c r="DV125" s="930" t="s">
        <v>473</v>
      </c>
      <c r="DW125" s="930"/>
      <c r="DX125" s="930"/>
      <c r="DY125" s="930"/>
      <c r="DZ125" s="931"/>
    </row>
    <row r="126" spans="1:130" s="248" customFormat="1" ht="26.25" customHeight="1" thickBot="1" x14ac:dyDescent="0.2">
      <c r="A126" s="904"/>
      <c r="B126" s="905"/>
      <c r="C126" s="908" t="s">
        <v>477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483</v>
      </c>
      <c r="AB126" s="864"/>
      <c r="AC126" s="864"/>
      <c r="AD126" s="864"/>
      <c r="AE126" s="865"/>
      <c r="AF126" s="866" t="s">
        <v>470</v>
      </c>
      <c r="AG126" s="864"/>
      <c r="AH126" s="864"/>
      <c r="AI126" s="864"/>
      <c r="AJ126" s="865"/>
      <c r="AK126" s="866" t="s">
        <v>483</v>
      </c>
      <c r="AL126" s="864"/>
      <c r="AM126" s="864"/>
      <c r="AN126" s="864"/>
      <c r="AO126" s="865"/>
      <c r="AP126" s="911" t="s">
        <v>449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494</v>
      </c>
      <c r="CQ126" s="834"/>
      <c r="CR126" s="834"/>
      <c r="CS126" s="834"/>
      <c r="CT126" s="834"/>
      <c r="CU126" s="834"/>
      <c r="CV126" s="834"/>
      <c r="CW126" s="834"/>
      <c r="CX126" s="834"/>
      <c r="CY126" s="834"/>
      <c r="CZ126" s="834"/>
      <c r="DA126" s="834"/>
      <c r="DB126" s="834"/>
      <c r="DC126" s="834"/>
      <c r="DD126" s="834"/>
      <c r="DE126" s="834"/>
      <c r="DF126" s="835"/>
      <c r="DG126" s="900" t="s">
        <v>449</v>
      </c>
      <c r="DH126" s="901"/>
      <c r="DI126" s="901"/>
      <c r="DJ126" s="901"/>
      <c r="DK126" s="901"/>
      <c r="DL126" s="901" t="s">
        <v>449</v>
      </c>
      <c r="DM126" s="901"/>
      <c r="DN126" s="901"/>
      <c r="DO126" s="901"/>
      <c r="DP126" s="901"/>
      <c r="DQ126" s="901" t="s">
        <v>416</v>
      </c>
      <c r="DR126" s="901"/>
      <c r="DS126" s="901"/>
      <c r="DT126" s="901"/>
      <c r="DU126" s="901"/>
      <c r="DV126" s="878" t="s">
        <v>472</v>
      </c>
      <c r="DW126" s="878"/>
      <c r="DX126" s="878"/>
      <c r="DY126" s="878"/>
      <c r="DZ126" s="879"/>
    </row>
    <row r="127" spans="1:130" s="248" customFormat="1" ht="26.25" customHeight="1" x14ac:dyDescent="0.15">
      <c r="A127" s="906"/>
      <c r="B127" s="907"/>
      <c r="C127" s="925" t="s">
        <v>495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473</v>
      </c>
      <c r="AB127" s="864"/>
      <c r="AC127" s="864"/>
      <c r="AD127" s="864"/>
      <c r="AE127" s="865"/>
      <c r="AF127" s="866" t="s">
        <v>416</v>
      </c>
      <c r="AG127" s="864"/>
      <c r="AH127" s="864"/>
      <c r="AI127" s="864"/>
      <c r="AJ127" s="865"/>
      <c r="AK127" s="866" t="s">
        <v>449</v>
      </c>
      <c r="AL127" s="864"/>
      <c r="AM127" s="864"/>
      <c r="AN127" s="864"/>
      <c r="AO127" s="865"/>
      <c r="AP127" s="911" t="s">
        <v>470</v>
      </c>
      <c r="AQ127" s="912"/>
      <c r="AR127" s="912"/>
      <c r="AS127" s="912"/>
      <c r="AT127" s="913"/>
      <c r="AU127" s="284"/>
      <c r="AV127" s="284"/>
      <c r="AW127" s="284"/>
      <c r="AX127" s="928" t="s">
        <v>496</v>
      </c>
      <c r="AY127" s="896"/>
      <c r="AZ127" s="896"/>
      <c r="BA127" s="896"/>
      <c r="BB127" s="896"/>
      <c r="BC127" s="896"/>
      <c r="BD127" s="896"/>
      <c r="BE127" s="897"/>
      <c r="BF127" s="895" t="s">
        <v>497</v>
      </c>
      <c r="BG127" s="896"/>
      <c r="BH127" s="896"/>
      <c r="BI127" s="896"/>
      <c r="BJ127" s="896"/>
      <c r="BK127" s="896"/>
      <c r="BL127" s="897"/>
      <c r="BM127" s="895" t="s">
        <v>498</v>
      </c>
      <c r="BN127" s="896"/>
      <c r="BO127" s="896"/>
      <c r="BP127" s="896"/>
      <c r="BQ127" s="896"/>
      <c r="BR127" s="896"/>
      <c r="BS127" s="897"/>
      <c r="BT127" s="895" t="s">
        <v>499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500</v>
      </c>
      <c r="CQ127" s="834"/>
      <c r="CR127" s="834"/>
      <c r="CS127" s="834"/>
      <c r="CT127" s="834"/>
      <c r="CU127" s="834"/>
      <c r="CV127" s="834"/>
      <c r="CW127" s="834"/>
      <c r="CX127" s="834"/>
      <c r="CY127" s="834"/>
      <c r="CZ127" s="834"/>
      <c r="DA127" s="834"/>
      <c r="DB127" s="834"/>
      <c r="DC127" s="834"/>
      <c r="DD127" s="834"/>
      <c r="DE127" s="834"/>
      <c r="DF127" s="835"/>
      <c r="DG127" s="900" t="s">
        <v>416</v>
      </c>
      <c r="DH127" s="901"/>
      <c r="DI127" s="901"/>
      <c r="DJ127" s="901"/>
      <c r="DK127" s="901"/>
      <c r="DL127" s="901" t="s">
        <v>470</v>
      </c>
      <c r="DM127" s="901"/>
      <c r="DN127" s="901"/>
      <c r="DO127" s="901"/>
      <c r="DP127" s="901"/>
      <c r="DQ127" s="901" t="s">
        <v>483</v>
      </c>
      <c r="DR127" s="901"/>
      <c r="DS127" s="901"/>
      <c r="DT127" s="901"/>
      <c r="DU127" s="901"/>
      <c r="DV127" s="878" t="s">
        <v>473</v>
      </c>
      <c r="DW127" s="878"/>
      <c r="DX127" s="878"/>
      <c r="DY127" s="878"/>
      <c r="DZ127" s="879"/>
    </row>
    <row r="128" spans="1:130" s="248" customFormat="1" ht="26.25" customHeight="1" thickBot="1" x14ac:dyDescent="0.2">
      <c r="A128" s="880" t="s">
        <v>501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502</v>
      </c>
      <c r="X128" s="882"/>
      <c r="Y128" s="882"/>
      <c r="Z128" s="883"/>
      <c r="AA128" s="884">
        <v>545747</v>
      </c>
      <c r="AB128" s="885"/>
      <c r="AC128" s="885"/>
      <c r="AD128" s="885"/>
      <c r="AE128" s="886"/>
      <c r="AF128" s="887">
        <v>513864</v>
      </c>
      <c r="AG128" s="885"/>
      <c r="AH128" s="885"/>
      <c r="AI128" s="885"/>
      <c r="AJ128" s="886"/>
      <c r="AK128" s="887">
        <v>497145</v>
      </c>
      <c r="AL128" s="885"/>
      <c r="AM128" s="885"/>
      <c r="AN128" s="885"/>
      <c r="AO128" s="886"/>
      <c r="AP128" s="888"/>
      <c r="AQ128" s="889"/>
      <c r="AR128" s="889"/>
      <c r="AS128" s="889"/>
      <c r="AT128" s="890"/>
      <c r="AU128" s="284"/>
      <c r="AV128" s="284"/>
      <c r="AW128" s="284"/>
      <c r="AX128" s="891" t="s">
        <v>503</v>
      </c>
      <c r="AY128" s="892"/>
      <c r="AZ128" s="892"/>
      <c r="BA128" s="892"/>
      <c r="BB128" s="892"/>
      <c r="BC128" s="892"/>
      <c r="BD128" s="892"/>
      <c r="BE128" s="893"/>
      <c r="BF128" s="870" t="s">
        <v>469</v>
      </c>
      <c r="BG128" s="871"/>
      <c r="BH128" s="871"/>
      <c r="BI128" s="871"/>
      <c r="BJ128" s="871"/>
      <c r="BK128" s="871"/>
      <c r="BL128" s="894"/>
      <c r="BM128" s="870">
        <v>12.35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504</v>
      </c>
      <c r="CQ128" s="812"/>
      <c r="CR128" s="812"/>
      <c r="CS128" s="812"/>
      <c r="CT128" s="812"/>
      <c r="CU128" s="812"/>
      <c r="CV128" s="812"/>
      <c r="CW128" s="812"/>
      <c r="CX128" s="812"/>
      <c r="CY128" s="812"/>
      <c r="CZ128" s="812"/>
      <c r="DA128" s="812"/>
      <c r="DB128" s="812"/>
      <c r="DC128" s="812"/>
      <c r="DD128" s="812"/>
      <c r="DE128" s="812"/>
      <c r="DF128" s="813"/>
      <c r="DG128" s="874" t="s">
        <v>416</v>
      </c>
      <c r="DH128" s="875"/>
      <c r="DI128" s="875"/>
      <c r="DJ128" s="875"/>
      <c r="DK128" s="875"/>
      <c r="DL128" s="875" t="s">
        <v>390</v>
      </c>
      <c r="DM128" s="875"/>
      <c r="DN128" s="875"/>
      <c r="DO128" s="875"/>
      <c r="DP128" s="875"/>
      <c r="DQ128" s="875" t="s">
        <v>416</v>
      </c>
      <c r="DR128" s="875"/>
      <c r="DS128" s="875"/>
      <c r="DT128" s="875"/>
      <c r="DU128" s="875"/>
      <c r="DV128" s="876" t="s">
        <v>472</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505</v>
      </c>
      <c r="X129" s="861"/>
      <c r="Y129" s="861"/>
      <c r="Z129" s="862"/>
      <c r="AA129" s="863">
        <v>21025494</v>
      </c>
      <c r="AB129" s="864"/>
      <c r="AC129" s="864"/>
      <c r="AD129" s="864"/>
      <c r="AE129" s="865"/>
      <c r="AF129" s="866">
        <v>20834687</v>
      </c>
      <c r="AG129" s="864"/>
      <c r="AH129" s="864"/>
      <c r="AI129" s="864"/>
      <c r="AJ129" s="865"/>
      <c r="AK129" s="866">
        <v>21538725</v>
      </c>
      <c r="AL129" s="864"/>
      <c r="AM129" s="864"/>
      <c r="AN129" s="864"/>
      <c r="AO129" s="865"/>
      <c r="AP129" s="867"/>
      <c r="AQ129" s="868"/>
      <c r="AR129" s="868"/>
      <c r="AS129" s="868"/>
      <c r="AT129" s="869"/>
      <c r="AU129" s="286"/>
      <c r="AV129" s="286"/>
      <c r="AW129" s="286"/>
      <c r="AX129" s="833" t="s">
        <v>506</v>
      </c>
      <c r="AY129" s="834"/>
      <c r="AZ129" s="834"/>
      <c r="BA129" s="834"/>
      <c r="BB129" s="834"/>
      <c r="BC129" s="834"/>
      <c r="BD129" s="834"/>
      <c r="BE129" s="835"/>
      <c r="BF129" s="853" t="s">
        <v>472</v>
      </c>
      <c r="BG129" s="854"/>
      <c r="BH129" s="854"/>
      <c r="BI129" s="854"/>
      <c r="BJ129" s="854"/>
      <c r="BK129" s="854"/>
      <c r="BL129" s="855"/>
      <c r="BM129" s="853">
        <v>17.350000000000001</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508</v>
      </c>
      <c r="X130" s="861"/>
      <c r="Y130" s="861"/>
      <c r="Z130" s="862"/>
      <c r="AA130" s="863">
        <v>4431074</v>
      </c>
      <c r="AB130" s="864"/>
      <c r="AC130" s="864"/>
      <c r="AD130" s="864"/>
      <c r="AE130" s="865"/>
      <c r="AF130" s="866">
        <v>4382536</v>
      </c>
      <c r="AG130" s="864"/>
      <c r="AH130" s="864"/>
      <c r="AI130" s="864"/>
      <c r="AJ130" s="865"/>
      <c r="AK130" s="866">
        <v>4347190</v>
      </c>
      <c r="AL130" s="864"/>
      <c r="AM130" s="864"/>
      <c r="AN130" s="864"/>
      <c r="AO130" s="865"/>
      <c r="AP130" s="867"/>
      <c r="AQ130" s="868"/>
      <c r="AR130" s="868"/>
      <c r="AS130" s="868"/>
      <c r="AT130" s="869"/>
      <c r="AU130" s="286"/>
      <c r="AV130" s="286"/>
      <c r="AW130" s="286"/>
      <c r="AX130" s="833" t="s">
        <v>509</v>
      </c>
      <c r="AY130" s="834"/>
      <c r="AZ130" s="834"/>
      <c r="BA130" s="834"/>
      <c r="BB130" s="834"/>
      <c r="BC130" s="834"/>
      <c r="BD130" s="834"/>
      <c r="BE130" s="835"/>
      <c r="BF130" s="836">
        <v>10.199999999999999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510</v>
      </c>
      <c r="X131" s="844"/>
      <c r="Y131" s="844"/>
      <c r="Z131" s="845"/>
      <c r="AA131" s="846">
        <v>16594420</v>
      </c>
      <c r="AB131" s="847"/>
      <c r="AC131" s="847"/>
      <c r="AD131" s="847"/>
      <c r="AE131" s="848"/>
      <c r="AF131" s="849">
        <v>16452151</v>
      </c>
      <c r="AG131" s="847"/>
      <c r="AH131" s="847"/>
      <c r="AI131" s="847"/>
      <c r="AJ131" s="848"/>
      <c r="AK131" s="849">
        <v>17191535</v>
      </c>
      <c r="AL131" s="847"/>
      <c r="AM131" s="847"/>
      <c r="AN131" s="847"/>
      <c r="AO131" s="848"/>
      <c r="AP131" s="850"/>
      <c r="AQ131" s="851"/>
      <c r="AR131" s="851"/>
      <c r="AS131" s="851"/>
      <c r="AT131" s="852"/>
      <c r="AU131" s="286"/>
      <c r="AV131" s="286"/>
      <c r="AW131" s="286"/>
      <c r="AX131" s="811" t="s">
        <v>511</v>
      </c>
      <c r="AY131" s="812"/>
      <c r="AZ131" s="812"/>
      <c r="BA131" s="812"/>
      <c r="BB131" s="812"/>
      <c r="BC131" s="812"/>
      <c r="BD131" s="812"/>
      <c r="BE131" s="813"/>
      <c r="BF131" s="814">
        <v>11.9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513</v>
      </c>
      <c r="W132" s="824"/>
      <c r="X132" s="824"/>
      <c r="Y132" s="824"/>
      <c r="Z132" s="825"/>
      <c r="AA132" s="826">
        <v>11.46835503</v>
      </c>
      <c r="AB132" s="827"/>
      <c r="AC132" s="827"/>
      <c r="AD132" s="827"/>
      <c r="AE132" s="828"/>
      <c r="AF132" s="829">
        <v>10.434404600000001</v>
      </c>
      <c r="AG132" s="827"/>
      <c r="AH132" s="827"/>
      <c r="AI132" s="827"/>
      <c r="AJ132" s="828"/>
      <c r="AK132" s="829">
        <v>8.9742888000000001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514</v>
      </c>
      <c r="W133" s="803"/>
      <c r="X133" s="803"/>
      <c r="Y133" s="803"/>
      <c r="Z133" s="804"/>
      <c r="AA133" s="805">
        <v>11.8</v>
      </c>
      <c r="AB133" s="806"/>
      <c r="AC133" s="806"/>
      <c r="AD133" s="806"/>
      <c r="AE133" s="807"/>
      <c r="AF133" s="805">
        <v>11</v>
      </c>
      <c r="AG133" s="806"/>
      <c r="AH133" s="806"/>
      <c r="AI133" s="806"/>
      <c r="AJ133" s="807"/>
      <c r="AK133" s="805">
        <v>10.199999999999999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LskHO3h0Uqemn8eyAyBe7o80AMlGLm5T4Fz9zT0jUBnJurP37/Mbx5K3lN/4FSXaLa1A/QeAPsHrQWkuJGwLg==" saltValue="NLYBEjwaBPTmEjmDXq2D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tMDLLw6PBj8mF2vWZUO1mO9RimjfVp9Ph72C81GhJDGl3tmX00zV1vrNdKlOTfLO+g+LrCr2W1LgmVxSzP8Ww==" saltValue="d91hPLRL9Qy1xxfIlO8O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1ffNdKPlBMrs4H+uoytz5IkQ+6UBjvHGR/KM4FheoYLuOlK9nL0CU7ESzu/kKuY9zSie5uqzRoc304zmAH8ZA==" saltValue="5usREMwKDtBF2IuTkuLZ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7"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8"/>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8" t="s">
        <v>523</v>
      </c>
      <c r="AL9" s="1229"/>
      <c r="AM9" s="1229"/>
      <c r="AN9" s="1230"/>
      <c r="AO9" s="314">
        <v>5509892</v>
      </c>
      <c r="AP9" s="314">
        <v>72927</v>
      </c>
      <c r="AQ9" s="315">
        <v>70597</v>
      </c>
      <c r="AR9" s="316">
        <v>3.3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8" t="s">
        <v>524</v>
      </c>
      <c r="AL10" s="1229"/>
      <c r="AM10" s="1229"/>
      <c r="AN10" s="1230"/>
      <c r="AO10" s="317">
        <v>937569</v>
      </c>
      <c r="AP10" s="317">
        <v>12409</v>
      </c>
      <c r="AQ10" s="318">
        <v>6273</v>
      </c>
      <c r="AR10" s="319">
        <v>97.8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8" t="s">
        <v>525</v>
      </c>
      <c r="AL11" s="1229"/>
      <c r="AM11" s="1229"/>
      <c r="AN11" s="1230"/>
      <c r="AO11" s="317">
        <v>384940</v>
      </c>
      <c r="AP11" s="317">
        <v>5095</v>
      </c>
      <c r="AQ11" s="318">
        <v>1314</v>
      </c>
      <c r="AR11" s="319">
        <v>287.7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8" t="s">
        <v>526</v>
      </c>
      <c r="AL12" s="1229"/>
      <c r="AM12" s="1229"/>
      <c r="AN12" s="1230"/>
      <c r="AO12" s="317" t="s">
        <v>527</v>
      </c>
      <c r="AP12" s="317" t="s">
        <v>527</v>
      </c>
      <c r="AQ12" s="318">
        <v>3</v>
      </c>
      <c r="AR12" s="319" t="s">
        <v>527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8" t="s">
        <v>528</v>
      </c>
      <c r="AL13" s="1229"/>
      <c r="AM13" s="1229"/>
      <c r="AN13" s="1230"/>
      <c r="AO13" s="317">
        <v>170558</v>
      </c>
      <c r="AP13" s="317">
        <v>2257</v>
      </c>
      <c r="AQ13" s="318">
        <v>2424</v>
      </c>
      <c r="AR13" s="319">
        <v>-6.9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8" t="s">
        <v>529</v>
      </c>
      <c r="AL14" s="1229"/>
      <c r="AM14" s="1229"/>
      <c r="AN14" s="1230"/>
      <c r="AO14" s="317">
        <v>224343</v>
      </c>
      <c r="AP14" s="317">
        <v>2969</v>
      </c>
      <c r="AQ14" s="318">
        <v>1774</v>
      </c>
      <c r="AR14" s="319">
        <v>67.400000000000006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1" t="s">
        <v>530</v>
      </c>
      <c r="AL15" s="1232"/>
      <c r="AM15" s="1232"/>
      <c r="AN15" s="1233"/>
      <c r="AO15" s="317">
        <v>-771531</v>
      </c>
      <c r="AP15" s="317">
        <v>-10212</v>
      </c>
      <c r="AQ15" s="318">
        <v>-4858</v>
      </c>
      <c r="AR15" s="319">
        <v>110.2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1" t="s">
        <v>185</v>
      </c>
      <c r="AL16" s="1232"/>
      <c r="AM16" s="1232"/>
      <c r="AN16" s="1233"/>
      <c r="AO16" s="317">
        <v>6455771</v>
      </c>
      <c r="AP16" s="317">
        <v>85446</v>
      </c>
      <c r="AQ16" s="318">
        <v>77526</v>
      </c>
      <c r="AR16" s="319">
        <v>10.199999999999999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4" t="s">
        <v>535</v>
      </c>
      <c r="AL21" s="1235"/>
      <c r="AM21" s="1235"/>
      <c r="AN21" s="1236"/>
      <c r="AO21" s="330">
        <v>6.33</v>
      </c>
      <c r="AP21" s="331">
        <v>7.31</v>
      </c>
      <c r="AQ21" s="332">
        <v>-0.98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4" t="s">
        <v>536</v>
      </c>
      <c r="AL22" s="1235"/>
      <c r="AM22" s="1235"/>
      <c r="AN22" s="1236"/>
      <c r="AO22" s="335">
        <v>99.4</v>
      </c>
      <c r="AP22" s="336">
        <v>98.5</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7"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8"/>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540</v>
      </c>
      <c r="AL32" s="1218"/>
      <c r="AM32" s="1218"/>
      <c r="AN32" s="1219"/>
      <c r="AO32" s="345">
        <v>3452328</v>
      </c>
      <c r="AP32" s="345">
        <v>45694</v>
      </c>
      <c r="AQ32" s="346">
        <v>38968</v>
      </c>
      <c r="AR32" s="347">
        <v>17.3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541</v>
      </c>
      <c r="AL33" s="1218"/>
      <c r="AM33" s="1218"/>
      <c r="AN33" s="1219"/>
      <c r="AO33" s="345" t="s">
        <v>527</v>
      </c>
      <c r="AP33" s="345" t="s">
        <v>527</v>
      </c>
      <c r="AQ33" s="346" t="s">
        <v>527</v>
      </c>
      <c r="AR33" s="347" t="s">
        <v>527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542</v>
      </c>
      <c r="AL34" s="1218"/>
      <c r="AM34" s="1218"/>
      <c r="AN34" s="1219"/>
      <c r="AO34" s="345">
        <v>33333</v>
      </c>
      <c r="AP34" s="345">
        <v>441</v>
      </c>
      <c r="AQ34" s="346">
        <v>58</v>
      </c>
      <c r="AR34" s="347">
        <v>660.3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543</v>
      </c>
      <c r="AL35" s="1218"/>
      <c r="AM35" s="1218"/>
      <c r="AN35" s="1219"/>
      <c r="AO35" s="345">
        <v>2684581</v>
      </c>
      <c r="AP35" s="345">
        <v>35532</v>
      </c>
      <c r="AQ35" s="346">
        <v>12321</v>
      </c>
      <c r="AR35" s="347">
        <v>188.4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544</v>
      </c>
      <c r="AL36" s="1218"/>
      <c r="AM36" s="1218"/>
      <c r="AN36" s="1219"/>
      <c r="AO36" s="345">
        <v>216385</v>
      </c>
      <c r="AP36" s="345">
        <v>2864</v>
      </c>
      <c r="AQ36" s="346">
        <v>1771</v>
      </c>
      <c r="AR36" s="347">
        <v>61.7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545</v>
      </c>
      <c r="AL37" s="1218"/>
      <c r="AM37" s="1218"/>
      <c r="AN37" s="1219"/>
      <c r="AO37" s="345" t="s">
        <v>527</v>
      </c>
      <c r="AP37" s="345" t="s">
        <v>527</v>
      </c>
      <c r="AQ37" s="346">
        <v>588</v>
      </c>
      <c r="AR37" s="347" t="s">
        <v>527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4" t="s">
        <v>546</v>
      </c>
      <c r="AL38" s="1215"/>
      <c r="AM38" s="1215"/>
      <c r="AN38" s="1216"/>
      <c r="AO38" s="348">
        <v>526</v>
      </c>
      <c r="AP38" s="348">
        <v>7</v>
      </c>
      <c r="AQ38" s="349">
        <v>1</v>
      </c>
      <c r="AR38" s="337">
        <v>600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4" t="s">
        <v>547</v>
      </c>
      <c r="AL39" s="1215"/>
      <c r="AM39" s="1215"/>
      <c r="AN39" s="1216"/>
      <c r="AO39" s="345">
        <v>-497145</v>
      </c>
      <c r="AP39" s="345">
        <v>-6580</v>
      </c>
      <c r="AQ39" s="346">
        <v>-5205</v>
      </c>
      <c r="AR39" s="347">
        <v>26.4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548</v>
      </c>
      <c r="AL40" s="1218"/>
      <c r="AM40" s="1218"/>
      <c r="AN40" s="1219"/>
      <c r="AO40" s="345">
        <v>-4347190</v>
      </c>
      <c r="AP40" s="345">
        <v>-57538</v>
      </c>
      <c r="AQ40" s="346">
        <v>-35431</v>
      </c>
      <c r="AR40" s="347">
        <v>62.4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0" t="s">
        <v>297</v>
      </c>
      <c r="AL41" s="1221"/>
      <c r="AM41" s="1221"/>
      <c r="AN41" s="1222"/>
      <c r="AO41" s="345">
        <v>1542818</v>
      </c>
      <c r="AP41" s="345">
        <v>20420</v>
      </c>
      <c r="AQ41" s="346">
        <v>13072</v>
      </c>
      <c r="AR41" s="347">
        <v>56.2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3" t="s">
        <v>518</v>
      </c>
      <c r="AN49" s="1225" t="s">
        <v>552</v>
      </c>
      <c r="AO49" s="1226"/>
      <c r="AP49" s="1226"/>
      <c r="AQ49" s="1226"/>
      <c r="AR49" s="122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4"/>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4822434</v>
      </c>
      <c r="AN51" s="367">
        <v>61644</v>
      </c>
      <c r="AO51" s="368">
        <v>89.1</v>
      </c>
      <c r="AP51" s="369">
        <v>57295</v>
      </c>
      <c r="AQ51" s="370">
        <v>5.7</v>
      </c>
      <c r="AR51" s="371">
        <v>83.4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3231356</v>
      </c>
      <c r="AN52" s="375">
        <v>41305</v>
      </c>
      <c r="AO52" s="376">
        <v>123.5</v>
      </c>
      <c r="AP52" s="377">
        <v>32771</v>
      </c>
      <c r="AQ52" s="378">
        <v>10.4</v>
      </c>
      <c r="AR52" s="379">
        <v>113.1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3163340</v>
      </c>
      <c r="AN53" s="367">
        <v>40818</v>
      </c>
      <c r="AO53" s="368">
        <v>-33.799999999999997</v>
      </c>
      <c r="AP53" s="369">
        <v>54110</v>
      </c>
      <c r="AQ53" s="370">
        <v>-5.6</v>
      </c>
      <c r="AR53" s="371">
        <v>-28.2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1523844</v>
      </c>
      <c r="AN54" s="375">
        <v>19663</v>
      </c>
      <c r="AO54" s="376">
        <v>-52.4</v>
      </c>
      <c r="AP54" s="377">
        <v>30620</v>
      </c>
      <c r="AQ54" s="378">
        <v>-6.6</v>
      </c>
      <c r="AR54" s="379">
        <v>-45.8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3298043</v>
      </c>
      <c r="AN55" s="367">
        <v>42882</v>
      </c>
      <c r="AO55" s="368">
        <v>5.0999999999999996</v>
      </c>
      <c r="AP55" s="369">
        <v>54684</v>
      </c>
      <c r="AQ55" s="370">
        <v>1.1000000000000001</v>
      </c>
      <c r="AR55" s="371">
        <v>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1730093</v>
      </c>
      <c r="AN56" s="375">
        <v>22495</v>
      </c>
      <c r="AO56" s="376">
        <v>14.4</v>
      </c>
      <c r="AP56" s="377">
        <v>32829</v>
      </c>
      <c r="AQ56" s="378">
        <v>7.2</v>
      </c>
      <c r="AR56" s="379">
        <v>7.2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4263922</v>
      </c>
      <c r="AN57" s="367">
        <v>55901</v>
      </c>
      <c r="AO57" s="368">
        <v>30.4</v>
      </c>
      <c r="AP57" s="369">
        <v>62383</v>
      </c>
      <c r="AQ57" s="370">
        <v>14.1</v>
      </c>
      <c r="AR57" s="371">
        <v>16.3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2615555</v>
      </c>
      <c r="AN58" s="375">
        <v>34291</v>
      </c>
      <c r="AO58" s="376">
        <v>52.4</v>
      </c>
      <c r="AP58" s="377">
        <v>35325</v>
      </c>
      <c r="AQ58" s="378">
        <v>7.6</v>
      </c>
      <c r="AR58" s="379">
        <v>44.8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7542172</v>
      </c>
      <c r="AN59" s="367">
        <v>99825</v>
      </c>
      <c r="AO59" s="368">
        <v>78.599999999999994</v>
      </c>
      <c r="AP59" s="369">
        <v>63812</v>
      </c>
      <c r="AQ59" s="370">
        <v>2.2999999999999998</v>
      </c>
      <c r="AR59" s="371">
        <v>76.3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5390413</v>
      </c>
      <c r="AN60" s="375">
        <v>71345</v>
      </c>
      <c r="AO60" s="376">
        <v>108.1</v>
      </c>
      <c r="AP60" s="377">
        <v>33848</v>
      </c>
      <c r="AQ60" s="378">
        <v>-4.2</v>
      </c>
      <c r="AR60" s="379">
        <v>112.3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4617982</v>
      </c>
      <c r="AN61" s="382">
        <v>60214</v>
      </c>
      <c r="AO61" s="383">
        <v>33.9</v>
      </c>
      <c r="AP61" s="384">
        <v>58457</v>
      </c>
      <c r="AQ61" s="385">
        <v>3.5</v>
      </c>
      <c r="AR61" s="371">
        <v>30.4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2898252</v>
      </c>
      <c r="AN62" s="375">
        <v>37820</v>
      </c>
      <c r="AO62" s="376">
        <v>49.2</v>
      </c>
      <c r="AP62" s="377">
        <v>33079</v>
      </c>
      <c r="AQ62" s="378">
        <v>2.9</v>
      </c>
      <c r="AR62" s="379">
        <v>46.3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C8ZWhmA3FVWw30kt3DO7GgsIeBNHqlVBm0wUcQgVWr9r6UbxZhne/bAUNrQSNTVgjs4GmCg4GbaH5RnZcIzUQ==" saltValue="HQZS0U7oCfCn+7VSWQv2c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1" spans="125:125" ht="13.5" hidden="1" customHeight="1" x14ac:dyDescent="0.15">
      <c r="DU121" s="292"/>
    </row>
  </sheetData>
  <sheetProtection algorithmName="SHA-512" hashValue="NNoO9nN35JdQjct61JKlx0XeX9xBVH1saVLaPHpF0nmsy3bdTYIdyMsy/kMeypwyXreGeDrpTA9rGKFzIOwmQw==" saltValue="Hpdm6a0fZ6BsBQ3rvJ7Q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AhlKD2fJS7YYLZQpPZ1WWKlHRrR4ag0DpyKs1ombbwVN/Femm7ty4VnfdYeO/hVmfUlT0N2MXXbzBqiiWMZKIQ==" saltValue="HWGqY+tm8excLewod4LH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9" t="s">
        <v>3</v>
      </c>
      <c r="D47" s="1239"/>
      <c r="E47" s="1240"/>
      <c r="F47" s="11">
        <v>37.56</v>
      </c>
      <c r="G47" s="12">
        <v>39.75</v>
      </c>
      <c r="H47" s="12">
        <v>33.18</v>
      </c>
      <c r="I47" s="12">
        <v>29.28</v>
      </c>
      <c r="J47" s="13">
        <v>26.97</v>
      </c>
    </row>
    <row r="48" spans="2:10" ht="57.75" customHeight="1" x14ac:dyDescent="0.15">
      <c r="B48" s="14"/>
      <c r="C48" s="1241" t="s">
        <v>4</v>
      </c>
      <c r="D48" s="1241"/>
      <c r="E48" s="1242"/>
      <c r="F48" s="15">
        <v>3.57</v>
      </c>
      <c r="G48" s="16">
        <v>3.07</v>
      </c>
      <c r="H48" s="16">
        <v>3.21</v>
      </c>
      <c r="I48" s="16">
        <v>3.45</v>
      </c>
      <c r="J48" s="17">
        <v>5.58</v>
      </c>
    </row>
    <row r="49" spans="2:10" ht="57.75" customHeight="1" thickBot="1" x14ac:dyDescent="0.2">
      <c r="B49" s="18"/>
      <c r="C49" s="1243" t="s">
        <v>5</v>
      </c>
      <c r="D49" s="1243"/>
      <c r="E49" s="1244"/>
      <c r="F49" s="19" t="s">
        <v>573</v>
      </c>
      <c r="G49" s="20">
        <v>1.46</v>
      </c>
      <c r="H49" s="20" t="s">
        <v>574</v>
      </c>
      <c r="I49" s="20" t="s">
        <v>575</v>
      </c>
      <c r="J49" s="21">
        <v>2.94</v>
      </c>
    </row>
    <row r="50" spans="2:10" ht="13.5" customHeight="1" x14ac:dyDescent="0.15"/>
  </sheetData>
  <sheetProtection algorithmName="SHA-512" hashValue="xgR1binkbYhNqawLhwe6aV9SdIKDfHmcdxckhrouxCgNmYya827PhOxZQkOgIZ8CudY49HEQzpi3o2/SGk7QlA==" saltValue="tVHuzs68C5oj+VldxJiQ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岩田 昌喜</cp:lastModifiedBy>
  <cp:lastPrinted>2022-03-09T07:46:55Z</cp:lastPrinted>
  <dcterms:created xsi:type="dcterms:W3CDTF">2022-02-02T06:02:14Z</dcterms:created>
  <dcterms:modified xsi:type="dcterms:W3CDTF">2022-09-16T05:27:39Z</dcterms:modified>
  <cp:category/>
</cp:coreProperties>
</file>