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0BDA09BE-D9B7-4A70-8112-7EB77544A8A7}" xr6:coauthVersionLast="36" xr6:coauthVersionMax="36" xr10:uidLastSave="{00000000-0000-0000-0000-000000000000}"/>
  <bookViews>
    <workbookView xWindow="0" yWindow="0" windowWidth="15360" windowHeight="7635" tabRatio="97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<sst xmlns="http://schemas.openxmlformats.org/spreadsheetml/2006/main" count="1142" uniqueCount="551">
  <si>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</si>
  <si>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</si>
  <si>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</si>
  <si>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</si>
  <si>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</si>
  <si>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</si>
  <si>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</si>
  <si>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</si>
  <si>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</si>
  <si>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</si>
  <si>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</si>
  <si>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</si>
  <si>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</si>
  <si>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</si>
  <si>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</si>
  <si>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※令和3年度中に市町村合併した団体で、合併前の団体ごとの決算に基づく連結実質赤字比率を算出していない団体については、グラフを表記しない。</t>
    <rPh sb="1" eb="3">
      <t>レイワ</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</si>
  <si>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</si>
  <si>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</si>
  <si>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</si>
  <si>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</si>
  <si>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</si>
  <si>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</si>
  <si>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</si>
  <si>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</si>
  <si>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介護保険特別会計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</si>
  <si>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</si>
  <si>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</si>
  <si>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</si>
  <si>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</si>
  <si>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</si>
  <si>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</si>
  <si>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</si>
  <si>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</si>
  <si>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</si>
  <si>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</si>
  <si>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</si>
  <si>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</si>
  <si>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</si>
  <si>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</si>
  <si>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</si>
  <si>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</si>
  <si>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</si>
  <si>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</si>
  <si>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</si>
  <si>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</si>
  <si>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</si>
  <si>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</si>
  <si>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</si>
  <si>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5"/>
  </si>
  <si>
    <t>算入公債費等</t>
  </si>
  <si>
    <t>(注釈)</t>
    <rPh sb="1" eb="2">
      <t>チュウ</t>
    </rPh>
    <rPh sb="2" eb="3">
      <t>シャク</t>
    </rPh>
    <phoneticPr fontId="5"/>
  </si>
  <si>
    <t>(A)－(B)</t>
  </si>
  <si>
    <t>当該団体
からの
補助金</t>
  </si>
  <si>
    <t>国有提供交付金(特別区財調交付金)</t>
  </si>
  <si>
    <t>実質公債費比率の分子</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</si>
  <si>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</si>
  <si>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</si>
  <si>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t>単年度収支</t>
  </si>
  <si>
    <t>債務負担行為に基づく支出予定額</t>
  </si>
  <si>
    <t>×</t>
  </si>
  <si>
    <t>その他特定目的基金</t>
    <rPh sb="2" eb="3">
      <t>タ</t>
    </rPh>
    <rPh sb="3" eb="5">
      <t>トクテイ</t>
    </rPh>
    <rPh sb="5" eb="7">
      <t>モクテキ</t>
    </rPh>
    <rPh sb="7" eb="9">
      <t>キキン</t>
    </rPh>
    <phoneticPr fontId="5"/>
  </si>
  <si>
    <t>公債費負担比率</t>
    <rPh sb="0" eb="3">
      <t>コウサイヒ</t>
    </rPh>
    <rPh sb="3" eb="5">
      <t>フタン</t>
    </rPh>
    <rPh sb="5" eb="7">
      <t>ヒリツ</t>
    </rPh>
    <phoneticPr fontId="5"/>
  </si>
  <si>
    <t>黒字額</t>
    <rPh sb="0" eb="2">
      <t>クロジ</t>
    </rPh>
    <rPh sb="2" eb="3">
      <t>ガク</t>
    </rPh>
    <phoneticPr fontId="34"/>
  </si>
  <si>
    <r>
      <t>減債基金残高</t>
    </r>
    <r>
      <rPr>
        <sz val="11"/>
        <color theme="1"/>
        <rFont val="ＭＳ ゴシック"/>
        <family val="3"/>
        <charset val="128"/>
      </rPr>
      <t>（注）</t>
    </r>
    <rPh sb="4" eb="6">
      <t>ザンダカ</t>
    </rPh>
    <rPh sb="7" eb="8">
      <t>チュウ</t>
    </rPh>
    <phoneticPr fontId="33"/>
  </si>
  <si>
    <t>健康づくり施設整備基金</t>
    <rPh sb="0" eb="2">
      <t>ケンコウ</t>
    </rPh>
    <rPh sb="5" eb="7">
      <t>シセツ</t>
    </rPh>
    <rPh sb="7" eb="9">
      <t>セイビ</t>
    </rPh>
    <rPh sb="9" eb="11">
      <t>キキン</t>
    </rPh>
    <phoneticPr fontId="5"/>
  </si>
  <si>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</si>
  <si>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</si>
  <si>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</si>
  <si>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</si>
  <si>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</si>
  <si>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</si>
  <si>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</si>
  <si>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</si>
  <si>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</si>
  <si>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</si>
  <si>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</si>
  <si>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</si>
  <si>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</si>
  <si>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</si>
  <si>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</si>
  <si>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</si>
  <si>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</si>
  <si>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</si>
  <si>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</si>
  <si>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</si>
  <si>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</si>
  <si>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</si>
  <si>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</si>
  <si>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</si>
  <si>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</si>
  <si>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</si>
  <si>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</si>
  <si>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</si>
  <si>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2"/>
  </si>
  <si>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</si>
  <si>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</si>
  <si>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</si>
  <si>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</si>
  <si>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</si>
  <si>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</si>
  <si>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</si>
  <si>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</si>
  <si>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</si>
  <si>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</si>
  <si>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</si>
  <si>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</si>
  <si>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</si>
  <si>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</si>
  <si>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4"/>
  </si>
  <si>
    <t>令和2年度(千円)</t>
    <rPh sb="0" eb="2">
      <t>レイワ</t>
    </rPh>
    <rPh sb="3" eb="5">
      <t>ネンド</t>
    </rPh>
    <rPh sb="6" eb="8">
      <t>センエン</t>
    </rPh>
    <phoneticPr fontId="5"/>
  </si>
  <si>
    <t>赤字額</t>
    <rPh sb="0" eb="2">
      <t>アカジ</t>
    </rPh>
    <rPh sb="2" eb="3">
      <t>ガク</t>
    </rPh>
    <phoneticPr fontId="34"/>
  </si>
  <si>
    <t>算入公債費等</t>
    <rPh sb="0" eb="2">
      <t>サンニュウ</t>
    </rPh>
    <rPh sb="2" eb="6">
      <t>コウサイヒトウ</t>
    </rPh>
    <phoneticPr fontId="5"/>
  </si>
  <si>
    <t>算入公債費等</t>
    <rPh sb="0" eb="2">
      <t>サンニュウ</t>
    </rPh>
    <rPh sb="2" eb="6">
      <t>コウサイヒトウ</t>
    </rPh>
    <phoneticPr fontId="34"/>
  </si>
  <si>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</si>
  <si>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</si>
  <si>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</si>
  <si>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</si>
  <si>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</si>
  <si>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</si>
  <si>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</si>
  <si>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</si>
  <si>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</si>
  <si>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</si>
  <si>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</si>
  <si>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</si>
  <si>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</si>
  <si>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</si>
  <si>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令和元年度</t>
    <rPh sb="0" eb="2">
      <t>レイワ</t>
    </rPh>
    <rPh sb="2" eb="4">
      <t>ガンネン</t>
    </rPh>
    <rPh sb="4" eb="5">
      <t>ド</t>
    </rPh>
    <phoneticPr fontId="5"/>
  </si>
  <si>
    <t>令和2年度　財政状況資料集</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</si>
  <si>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</si>
  <si>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</si>
  <si>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2"/>
  </si>
  <si>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</si>
  <si>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</si>
  <si>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区分</t>
  </si>
  <si>
    <t>兵庫県</t>
  </si>
  <si>
    <t>　うち利子</t>
  </si>
  <si>
    <t>市町村類型</t>
  </si>
  <si>
    <t>地方道路公社に係る将来負担額</t>
    <rPh sb="0" eb="2">
      <t>チホウ</t>
    </rPh>
    <rPh sb="2" eb="4">
      <t>ドウロ</t>
    </rPh>
    <rPh sb="4" eb="6">
      <t>コウシャ</t>
    </rPh>
    <rPh sb="7" eb="8">
      <t>カカ</t>
    </rPh>
    <rPh sb="9" eb="11">
      <t>ショウライ</t>
    </rPh>
    <rPh sb="11" eb="14">
      <t>フタンガク</t>
    </rPh>
    <phoneticPr fontId="32"/>
  </si>
  <si>
    <t>Ⅴ－１</t>
  </si>
  <si>
    <r>
      <t xml:space="preserve">増減率 </t>
    </r>
    <r>
      <rPr>
        <sz val="9"/>
        <color indexed="8"/>
        <rFont val="ＭＳ ゴシック"/>
        <family val="3"/>
        <charset val="128"/>
      </rPr>
      <t xml:space="preserve"> (％)</t>
    </r>
    <rPh sb="0" eb="2">
      <t>ゾウゲン</t>
    </rPh>
    <rPh sb="2" eb="3">
      <t>リツ</t>
    </rPh>
    <phoneticPr fontId="5"/>
  </si>
  <si>
    <t>歳出合計</t>
  </si>
  <si>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</si>
  <si>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</si>
  <si>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</si>
  <si>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</si>
  <si>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</si>
  <si>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</si>
  <si>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</si>
  <si>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</si>
  <si>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</si>
  <si>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※1：経常収支比率の( )内の数値は、令和元年度は「減収補塡債（特例分）」及び「臨時財政対策債」を、令和2年度は「減収補塡債（特例分）」「猶予特例債」及び「臨時財政対策債」を除いて算出したものである。</t>
  </si>
  <si>
    <t>充当一般財源等</t>
  </si>
  <si>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</si>
  <si>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</si>
  <si>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2"/>
  </si>
  <si>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</si>
  <si>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</si>
  <si>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</si>
  <si>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</si>
  <si>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</si>
  <si>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</si>
  <si>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一般廃棄物処理施設等整備基金</t>
    <rPh sb="0" eb="2">
      <t>イッパン</t>
    </rPh>
    <rPh sb="2" eb="5">
      <t>ハイキブツ</t>
    </rPh>
    <rPh sb="5" eb="7">
      <t>ショリ</t>
    </rPh>
    <rPh sb="7" eb="9">
      <t>シセツ</t>
    </rPh>
    <rPh sb="9" eb="10">
      <t>トウ</t>
    </rPh>
    <rPh sb="10" eb="12">
      <t>セイビ</t>
    </rPh>
    <rPh sb="12" eb="14">
      <t>キキン</t>
    </rPh>
    <phoneticPr fontId="5"/>
  </si>
  <si>
    <t>稲美町</t>
  </si>
  <si>
    <t>地方交付税種地</t>
    <rPh sb="0" eb="2">
      <t>チホウ</t>
    </rPh>
    <rPh sb="2" eb="5">
      <t>コウフゼイ</t>
    </rPh>
    <rPh sb="5" eb="6">
      <t>シュ</t>
    </rPh>
    <rPh sb="6" eb="7">
      <t>チ</t>
    </rPh>
    <phoneticPr fontId="5"/>
  </si>
  <si>
    <t>地方特例交付金</t>
  </si>
  <si>
    <t>令和元年度</t>
    <rPh sb="0" eb="2">
      <t>レイワ</t>
    </rPh>
    <rPh sb="2" eb="3">
      <t>ガン</t>
    </rPh>
    <rPh sb="3" eb="5">
      <t>ネンド</t>
    </rPh>
    <phoneticPr fontId="5"/>
  </si>
  <si>
    <t>2-4</t>
  </si>
  <si>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</si>
  <si>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</si>
  <si>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</si>
  <si>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</si>
  <si>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</si>
  <si>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</si>
  <si>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</si>
  <si>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</si>
  <si>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</si>
  <si>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</si>
  <si>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t>
  </si>
  <si>
    <t>参考</t>
    <rPh sb="0" eb="2">
      <t>サンコウ</t>
    </rPh>
    <phoneticPr fontId="5"/>
  </si>
  <si>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</si>
  <si>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</si>
  <si>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</si>
  <si>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2"/>
  </si>
  <si>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</si>
  <si>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</si>
  <si>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</si>
  <si>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</si>
  <si>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</si>
  <si>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</si>
  <si>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</si>
  <si>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</si>
  <si>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</si>
  <si>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t>-2.4</t>
  </si>
  <si>
    <t>　連結実質赤字比率</t>
    <rPh sb="1" eb="3">
      <t>レンケツ</t>
    </rPh>
    <rPh sb="3" eb="5">
      <t>ジッシツ</t>
    </rPh>
    <rPh sb="5" eb="7">
      <t>アカジ</t>
    </rPh>
    <rPh sb="7" eb="9">
      <t>ヒリツ</t>
    </rPh>
    <phoneticPr fontId="5"/>
  </si>
  <si>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</si>
  <si>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</si>
  <si>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</si>
  <si>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</si>
  <si>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</si>
  <si>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</si>
  <si>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</si>
  <si>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</si>
  <si>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令03.01.01(人)</t>
    <rPh sb="0" eb="1">
      <t>レイ</t>
    </rPh>
    <phoneticPr fontId="5"/>
  </si>
  <si>
    <t>平成27年国調</t>
    <rPh sb="0" eb="2">
      <t>ヘイセイ</t>
    </rPh>
    <rPh sb="4" eb="5">
      <t>ネン</t>
    </rPh>
    <rPh sb="5" eb="6">
      <t>コク</t>
    </rPh>
    <rPh sb="6" eb="7">
      <t>チョウ</t>
    </rPh>
    <phoneticPr fontId="5"/>
  </si>
  <si>
    <t>一般会計等の財政状況（単位：百万円）</t>
    <rPh sb="0" eb="2">
      <t>イッパン</t>
    </rPh>
    <rPh sb="2" eb="4">
      <t>カイケイ</t>
    </rPh>
    <rPh sb="4" eb="5">
      <t>トウ</t>
    </rPh>
    <rPh sb="6" eb="8">
      <t>ザイセイ</t>
    </rPh>
    <rPh sb="8" eb="10">
      <t>ジョウキョウ</t>
    </rPh>
    <phoneticPr fontId="32"/>
  </si>
  <si>
    <t>平成22年国調</t>
    <rPh sb="4" eb="5">
      <t>ネン</t>
    </rPh>
    <rPh sb="5" eb="6">
      <t>コク</t>
    </rPh>
    <rPh sb="6" eb="7">
      <t>チョウ</t>
    </rPh>
    <phoneticPr fontId="5"/>
  </si>
  <si>
    <t>一時借入金利子</t>
  </si>
  <si>
    <t>国営土地改良事業に係るもの</t>
    <rPh sb="0" eb="2">
      <t>コクエイ</t>
    </rPh>
    <rPh sb="2" eb="4">
      <t>トチ</t>
    </rPh>
    <rPh sb="4" eb="6">
      <t>カイリョウ</t>
    </rPh>
    <rPh sb="6" eb="8">
      <t>ジギョウ</t>
    </rPh>
    <rPh sb="9" eb="10">
      <t>カカ</t>
    </rPh>
    <phoneticPr fontId="32"/>
  </si>
  <si>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</si>
  <si>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</si>
  <si>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安全安心対策基金</t>
    <rPh sb="0" eb="2">
      <t>アンゼン</t>
    </rPh>
    <rPh sb="2" eb="4">
      <t>アンシン</t>
    </rPh>
    <rPh sb="4" eb="6">
      <t>タイサク</t>
    </rPh>
    <rPh sb="6" eb="8">
      <t>キキン</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</si>
  <si>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</si>
  <si>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</si>
  <si>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うち日本人(人)</t>
  </si>
  <si>
    <r>
      <t>資金不足比率 (※</t>
    </r>
    <r>
      <rPr>
        <sz val="9"/>
        <color indexed="8"/>
        <rFont val="ＭＳ ゴシック"/>
        <family val="3"/>
        <charset val="128"/>
      </rPr>
      <t>4)</t>
    </r>
  </si>
  <si>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</si>
  <si>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2"/>
  </si>
  <si>
    <t>実質単年度収支</t>
  </si>
  <si>
    <t>　　軽自動車税</t>
  </si>
  <si>
    <t>　実質公債費比率</t>
    <rPh sb="1" eb="3">
      <t>ジッシツ</t>
    </rPh>
    <rPh sb="3" eb="6">
      <t>コウサイヒ</t>
    </rPh>
    <rPh sb="6" eb="8">
      <t>ヒリツ</t>
    </rPh>
    <phoneticPr fontId="5"/>
  </si>
  <si>
    <t>令02.01.01(人)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</si>
  <si>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</si>
  <si>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</si>
  <si>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</si>
  <si>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</si>
  <si>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-0.6</t>
  </si>
  <si>
    <t>後期高齢者医療特別会計</t>
  </si>
  <si>
    <t>-0.7</t>
  </si>
  <si>
    <t>決算額 (A)</t>
    <rPh sb="0" eb="2">
      <t>ケッサン</t>
    </rPh>
    <rPh sb="2" eb="3">
      <t>ガク</t>
    </rPh>
    <phoneticPr fontId="5"/>
  </si>
  <si>
    <t>純資産又は
正味財産</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</si>
  <si>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</si>
  <si>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</si>
  <si>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</si>
  <si>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</si>
  <si>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</si>
  <si>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</si>
  <si>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</si>
  <si>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</si>
  <si>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</si>
  <si>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</si>
  <si>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</si>
  <si>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国民健康保険特別会計</t>
  </si>
  <si>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</si>
  <si>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</si>
  <si>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</si>
  <si>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</si>
  <si>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</si>
  <si>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</si>
  <si>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</si>
  <si>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</si>
  <si>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</si>
  <si>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</si>
  <si>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</si>
  <si>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</si>
  <si>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</si>
  <si>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</si>
  <si>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</si>
  <si>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</si>
  <si>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</si>
  <si>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</si>
  <si>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</si>
  <si>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</si>
  <si>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</si>
  <si>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</si>
  <si>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</si>
  <si>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</si>
  <si>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</si>
  <si>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</si>
  <si>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積立金
現在高</t>
    <rPh sb="4" eb="7">
      <t>ゲンザイダカ</t>
    </rPh>
    <phoneticPr fontId="37"/>
  </si>
  <si>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</si>
  <si>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</si>
  <si>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</si>
  <si>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</si>
  <si>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</si>
  <si>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</si>
  <si>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</si>
  <si>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</si>
  <si>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</si>
  <si>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</si>
  <si>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</si>
  <si>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</si>
  <si>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</si>
  <si>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</si>
  <si>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</si>
  <si>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</si>
  <si>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</si>
  <si>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</si>
  <si>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</si>
  <si>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令和2年度</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</si>
  <si>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</si>
  <si>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</si>
  <si>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</si>
  <si>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</si>
  <si>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</si>
  <si>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</si>
  <si>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</si>
  <si>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</si>
  <si>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兵庫県稲美町</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</si>
  <si>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</si>
  <si>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</si>
  <si>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</si>
  <si>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</si>
  <si>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</si>
  <si>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</si>
  <si>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</si>
  <si>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</si>
  <si>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</si>
  <si>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</si>
  <si>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</si>
  <si>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</si>
  <si>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</si>
  <si>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</si>
  <si>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</si>
  <si>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</si>
  <si>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</si>
  <si>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</si>
  <si>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</si>
  <si>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</si>
  <si>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</si>
  <si>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</si>
  <si>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</si>
  <si>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</si>
  <si>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</si>
  <si>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</si>
  <si>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39"/>
  </si>
  <si>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</si>
  <si>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</si>
  <si>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</si>
  <si>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</si>
  <si>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</si>
  <si>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</si>
  <si>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</si>
  <si>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</si>
  <si>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</si>
  <si>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</si>
  <si>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</si>
  <si>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</si>
  <si>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</si>
  <si>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土木費</t>
  </si>
  <si>
    <t>自動車取得税交付金</t>
  </si>
  <si>
    <t>公債費に準ずる債務負担行為に係るもの</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</si>
  <si>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</si>
  <si>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</si>
  <si>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</si>
  <si>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</si>
  <si>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</si>
  <si>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</si>
  <si>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</si>
  <si>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</si>
  <si>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</si>
  <si>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</si>
  <si>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</si>
  <si>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</si>
  <si>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</si>
  <si>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</si>
  <si>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</si>
  <si>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</si>
  <si>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</si>
  <si>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</si>
  <si>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</si>
  <si>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事業所税</t>
  </si>
  <si>
    <t>　投資・出資金・貸付金</t>
  </si>
  <si>
    <t>性質別歳出の状況（単位 千円・％）</t>
    <rPh sb="0" eb="2">
      <t>セイシツ</t>
    </rPh>
    <phoneticPr fontId="5"/>
  </si>
  <si>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</si>
  <si>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</si>
  <si>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</si>
  <si>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</si>
  <si>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</si>
  <si>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</si>
  <si>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</si>
  <si>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</si>
  <si>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</si>
  <si>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</si>
  <si>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</si>
  <si>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</si>
  <si>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</si>
  <si>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旧法による税</t>
  </si>
  <si>
    <t>債務負担行為</t>
    <rPh sb="0" eb="2">
      <t>サイム</t>
    </rPh>
    <rPh sb="2" eb="4">
      <t>フタン</t>
    </rPh>
    <rPh sb="4" eb="6">
      <t>コウイ</t>
    </rPh>
    <phoneticPr fontId="5"/>
  </si>
  <si>
    <t>交通安全対策特別交付金</t>
  </si>
  <si>
    <t>　※一般会計等（純計）は、各会計の相互間の繰入・繰出等の重複を控除したものであり、各会計の合計と一致しない場合がある。</t>
  </si>
  <si>
    <t>合計</t>
  </si>
  <si>
    <t>他会計等
からの
繰入金</t>
  </si>
  <si>
    <t>令和2年度</t>
    <rPh sb="0" eb="2">
      <t>レイワ</t>
    </rPh>
    <rPh sb="3" eb="5">
      <t>ネンド</t>
    </rPh>
    <phoneticPr fontId="5"/>
  </si>
  <si>
    <t>　うち単独</t>
  </si>
  <si>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</si>
  <si>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</si>
  <si>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</si>
  <si>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</si>
  <si>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</si>
  <si>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</si>
  <si>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</si>
  <si>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</si>
  <si>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</si>
  <si>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</si>
  <si>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</si>
  <si>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</si>
  <si>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繰入金</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</si>
  <si>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</si>
  <si>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</si>
  <si>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</si>
  <si>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</si>
  <si>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加入世帯数(世帯)</t>
  </si>
  <si>
    <t>　繰出金</t>
  </si>
  <si>
    <t>地方債</t>
  </si>
  <si>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</si>
  <si>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</si>
  <si>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</si>
  <si>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</si>
  <si>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</si>
  <si>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</si>
  <si>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</si>
  <si>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</si>
  <si>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</si>
  <si>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</si>
  <si>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</si>
  <si>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</si>
  <si>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</si>
  <si>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</si>
  <si>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</si>
  <si>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</si>
  <si>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</si>
  <si>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</si>
  <si>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災害復旧事業費</t>
  </si>
  <si>
    <t>実質公債費比率</t>
    <rPh sb="0" eb="2">
      <t>ジッシツ</t>
    </rPh>
    <rPh sb="2" eb="5">
      <t>コウサイヒ</t>
    </rPh>
    <rPh sb="5" eb="7">
      <t>ヒリツ</t>
    </rPh>
    <phoneticPr fontId="36"/>
  </si>
  <si>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</si>
  <si>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</si>
  <si>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</si>
  <si>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</si>
  <si>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</si>
  <si>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</si>
  <si>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</si>
  <si>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</si>
  <si>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</si>
  <si>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</si>
  <si>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</si>
  <si>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2"/>
  </si>
  <si>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</si>
  <si>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</si>
  <si>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</si>
  <si>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</si>
  <si>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</si>
  <si>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</si>
  <si>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</si>
  <si>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</si>
  <si>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</si>
  <si>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</si>
  <si>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</si>
  <si>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</si>
  <si>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</si>
  <si>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</si>
  <si>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介護サービス特別会計</t>
  </si>
  <si>
    <t>水道事業会計</t>
  </si>
  <si>
    <t>法適用企業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</si>
  <si>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</si>
  <si>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</si>
  <si>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</si>
  <si>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</si>
  <si>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</si>
  <si>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</si>
  <si>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</si>
  <si>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</si>
  <si>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</si>
  <si>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</si>
  <si>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PFI事業に係るもの</t>
    <rPh sb="3" eb="5">
      <t>ジギョウ</t>
    </rPh>
    <rPh sb="6" eb="7">
      <t>カカ</t>
    </rPh>
    <phoneticPr fontId="32"/>
  </si>
  <si>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</si>
  <si>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</si>
  <si>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</si>
  <si>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</si>
  <si>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</si>
  <si>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</si>
  <si>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</si>
  <si>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</si>
  <si>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</si>
  <si>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</si>
  <si>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</si>
  <si>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</si>
  <si>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</si>
  <si>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</si>
  <si>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</si>
  <si>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</si>
  <si>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</si>
  <si>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</si>
  <si>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</si>
  <si>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</si>
  <si>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</si>
  <si>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</si>
  <si>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</si>
  <si>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</si>
  <si>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</si>
  <si>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</si>
  <si>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</si>
  <si>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</si>
  <si>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</si>
  <si>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</si>
  <si>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</si>
  <si>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</si>
  <si>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</si>
  <si>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</si>
  <si>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</si>
  <si>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</si>
  <si>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</si>
  <si>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</si>
  <si>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</si>
  <si>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</si>
  <si>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</si>
  <si>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</si>
  <si>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</si>
  <si>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兵庫県市町交通災害共済組合</t>
    <rPh sb="0" eb="3">
      <t>ヒョウゴケン</t>
    </rPh>
    <rPh sb="3" eb="4">
      <t>シ</t>
    </rPh>
    <rPh sb="4" eb="5">
      <t>チョウ</t>
    </rPh>
    <rPh sb="5" eb="7">
      <t>コウツウ</t>
    </rPh>
    <rPh sb="7" eb="9">
      <t>サイガイ</t>
    </rPh>
    <rPh sb="9" eb="11">
      <t>キョウサイ</t>
    </rPh>
    <rPh sb="11" eb="13">
      <t>クミアイ</t>
    </rPh>
    <phoneticPr fontId="5"/>
  </si>
  <si>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</si>
  <si>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</si>
  <si>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</si>
  <si>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</si>
  <si>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</si>
  <si>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</si>
  <si>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</si>
  <si>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</si>
  <si>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</si>
  <si>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</si>
  <si>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</si>
  <si>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</si>
  <si>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</si>
  <si>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</si>
  <si>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1.28</t>
  </si>
  <si>
    <t>その他会計（赤字）</t>
  </si>
  <si>
    <t>（百万円）</t>
  </si>
  <si>
    <t>H27末</t>
  </si>
  <si>
    <t>H28末</t>
  </si>
  <si>
    <t>H29末</t>
  </si>
  <si>
    <t>H30末</t>
  </si>
  <si>
    <t>R01末</t>
  </si>
  <si>
    <t>地域福祉基金</t>
    <rPh sb="0" eb="2">
      <t>チイキ</t>
    </rPh>
    <rPh sb="2" eb="4">
      <t>フクシ</t>
    </rPh>
    <rPh sb="4" eb="6">
      <t>キキン</t>
    </rPh>
    <phoneticPr fontId="5"/>
  </si>
  <si>
    <t>開発事業に伴う公共施設等整備基金</t>
    <rPh sb="0" eb="2">
      <t>カイハツ</t>
    </rPh>
    <rPh sb="2" eb="4">
      <t>ジギョウ</t>
    </rPh>
    <rPh sb="5" eb="6">
      <t>トモナ</t>
    </rPh>
    <rPh sb="7" eb="9">
      <t>コウキョウ</t>
    </rPh>
    <rPh sb="9" eb="11">
      <t>シセツ</t>
    </rPh>
    <rPh sb="11" eb="12">
      <t>トウ</t>
    </rPh>
    <rPh sb="12" eb="14">
      <t>セイビ</t>
    </rPh>
    <rPh sb="14" eb="16">
      <t>キキン</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</si>
  <si>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</si>
  <si>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</si>
  <si>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</si>
  <si>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</si>
  <si>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加古郡衛生事務組合</t>
    <rPh sb="0" eb="3">
      <t>カコグン</t>
    </rPh>
    <rPh sb="3" eb="5">
      <t>エイセイ</t>
    </rPh>
    <rPh sb="5" eb="7">
      <t>ジム</t>
    </rPh>
    <rPh sb="7" eb="9">
      <t>クミアイ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</si>
  <si>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</si>
  <si>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5"/>
  </si>
  <si>
    <t>分析欄</t>
    <rPh sb="0" eb="2">
      <t>ブンセキ</t>
    </rPh>
    <rPh sb="2" eb="3">
      <t>ラン</t>
    </rPh>
    <phoneticPr fontId="45"/>
  </si>
  <si>
    <t>将来負担比率は0％以下となっており現状の財政状況としては健全であるといえるが、今後の公共施設の更新等による大規模事業が見込まれることから、公共施設等総合管理計画での目標達成に向けた取組みを進めるとともに、健全な財政運営に努める。</t>
    <phoneticPr fontId="45"/>
  </si>
  <si>
    <t>(　参考　）</t>
    <rPh sb="2" eb="4">
      <t>サンコウ</t>
    </rPh>
    <phoneticPr fontId="45"/>
  </si>
  <si>
    <t>当該団体値</t>
    <rPh sb="0" eb="2">
      <t>トウガイ</t>
    </rPh>
    <rPh sb="2" eb="4">
      <t>ダンタイ</t>
    </rPh>
    <rPh sb="4" eb="5">
      <t>アタイ</t>
    </rPh>
    <phoneticPr fontId="45"/>
  </si>
  <si>
    <t>将来負担比率</t>
    <phoneticPr fontId="45"/>
  </si>
  <si>
    <t>有形固定資産減価償却率</t>
    <phoneticPr fontId="45"/>
  </si>
  <si>
    <t>類似団体内平均値</t>
    <phoneticPr fontId="4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</si>
  <si>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5"/>
  </si>
  <si>
    <t>将来負担比率及び実質公債費比率ともに近年は改善し、類似団体と比較しても良好な状態である。
将来負担比率では、基金残高の増及び下水道事業の借入の減が主たる改善の理由であるが、公共施設の更新等による大規模事業により基金残高の維持や借入残高の減を見込むことが困難であり、比率の上昇が見込まれる。
実質公債費比率では、下水道事業の繰出金に含まれる準元利償還金が大きく、今後も償還金額のピークが続くため大きな改善は見込めない。
今後は計画的な施設等の更新により、借入抑制や基金残高の維持を図り、将来負担比率の急激な上昇の抑制を図る。また、下水道の料金改定等を検討し下水道事業に対する負担の軽減を図る。</t>
    <phoneticPr fontId="45"/>
  </si>
  <si>
    <t>実質公債費比率</t>
    <phoneticPr fontId="45"/>
  </si>
  <si>
    <t xml:space="preserve"> </t>
    <phoneticPr fontId="4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</si>
</sst>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50"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xf numFmtId="0" fontId="44" fillId="0" borderId="0">
      <alignment vertical="center"/>
    </xf>
    <xf numFmtId="0" fontId="44" fillId="0" borderId="0">
      <alignment vertical="center"/>
    </xf>
    <xf numFmtId="0" fontId="44" fillId="0" borderId="0"/>
    <xf numFmtId="0" fontId="44" fillId="0" borderId="0"/>
    <xf numFmtId="0" fontId="48" fillId="0" borderId="0">
      <alignment vertical="center"/>
    </xf>
  </cellStyleXfs>
  <cellXfs count="115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4" fillId="3" borderId="0" xfId="20" applyFill="1" applyAlignment="1" applyProtection="1">
      <alignment vertical="center"/>
      <protection hidden="1"/>
    </xf>
    <xf numFmtId="0" fontId="46" fillId="0" borderId="0" xfId="21" applyFont="1">
      <alignment vertical="center"/>
    </xf>
    <xf numFmtId="0" fontId="44" fillId="3" borderId="0" xfId="20" applyFill="1" applyAlignment="1">
      <alignment vertical="center"/>
    </xf>
    <xf numFmtId="0" fontId="44" fillId="3" borderId="0" xfId="20" applyFill="1"/>
    <xf numFmtId="0" fontId="44" fillId="3" borderId="0" xfId="20" applyFill="1" applyProtection="1">
      <protection hidden="1"/>
    </xf>
    <xf numFmtId="0" fontId="46" fillId="0" borderId="30" xfId="21" applyFont="1" applyBorder="1">
      <alignment vertical="center"/>
    </xf>
    <xf numFmtId="0" fontId="46" fillId="0" borderId="23" xfId="21" applyFont="1" applyBorder="1">
      <alignment vertical="center"/>
    </xf>
    <xf numFmtId="181" fontId="46" fillId="0" borderId="23" xfId="21" applyNumberFormat="1" applyFont="1" applyBorder="1">
      <alignment vertical="center"/>
    </xf>
    <xf numFmtId="0" fontId="46" fillId="0" borderId="16" xfId="21" applyFont="1" applyBorder="1">
      <alignment vertical="center"/>
    </xf>
    <xf numFmtId="0" fontId="47" fillId="0" borderId="0" xfId="21" applyFont="1">
      <alignment vertical="center"/>
    </xf>
    <xf numFmtId="0" fontId="46" fillId="0" borderId="42" xfId="21" applyFont="1" applyBorder="1">
      <alignment vertical="center"/>
    </xf>
    <xf numFmtId="0" fontId="46" fillId="0" borderId="14" xfId="21" applyFont="1" applyBorder="1">
      <alignment vertical="center"/>
    </xf>
    <xf numFmtId="0" fontId="46" fillId="0" borderId="31" xfId="21" applyFont="1" applyBorder="1">
      <alignment vertical="center"/>
    </xf>
    <xf numFmtId="0" fontId="46" fillId="0" borderId="34" xfId="21" applyFont="1" applyBorder="1">
      <alignment vertical="center"/>
    </xf>
    <xf numFmtId="0" fontId="46" fillId="0" borderId="15" xfId="21" applyFont="1" applyBorder="1">
      <alignment vertical="center"/>
    </xf>
    <xf numFmtId="0" fontId="46" fillId="0" borderId="35" xfId="21" applyFont="1" applyBorder="1">
      <alignment vertical="center"/>
    </xf>
    <xf numFmtId="0" fontId="47" fillId="0" borderId="30" xfId="21" applyFont="1" applyBorder="1">
      <alignment vertical="center"/>
    </xf>
    <xf numFmtId="184" fontId="48" fillId="0" borderId="0" xfId="21" applyNumberFormat="1" applyFont="1">
      <alignment vertical="center"/>
    </xf>
    <xf numFmtId="184" fontId="46" fillId="0" borderId="0" xfId="21" applyNumberFormat="1" applyFont="1">
      <alignment vertical="center"/>
    </xf>
    <xf numFmtId="183" fontId="46" fillId="3" borderId="0" xfId="22" applyNumberFormat="1" applyFont="1" applyFill="1" applyAlignment="1">
      <alignment vertical="center" wrapText="1"/>
    </xf>
    <xf numFmtId="49" fontId="46" fillId="3" borderId="0" xfId="22" applyNumberFormat="1" applyFont="1" applyFill="1" applyAlignment="1">
      <alignment horizontal="center" vertical="center" wrapText="1"/>
    </xf>
    <xf numFmtId="49" fontId="46" fillId="3" borderId="0" xfId="22" applyNumberFormat="1" applyFont="1" applyFill="1" applyAlignment="1">
      <alignment horizontal="center" vertical="center"/>
    </xf>
    <xf numFmtId="184" fontId="46" fillId="0" borderId="42" xfId="21" applyNumberFormat="1" applyFont="1" applyBorder="1">
      <alignment vertical="center"/>
    </xf>
    <xf numFmtId="184" fontId="46" fillId="0" borderId="14" xfId="21" applyNumberFormat="1" applyFont="1" applyBorder="1">
      <alignment vertical="center"/>
    </xf>
    <xf numFmtId="191" fontId="46" fillId="0" borderId="0" xfId="21" applyNumberFormat="1" applyFont="1">
      <alignment vertical="center"/>
    </xf>
    <xf numFmtId="184" fontId="46" fillId="0" borderId="31" xfId="21" applyNumberFormat="1" applyFont="1" applyBorder="1">
      <alignment vertical="center"/>
    </xf>
    <xf numFmtId="184" fontId="46" fillId="0" borderId="34" xfId="21" applyNumberFormat="1" applyFont="1" applyBorder="1">
      <alignment vertical="center"/>
    </xf>
    <xf numFmtId="181" fontId="46" fillId="0" borderId="34" xfId="21" applyNumberFormat="1" applyFont="1" applyBorder="1">
      <alignment vertical="center"/>
    </xf>
    <xf numFmtId="184" fontId="46" fillId="0" borderId="15" xfId="21" applyNumberFormat="1" applyFont="1" applyBorder="1">
      <alignment vertical="center"/>
    </xf>
    <xf numFmtId="0" fontId="47" fillId="0" borderId="42" xfId="21" applyFont="1" applyBorder="1">
      <alignment vertical="center"/>
    </xf>
    <xf numFmtId="0" fontId="46" fillId="0" borderId="0" xfId="22" applyFont="1">
      <alignment vertical="center"/>
    </xf>
    <xf numFmtId="181" fontId="46" fillId="0" borderId="0" xfId="22" applyNumberFormat="1" applyFont="1">
      <alignment vertical="center"/>
    </xf>
    <xf numFmtId="184" fontId="44" fillId="0" borderId="0" xfId="23" applyNumberFormat="1" applyAlignment="1">
      <alignment vertical="center"/>
    </xf>
    <xf numFmtId="182" fontId="44" fillId="0" borderId="0" xfId="24" applyNumberFormat="1" applyAlignment="1">
      <alignment horizontal="right" vertical="center"/>
    </xf>
    <xf numFmtId="179" fontId="44" fillId="0" borderId="0" xfId="24" applyNumberFormat="1" applyAlignment="1">
      <alignment horizontal="right" vertical="center"/>
    </xf>
    <xf numFmtId="184" fontId="46" fillId="3" borderId="0" xfId="21" applyNumberFormat="1" applyFont="1" applyFill="1" applyAlignment="1">
      <alignment vertical="center" wrapText="1"/>
    </xf>
    <xf numFmtId="184" fontId="44" fillId="0" borderId="0" xfId="23" applyNumberFormat="1" applyAlignment="1">
      <alignment horizontal="center" vertical="center"/>
    </xf>
    <xf numFmtId="0" fontId="49" fillId="0" borderId="0" xfId="25" applyFont="1">
      <alignment vertical="center"/>
    </xf>
    <xf numFmtId="180" fontId="46" fillId="0" borderId="0" xfId="21"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46" fillId="0" borderId="30" xfId="21" applyFont="1" applyBorder="1" applyAlignment="1" applyProtection="1">
      <alignment horizontal="left" vertical="top" wrapText="1"/>
      <protection locked="0"/>
    </xf>
    <xf numFmtId="0" fontId="46" fillId="0" borderId="23" xfId="21" applyFont="1" applyBorder="1" applyAlignment="1" applyProtection="1">
      <alignment horizontal="left" vertical="top" wrapText="1"/>
      <protection locked="0"/>
    </xf>
    <xf numFmtId="0" fontId="46" fillId="0" borderId="16" xfId="21" applyFont="1" applyBorder="1" applyAlignment="1" applyProtection="1">
      <alignment horizontal="left" vertical="top" wrapText="1"/>
      <protection locked="0"/>
    </xf>
    <xf numFmtId="0" fontId="46" fillId="0" borderId="42" xfId="21" applyFont="1" applyBorder="1" applyAlignment="1" applyProtection="1">
      <alignment horizontal="left" vertical="top" wrapText="1"/>
      <protection locked="0"/>
    </xf>
    <xf numFmtId="0" fontId="46" fillId="0" borderId="0" xfId="21" applyFont="1" applyAlignment="1" applyProtection="1">
      <alignment horizontal="left" vertical="top" wrapText="1"/>
      <protection locked="0"/>
    </xf>
    <xf numFmtId="0" fontId="46" fillId="0" borderId="14" xfId="21" applyFont="1" applyBorder="1" applyAlignment="1" applyProtection="1">
      <alignment horizontal="left" vertical="top" wrapText="1"/>
      <protection locked="0"/>
    </xf>
    <xf numFmtId="0" fontId="46" fillId="0" borderId="31" xfId="21" applyFont="1" applyBorder="1" applyAlignment="1" applyProtection="1">
      <alignment horizontal="left" vertical="top" wrapText="1"/>
      <protection locked="0"/>
    </xf>
    <xf numFmtId="0" fontId="46" fillId="0" borderId="34" xfId="21" applyFont="1" applyBorder="1" applyAlignment="1" applyProtection="1">
      <alignment horizontal="left" vertical="top" wrapText="1"/>
      <protection locked="0"/>
    </xf>
    <xf numFmtId="0" fontId="46" fillId="0" borderId="15" xfId="21" applyFont="1" applyBorder="1" applyAlignment="1" applyProtection="1">
      <alignment horizontal="left" vertical="top" wrapText="1"/>
      <protection locked="0"/>
    </xf>
    <xf numFmtId="0" fontId="46" fillId="0" borderId="0" xfId="21" applyFont="1" applyAlignment="1">
      <alignment horizontal="center" vertical="center"/>
    </xf>
    <xf numFmtId="0" fontId="46" fillId="0" borderId="32" xfId="21" applyFont="1" applyBorder="1" applyAlignment="1">
      <alignment horizontal="center" vertical="center"/>
    </xf>
    <xf numFmtId="0" fontId="46" fillId="0" borderId="35" xfId="21" applyFont="1" applyBorder="1" applyAlignment="1">
      <alignment horizontal="center" vertical="center"/>
    </xf>
    <xf numFmtId="0" fontId="46" fillId="0" borderId="37" xfId="21" applyFont="1" applyBorder="1" applyAlignment="1">
      <alignment horizontal="center" vertical="center"/>
    </xf>
    <xf numFmtId="0" fontId="46" fillId="0" borderId="74" xfId="21" applyFont="1" applyBorder="1" applyAlignment="1">
      <alignment horizontal="center" vertical="center"/>
    </xf>
    <xf numFmtId="179" fontId="46" fillId="3" borderId="188" xfId="22" applyNumberFormat="1" applyFont="1" applyFill="1" applyBorder="1" applyAlignment="1">
      <alignment horizontal="center" vertical="center"/>
    </xf>
    <xf numFmtId="179" fontId="46" fillId="3" borderId="74" xfId="22" applyNumberFormat="1" applyFont="1" applyFill="1" applyBorder="1" applyAlignment="1">
      <alignment horizontal="center" vertical="center"/>
    </xf>
    <xf numFmtId="179" fontId="46" fillId="3" borderId="0" xfId="22" applyNumberFormat="1" applyFont="1" applyFill="1" applyAlignment="1">
      <alignment horizontal="center" vertical="center"/>
    </xf>
    <xf numFmtId="183" fontId="46" fillId="3" borderId="74" xfId="22" applyNumberFormat="1" applyFont="1" applyFill="1" applyBorder="1" applyAlignment="1">
      <alignment horizontal="center" vertical="center" wrapText="1"/>
    </xf>
    <xf numFmtId="183" fontId="46" fillId="0" borderId="0" xfId="22" applyNumberFormat="1" applyFont="1" applyAlignment="1">
      <alignment horizontal="center" vertical="center" wrapText="1"/>
    </xf>
    <xf numFmtId="184" fontId="44" fillId="0" borderId="0" xfId="21" applyNumberFormat="1" applyAlignment="1">
      <alignment horizontal="center" vertical="center"/>
    </xf>
    <xf numFmtId="183" fontId="46" fillId="3" borderId="0" xfId="22" applyNumberFormat="1" applyFont="1" applyFill="1" applyAlignment="1">
      <alignment horizontal="center" vertical="center" wrapText="1"/>
    </xf>
    <xf numFmtId="179" fontId="46" fillId="3" borderId="0" xfId="22" applyNumberFormat="1" applyFont="1" applyFill="1" applyAlignment="1">
      <alignment horizontal="center" vertical="center" wrapText="1"/>
    </xf>
    <xf numFmtId="179" fontId="46" fillId="0" borderId="0" xfId="21"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872E06CC-39D4-44B9-A5DF-EAA7CDD0052A}"/>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23B611E2-63FF-4E14-9D60-8B1909BB4C60}"/>
    <cellStyle name="標準_【レイアウト】（県）資料３（Ｐ２）　歳出比較分析表" xfId="19" xr:uid="{00000000-0005-0000-0000-000013000000}"/>
    <cellStyle name="標準_【レイアウト】（県）資料３（Ｐ２）　歳出比較分析表 2" xfId="21" xr:uid="{B0F26DA5-CDFF-41A4-AB5E-89B4D2C088D2}"/>
    <cellStyle name="標準_【レイアウト】（市）資料３（Ｐ２）　歳出比較分析表" xfId="18" xr:uid="{00000000-0005-0000-0000-000012000000}"/>
    <cellStyle name="標準_【レイアウト】（市）資料３（Ｐ２）　歳出比較分析表 2" xfId="22" xr:uid="{3E23CA19-FF29-444F-ABE5-D40EDE71BD59}"/>
    <cellStyle name="標準_APAHO251300" xfId="13" xr:uid="{00000000-0005-0000-0000-00000D000000}"/>
    <cellStyle name="標準_APAHO251300 2" xfId="23" xr:uid="{DBCD187E-E406-42D3-B4A5-522FDC186A55}"/>
    <cellStyle name="標準_APAHO252300" xfId="14" xr:uid="{00000000-0005-0000-0000-00000E000000}"/>
    <cellStyle name="標準_APAHO252300 2" xfId="24" xr:uid="{D345CFD3-CF21-48A1-8706-46F5A5FFE361}"/>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30F7-4D0F-8560-369776CC3D6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44728</c:v>
                </c:pt>
                <c:pt idx="1">
                  <c:v>50060</c:v>
                </c:pt>
                <c:pt idx="2">
                  <c:v>25419</c:v>
                </c:pt>
                <c:pt idx="3">
                  <c:v>50554</c:v>
                </c:pt>
                <c:pt idx="4">
                  <c:v>63350</c:v>
                </c:pt>
              </c:numCache>
            </c:numRef>
          </c:val>
          <c:smooth val="0"/>
          <c:extLst>
            <c:ext xmlns:c16="http://schemas.microsoft.com/office/drawing/2014/chart" uri="{C3380CC4-5D6E-409C-BE32-E72D297353CC}">
              <c16:uniqueId val="{00000001-30F7-4D0F-8560-369776CC3D6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0620698278E-2"/>
              <c:y val="7.5163515656799587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9.85</c:v>
                </c:pt>
                <c:pt idx="1">
                  <c:v>10.18</c:v>
                </c:pt>
                <c:pt idx="2">
                  <c:v>9.85</c:v>
                </c:pt>
                <c:pt idx="3">
                  <c:v>8.6999999999999993</c:v>
                </c:pt>
                <c:pt idx="4">
                  <c:v>8.16</c:v>
                </c:pt>
              </c:numCache>
            </c:numRef>
          </c:val>
          <c:extLst>
            <c:ext xmlns:c16="http://schemas.microsoft.com/office/drawing/2014/chart" uri="{C3380CC4-5D6E-409C-BE32-E72D297353CC}">
              <c16:uniqueId val="{00000000-7B1C-4AC5-9739-98BABBEE825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48.41</c:v>
                </c:pt>
                <c:pt idx="1">
                  <c:v>53.34</c:v>
                </c:pt>
                <c:pt idx="2">
                  <c:v>58.76</c:v>
                </c:pt>
                <c:pt idx="3">
                  <c:v>62.13</c:v>
                </c:pt>
                <c:pt idx="4">
                  <c:v>59.43</c:v>
                </c:pt>
              </c:numCache>
            </c:numRef>
          </c:val>
          <c:extLst>
            <c:ext xmlns:c16="http://schemas.microsoft.com/office/drawing/2014/chart" uri="{C3380CC4-5D6E-409C-BE32-E72D297353CC}">
              <c16:uniqueId val="{00000001-7B1C-4AC5-9739-98BABBEE8255}"/>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6.54</c:v>
                </c:pt>
                <c:pt idx="1">
                  <c:v>6.13</c:v>
                </c:pt>
                <c:pt idx="2">
                  <c:v>6.09</c:v>
                </c:pt>
                <c:pt idx="3">
                  <c:v>2.84</c:v>
                </c:pt>
                <c:pt idx="4">
                  <c:v>-1.28</c:v>
                </c:pt>
              </c:numCache>
            </c:numRef>
          </c:val>
          <c:smooth val="0"/>
          <c:extLst>
            <c:ext xmlns:c16="http://schemas.microsoft.com/office/drawing/2014/chart" uri="{C3380CC4-5D6E-409C-BE32-E72D297353CC}">
              <c16:uniqueId val="{00000002-7B1C-4AC5-9739-98BABBEE825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1234-4B7A-94AA-BCB200E3C34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4-4B7A-94AA-BCB200E3C34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234-4B7A-94AA-BCB200E3C342}"/>
            </c:ext>
          </c:extLst>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1234-4B7A-94AA-BCB200E3C342}"/>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0.47</c:v>
                </c:pt>
                <c:pt idx="2">
                  <c:v>#N/A</c:v>
                </c:pt>
                <c:pt idx="3">
                  <c:v>2.2200000000000002</c:v>
                </c:pt>
                <c:pt idx="4">
                  <c:v>#N/A</c:v>
                </c:pt>
                <c:pt idx="5">
                  <c:v>1.27</c:v>
                </c:pt>
                <c:pt idx="6">
                  <c:v>#N/A</c:v>
                </c:pt>
                <c:pt idx="7">
                  <c:v>0.34</c:v>
                </c:pt>
                <c:pt idx="8">
                  <c:v>#N/A</c:v>
                </c:pt>
                <c:pt idx="9">
                  <c:v>0</c:v>
                </c:pt>
              </c:numCache>
            </c:numRef>
          </c:val>
          <c:extLst>
            <c:ext xmlns:c16="http://schemas.microsoft.com/office/drawing/2014/chart" uri="{C3380CC4-5D6E-409C-BE32-E72D297353CC}">
              <c16:uniqueId val="{00000004-1234-4B7A-94AA-BCB200E3C34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0.15</c:v>
                </c:pt>
                <c:pt idx="2">
                  <c:v>#N/A</c:v>
                </c:pt>
                <c:pt idx="3">
                  <c:v>0.31</c:v>
                </c:pt>
                <c:pt idx="4">
                  <c:v>#N/A</c:v>
                </c:pt>
                <c:pt idx="5">
                  <c:v>0.26</c:v>
                </c:pt>
                <c:pt idx="6">
                  <c:v>#N/A</c:v>
                </c:pt>
                <c:pt idx="7">
                  <c:v>0.23</c:v>
                </c:pt>
                <c:pt idx="8">
                  <c:v>#N/A</c:v>
                </c:pt>
                <c:pt idx="9">
                  <c:v>0.11</c:v>
                </c:pt>
              </c:numCache>
            </c:numRef>
          </c:val>
          <c:extLst>
            <c:ext xmlns:c16="http://schemas.microsoft.com/office/drawing/2014/chart" uri="{C3380CC4-5D6E-409C-BE32-E72D297353CC}">
              <c16:uniqueId val="{00000005-1234-4B7A-94AA-BCB200E3C34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1.25</c:v>
                </c:pt>
                <c:pt idx="2">
                  <c:v>#N/A</c:v>
                </c:pt>
                <c:pt idx="3">
                  <c:v>1.83</c:v>
                </c:pt>
                <c:pt idx="4">
                  <c:v>#N/A</c:v>
                </c:pt>
                <c:pt idx="5">
                  <c:v>1.58</c:v>
                </c:pt>
                <c:pt idx="6">
                  <c:v>#N/A</c:v>
                </c:pt>
                <c:pt idx="7">
                  <c:v>0.85</c:v>
                </c:pt>
                <c:pt idx="8">
                  <c:v>#N/A</c:v>
                </c:pt>
                <c:pt idx="9">
                  <c:v>1.4</c:v>
                </c:pt>
              </c:numCache>
            </c:numRef>
          </c:val>
          <c:extLst>
            <c:ext xmlns:c16="http://schemas.microsoft.com/office/drawing/2014/chart" uri="{C3380CC4-5D6E-409C-BE32-E72D297353CC}">
              <c16:uniqueId val="{00000006-1234-4B7A-94AA-BCB200E3C34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2.23</c:v>
                </c:pt>
                <c:pt idx="8">
                  <c:v>#N/A</c:v>
                </c:pt>
                <c:pt idx="9">
                  <c:v>2.35</c:v>
                </c:pt>
              </c:numCache>
            </c:numRef>
          </c:val>
          <c:extLst>
            <c:ext xmlns:c16="http://schemas.microsoft.com/office/drawing/2014/chart" uri="{C3380CC4-5D6E-409C-BE32-E72D297353CC}">
              <c16:uniqueId val="{00000007-1234-4B7A-94AA-BCB200E3C34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9.84</c:v>
                </c:pt>
                <c:pt idx="2">
                  <c:v>#N/A</c:v>
                </c:pt>
                <c:pt idx="3">
                  <c:v>10.17</c:v>
                </c:pt>
                <c:pt idx="4">
                  <c:v>#N/A</c:v>
                </c:pt>
                <c:pt idx="5">
                  <c:v>10.039999999999999</c:v>
                </c:pt>
                <c:pt idx="6">
                  <c:v>#N/A</c:v>
                </c:pt>
                <c:pt idx="7">
                  <c:v>8.69</c:v>
                </c:pt>
                <c:pt idx="8">
                  <c:v>#N/A</c:v>
                </c:pt>
                <c:pt idx="9">
                  <c:v>8.15</c:v>
                </c:pt>
              </c:numCache>
            </c:numRef>
          </c:val>
          <c:extLst>
            <c:ext xmlns:c16="http://schemas.microsoft.com/office/drawing/2014/chart" uri="{C3380CC4-5D6E-409C-BE32-E72D297353CC}">
              <c16:uniqueId val="{00000008-1234-4B7A-94AA-BCB200E3C34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23.29</c:v>
                </c:pt>
                <c:pt idx="2">
                  <c:v>#N/A</c:v>
                </c:pt>
                <c:pt idx="3">
                  <c:v>24.23</c:v>
                </c:pt>
                <c:pt idx="4">
                  <c:v>#N/A</c:v>
                </c:pt>
                <c:pt idx="5">
                  <c:v>24.03</c:v>
                </c:pt>
                <c:pt idx="6">
                  <c:v>#N/A</c:v>
                </c:pt>
                <c:pt idx="7">
                  <c:v>22.78</c:v>
                </c:pt>
                <c:pt idx="8">
                  <c:v>#N/A</c:v>
                </c:pt>
                <c:pt idx="9">
                  <c:v>24.5</c:v>
                </c:pt>
              </c:numCache>
            </c:numRef>
          </c:val>
          <c:extLst>
            <c:ext xmlns:c16="http://schemas.microsoft.com/office/drawing/2014/chart" uri="{C3380CC4-5D6E-409C-BE32-E72D297353CC}">
              <c16:uniqueId val="{00000009-1234-4B7A-94AA-BCB200E3C34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1188</c:v>
                </c:pt>
                <c:pt idx="5">
                  <c:v>1220</c:v>
                </c:pt>
                <c:pt idx="8">
                  <c:v>1238</c:v>
                </c:pt>
                <c:pt idx="11">
                  <c:v>1246</c:v>
                </c:pt>
                <c:pt idx="14">
                  <c:v>1228</c:v>
                </c:pt>
              </c:numCache>
            </c:numRef>
          </c:val>
          <c:extLst>
            <c:ext xmlns:c16="http://schemas.microsoft.com/office/drawing/2014/chart" uri="{C3380CC4-5D6E-409C-BE32-E72D297353CC}">
              <c16:uniqueId val="{00000000-9A31-4FE7-8805-F6C0E7D086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A31-4FE7-8805-F6C0E7D086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7</c:v>
                </c:pt>
                <c:pt idx="6">
                  <c:v>4</c:v>
                </c:pt>
                <c:pt idx="9">
                  <c:v>2</c:v>
                </c:pt>
                <c:pt idx="12">
                  <c:v>2</c:v>
                </c:pt>
              </c:numCache>
            </c:numRef>
          </c:val>
          <c:extLst>
            <c:ext xmlns:c16="http://schemas.microsoft.com/office/drawing/2014/chart" uri="{C3380CC4-5D6E-409C-BE32-E72D297353CC}">
              <c16:uniqueId val="{00000002-9A31-4FE7-8805-F6C0E7D086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20</c:v>
                </c:pt>
                <c:pt idx="3">
                  <c:v>0</c:v>
                </c:pt>
                <c:pt idx="6">
                  <c:v>0</c:v>
                </c:pt>
                <c:pt idx="9">
                  <c:v>0</c:v>
                </c:pt>
                <c:pt idx="12">
                  <c:v>0</c:v>
                </c:pt>
              </c:numCache>
            </c:numRef>
          </c:val>
          <c:extLst>
            <c:ext xmlns:c16="http://schemas.microsoft.com/office/drawing/2014/chart" uri="{C3380CC4-5D6E-409C-BE32-E72D297353CC}">
              <c16:uniqueId val="{00000003-9A31-4FE7-8805-F6C0E7D086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627</c:v>
                </c:pt>
                <c:pt idx="3">
                  <c:v>656</c:v>
                </c:pt>
                <c:pt idx="6">
                  <c:v>690</c:v>
                </c:pt>
                <c:pt idx="9">
                  <c:v>731</c:v>
                </c:pt>
                <c:pt idx="12">
                  <c:v>703</c:v>
                </c:pt>
              </c:numCache>
            </c:numRef>
          </c:val>
          <c:extLst>
            <c:ext xmlns:c16="http://schemas.microsoft.com/office/drawing/2014/chart" uri="{C3380CC4-5D6E-409C-BE32-E72D297353CC}">
              <c16:uniqueId val="{00000004-9A31-4FE7-8805-F6C0E7D086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31-4FE7-8805-F6C0E7D086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A31-4FE7-8805-F6C0E7D086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801</c:v>
                </c:pt>
                <c:pt idx="3">
                  <c:v>765</c:v>
                </c:pt>
                <c:pt idx="6">
                  <c:v>804</c:v>
                </c:pt>
                <c:pt idx="9">
                  <c:v>834</c:v>
                </c:pt>
                <c:pt idx="12">
                  <c:v>837</c:v>
                </c:pt>
              </c:numCache>
            </c:numRef>
          </c:val>
          <c:extLst>
            <c:ext xmlns:c16="http://schemas.microsoft.com/office/drawing/2014/chart" uri="{C3380CC4-5D6E-409C-BE32-E72D297353CC}">
              <c16:uniqueId val="{00000007-9A31-4FE7-8805-F6C0E7D086C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270</c:v>
                </c:pt>
                <c:pt idx="2">
                  <c:v>#N/A</c:v>
                </c:pt>
                <c:pt idx="3">
                  <c:v>#N/A</c:v>
                </c:pt>
                <c:pt idx="4">
                  <c:v>208</c:v>
                </c:pt>
                <c:pt idx="5">
                  <c:v>#N/A</c:v>
                </c:pt>
                <c:pt idx="6">
                  <c:v>#N/A</c:v>
                </c:pt>
                <c:pt idx="7">
                  <c:v>260</c:v>
                </c:pt>
                <c:pt idx="8">
                  <c:v>#N/A</c:v>
                </c:pt>
                <c:pt idx="9">
                  <c:v>#N/A</c:v>
                </c:pt>
                <c:pt idx="10">
                  <c:v>321</c:v>
                </c:pt>
                <c:pt idx="11">
                  <c:v>#N/A</c:v>
                </c:pt>
                <c:pt idx="12">
                  <c:v>#N/A</c:v>
                </c:pt>
                <c:pt idx="13">
                  <c:v>314</c:v>
                </c:pt>
                <c:pt idx="14">
                  <c:v>#N/A</c:v>
                </c:pt>
              </c:numCache>
            </c:numRef>
          </c:val>
          <c:smooth val="0"/>
          <c:extLst>
            <c:ext xmlns:c16="http://schemas.microsoft.com/office/drawing/2014/chart" uri="{C3380CC4-5D6E-409C-BE32-E72D297353CC}">
              <c16:uniqueId val="{00000008-9A31-4FE7-8805-F6C0E7D086C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14684</c:v>
                </c:pt>
                <c:pt idx="5">
                  <c:v>14641</c:v>
                </c:pt>
                <c:pt idx="8">
                  <c:v>14374</c:v>
                </c:pt>
                <c:pt idx="11">
                  <c:v>14204</c:v>
                </c:pt>
                <c:pt idx="14">
                  <c:v>14269</c:v>
                </c:pt>
              </c:numCache>
            </c:numRef>
          </c:val>
          <c:extLst>
            <c:ext xmlns:c16="http://schemas.microsoft.com/office/drawing/2014/chart" uri="{C3380CC4-5D6E-409C-BE32-E72D297353CC}">
              <c16:uniqueId val="{00000000-A675-44AF-8420-9724819FCA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1820</c:v>
                </c:pt>
                <c:pt idx="5">
                  <c:v>1634</c:v>
                </c:pt>
                <c:pt idx="8">
                  <c:v>1509</c:v>
                </c:pt>
                <c:pt idx="11">
                  <c:v>1343</c:v>
                </c:pt>
                <c:pt idx="14">
                  <c:v>1329</c:v>
                </c:pt>
              </c:numCache>
            </c:numRef>
          </c:val>
          <c:extLst>
            <c:ext xmlns:c16="http://schemas.microsoft.com/office/drawing/2014/chart" uri="{C3380CC4-5D6E-409C-BE32-E72D297353CC}">
              <c16:uniqueId val="{00000001-A675-44AF-8420-9724819FCA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5849</c:v>
                </c:pt>
                <c:pt idx="5">
                  <c:v>6137</c:v>
                </c:pt>
                <c:pt idx="8">
                  <c:v>6729</c:v>
                </c:pt>
                <c:pt idx="11">
                  <c:v>7087</c:v>
                </c:pt>
                <c:pt idx="14">
                  <c:v>6838</c:v>
                </c:pt>
              </c:numCache>
            </c:numRef>
          </c:val>
          <c:extLst>
            <c:ext xmlns:c16="http://schemas.microsoft.com/office/drawing/2014/chart" uri="{C3380CC4-5D6E-409C-BE32-E72D297353CC}">
              <c16:uniqueId val="{00000002-A675-44AF-8420-9724819FCA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675-44AF-8420-9724819FCA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75-44AF-8420-9724819FCA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75-44AF-8420-9724819FCA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1127</c:v>
                </c:pt>
                <c:pt idx="3">
                  <c:v>935</c:v>
                </c:pt>
                <c:pt idx="6">
                  <c:v>1144</c:v>
                </c:pt>
                <c:pt idx="9">
                  <c:v>1137</c:v>
                </c:pt>
                <c:pt idx="12">
                  <c:v>1136</c:v>
                </c:pt>
              </c:numCache>
            </c:numRef>
          </c:val>
          <c:extLst>
            <c:ext xmlns:c16="http://schemas.microsoft.com/office/drawing/2014/chart" uri="{C3380CC4-5D6E-409C-BE32-E72D297353CC}">
              <c16:uniqueId val="{00000006-A675-44AF-8420-9724819FCA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A675-44AF-8420-9724819FCA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11156</c:v>
                </c:pt>
                <c:pt idx="3">
                  <c:v>10670</c:v>
                </c:pt>
                <c:pt idx="6">
                  <c:v>10191</c:v>
                </c:pt>
                <c:pt idx="9">
                  <c:v>9965</c:v>
                </c:pt>
                <c:pt idx="12">
                  <c:v>9844</c:v>
                </c:pt>
              </c:numCache>
            </c:numRef>
          </c:val>
          <c:extLst>
            <c:ext xmlns:c16="http://schemas.microsoft.com/office/drawing/2014/chart" uri="{C3380CC4-5D6E-409C-BE32-E72D297353CC}">
              <c16:uniqueId val="{00000008-A675-44AF-8420-9724819FCA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c:v>
                </c:pt>
                <c:pt idx="3">
                  <c:v>9</c:v>
                </c:pt>
                <c:pt idx="6">
                  <c:v>5</c:v>
                </c:pt>
                <c:pt idx="9">
                  <c:v>2</c:v>
                </c:pt>
                <c:pt idx="12">
                  <c:v>0</c:v>
                </c:pt>
              </c:numCache>
            </c:numRef>
          </c:val>
          <c:extLst>
            <c:ext xmlns:c16="http://schemas.microsoft.com/office/drawing/2014/chart" uri="{C3380CC4-5D6E-409C-BE32-E72D297353CC}">
              <c16:uniqueId val="{00000009-A675-44AF-8420-9724819FCA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8899</c:v>
                </c:pt>
                <c:pt idx="3">
                  <c:v>9247</c:v>
                </c:pt>
                <c:pt idx="6">
                  <c:v>9338</c:v>
                </c:pt>
                <c:pt idx="9">
                  <c:v>9839</c:v>
                </c:pt>
                <c:pt idx="12">
                  <c:v>10400</c:v>
                </c:pt>
              </c:numCache>
            </c:numRef>
          </c:val>
          <c:extLst>
            <c:ext xmlns:c16="http://schemas.microsoft.com/office/drawing/2014/chart" uri="{C3380CC4-5D6E-409C-BE32-E72D297353CC}">
              <c16:uniqueId val="{0000000A-A675-44AF-8420-9724819FCAC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675-44AF-8420-9724819FCAC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3954</c:v>
                </c:pt>
                <c:pt idx="1">
                  <c:v>4219</c:v>
                </c:pt>
                <c:pt idx="2">
                  <c:v>4151</c:v>
                </c:pt>
              </c:numCache>
            </c:numRef>
          </c:val>
          <c:extLst>
            <c:ext xmlns:c16="http://schemas.microsoft.com/office/drawing/2014/chart" uri="{C3380CC4-5D6E-409C-BE32-E72D297353CC}">
              <c16:uniqueId val="{00000000-A12B-4C9B-8DEB-039C10AE24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551</c:v>
                </c:pt>
                <c:pt idx="1">
                  <c:v>547</c:v>
                </c:pt>
                <c:pt idx="2">
                  <c:v>512</c:v>
                </c:pt>
              </c:numCache>
            </c:numRef>
          </c:val>
          <c:extLst>
            <c:ext xmlns:c16="http://schemas.microsoft.com/office/drawing/2014/chart" uri="{C3380CC4-5D6E-409C-BE32-E72D297353CC}">
              <c16:uniqueId val="{00000001-A12B-4C9B-8DEB-039C10AE24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1431</c:v>
                </c:pt>
                <c:pt idx="1">
                  <c:v>1414</c:v>
                </c:pt>
                <c:pt idx="2">
                  <c:v>1244</c:v>
                </c:pt>
              </c:numCache>
            </c:numRef>
          </c:val>
          <c:extLst>
            <c:ext xmlns:c16="http://schemas.microsoft.com/office/drawing/2014/chart" uri="{C3380CC4-5D6E-409C-BE32-E72D297353CC}">
              <c16:uniqueId val="{00000002-A12B-4C9B-8DEB-039C10AE2454}"/>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{78B5347B-0954-485D-B268-B7CB22C3DCBB}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CB2-40D3-AADC-5EA1F851D4B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{F781B591-FC3E-473E-80D1-8F71CD6ABBE8}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B2-40D3-AADC-5EA1F851D4B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{AC9F3E5A-E8B6-4330-BBBF-2E51176F7AF6}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B2-40D3-AADC-5EA1F851D4B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{2E4CBD76-04E6-4B6C-82F6-95EF6860B371}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B2-40D3-AADC-5EA1F851D4B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{85AD42E8-9469-4D63-93C8-9A453F236B61}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B2-40D3-AADC-5EA1F851D4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{C6B945C4-4CD6-48EB-A593-BF0B7D121C00}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CB2-40D3-AADC-5EA1F851D4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{A967191A-A0AA-41EC-BB31-ACAF0C1F8DB5}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CB2-40D3-AADC-5EA1F851D4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{9D8E25EF-3BA5-4050-9B18-83F2C49B254C}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CB2-40D3-AADC-5EA1F851D4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{9CF1EAEA-8FE1-4EBA-8DF1-642A1BD16AC8}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CB2-40D3-AADC-5EA1F851D4B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63.9</c:v>
                </c:pt>
                <c:pt idx="8">
                  <c:v>63.4</c:v>
                </c:pt>
                <c:pt idx="16">
                  <c:v>62.1</c:v>
                </c:pt>
                <c:pt idx="24">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CB2-40D3-AADC-5EA1F851D4B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{0FBAFD71-9B56-4CF1-AEAA-88CC86F1D4F6}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CB2-40D3-AADC-5EA1F851D4B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{B83EBE9D-E979-4559-B998-2D8A33AB8EF8}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B2-40D3-AADC-5EA1F851D4B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{1BC0D8B4-7C4E-4659-ACEC-A7643D53D322}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B2-40D3-AADC-5EA1F851D4B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{C23C9A66-50F8-4343-94DF-E0B21C095C4B}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B2-40D3-AADC-5EA1F851D4B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{628925E6-CBCD-48BC-89BC-1C7DAD422C4D}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B2-40D3-AADC-5EA1F851D4B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{43BEA948-C548-4397-851A-0EB970866A45}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CB2-40D3-AADC-5EA1F851D4B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{6FF1CC59-3F02-4943-8B06-B279F9A77B20}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CB2-40D3-AADC-5EA1F851D4B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{7F4B611E-63FA-4086-95CE-B259C73FCFFC}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CB2-40D3-AADC-5EA1F851D4B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{AF2E3B86-CD0B-4C7F-B7B2-4C3D2D40FEC9}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CB2-40D3-AADC-5EA1F851D4B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numCache>
            </c:numRef>
          </c:xVal>
          <c:yVal>
            <c:numRef>
              <c:f>公会計指標分析・財政指標組合せ分析表!$BP$55:$DC$55</c:f>
              <c:numCache>
                <c:formatCode>#,##0.0;"▲ "#,##0.0</c:formatCode>
                <c:ptCount val="40"/>
                <c:pt idx="0">
                  <c:v>15.5</c:v>
                </c:pt>
                <c:pt idx="8">
                  <c:v>14</c:v>
                </c:pt>
                <c:pt idx="16">
                  <c:v>11.4</c:v>
                </c:pt>
                <c:pt idx="24">
                  <c:v>10.4</c:v>
                </c:pt>
              </c:numCache>
            </c:numRef>
          </c:yVal>
          <c:smooth val="0"/>
          <c:extLst>
            <c:ext xmlns:c16="http://schemas.microsoft.com/office/drawing/2014/chart" uri="{C3380CC4-5D6E-409C-BE32-E72D297353CC}">
              <c16:uniqueId val="{00000013-7CB2-40D3-AADC-5EA1F851D4B9}"/>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{E7F6B19F-EDEF-44EB-AB92-5A9A94947FD0}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572-4BFC-B1F5-BF8271BDF4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{0E424B5C-A7DF-45B6-A0DA-AC80FDD15E34}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72-4BFC-B1F5-BF8271BDF4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{61B340DA-635A-465E-8075-4370B11187C4}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72-4BFC-B1F5-BF8271BDF4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{65095A7D-2F72-4A8D-A8F0-D497F708B1EC}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72-4BFC-B1F5-BF8271BDF4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{689B3070-FE69-44D6-B78E-D045B206ECC5}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72-4BFC-B1F5-BF8271BDF4F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{7F4DF09D-66F9-4ABE-93CE-A4AB84394004}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572-4BFC-B1F5-BF8271BDF4F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{96958BD1-5C8A-4FC2-B73D-A4C304654E06}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572-4BFC-B1F5-BF8271BDF4F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{CAD7FFE3-9AFD-4C82-BDB3-0E7DFA5C9CDF}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572-4BFC-B1F5-BF8271BDF4F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{2B9F59D1-D5C4-42A7-9BE6-B0A0ABC1A2A1}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572-4BFC-B1F5-BF8271BDF4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4.9000000000000004</c:v>
                </c:pt>
                <c:pt idx="16">
                  <c:v>4.3</c:v>
                </c:pt>
                <c:pt idx="24">
                  <c:v>4.5999999999999996</c:v>
                </c:pt>
                <c:pt idx="32">
                  <c:v>5.0999999999999996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572-4BFC-B1F5-BF8271BDF4F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{BEFDAD70-FE61-4EDC-B4A4-89479237D9DF}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572-4BFC-B1F5-BF8271BDF4F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{5CAC8F8C-2013-4FEE-A2D4-98C75D35BDF8}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72-4BFC-B1F5-BF8271BDF4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{52A46FB0-5D1C-4A66-A78D-70F0938FE4B0}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72-4BFC-B1F5-BF8271BDF4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{748E96AD-2943-4CE3-8CB3-F22658E726FB}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72-4BFC-B1F5-BF8271BDF4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{CF015F88-EC1C-4A80-889C-5934B0C54756}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72-4BFC-B1F5-BF8271BDF4F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{00471427-8114-46A3-859E-74B0128A36AF}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572-4BFC-B1F5-BF8271BDF4F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{82826516-F997-478C-BAA4-9C05C414D667}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572-4BFC-B1F5-BF8271BDF4F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{F44E44CB-6A88-4136-8E0E-85285CFBE3B4}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572-4BFC-B1F5-BF8271BDF4F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{60014EA8-29E0-4A79-93DF-D146DE3D9B90}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572-4BFC-B1F5-BF8271BDF4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7572-4BFC-B1F5-BF8271BDF4F3}"/>
            </c:ext>
          </c:extLst>
        </c:ser>
        <c:dLbls>
          <c:showLegendKey val="0"/>
          <c:showVal val="1"/>
          <c:showCatName val="0"/>
          <c:showSerName val="0"/>
          <c:showPercent val="0"/>
          <c:showBubbleSize val="0"/>
        </c:dLbls>
        <c:axId val="84219776"/>
        <c:axId val="84234240"/>
      </c:scatterChart>
      <c:valAx>
        <c:axId val="84219776"/>
        <c:scaling>
          <c:orientation val="maxMin"/>
          <c:max val="6.8"/>
          <c:min val="5.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
          <c:min val="9"/>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038725" y="4591050"/>
          <a:ext cx="2889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000875" y="5886450"/>
          <a:ext cx="1206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695960</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862901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9794875" y="190500"/>
          <a:ext cx="223266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2418060" y="190500"/>
          <a:ext cx="337185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454025" y="7591425"/>
          <a:ext cx="670306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09740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09740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09740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09740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09740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09740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09740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09740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09740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25933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199390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1808460" y="7600315"/>
          <a:ext cx="399034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1808460" y="7591425"/>
          <a:ext cx="79819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30429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1932285" y="7934325"/>
          <a:ext cx="372427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元利償還金とならび、公営企業債の元利償還金に対する繰入金の割合が大きい。元利償還金については、借入残高に占める臨時財政対策債の割合が年々増加傾向にある。臨時財政対策債については全額が交付税算入（算入公債費等）されるため実質公債費比率には影響しない。</a:t>
          </a:r>
          <a:r>
            <a:rPr kumimoji="1" lang="ja-JP" altLang="ja-JP" sz="1300">
              <a:solidFill>
                <a:schemeClr val="dk1"/>
              </a:solidFill>
              <a:effectLst/>
              <a:latin typeface="ＭＳ ゴシック"/>
              <a:ea typeface="ＭＳ ゴシック"/>
              <a:cs typeface="+mn-cs"/>
            </a:rPr>
            <a:t>また、債務負担行為に基づく支出額については、順次償還が終了し減少傾向にある。</a:t>
          </a:r>
          <a:r>
            <a:rPr kumimoji="1" lang="ja-JP" altLang="en-US" sz="1300">
              <a:latin typeface="ＭＳ ゴシック"/>
              <a:ea typeface="ＭＳ ゴシック"/>
            </a:rPr>
            <a:t>公営企業債の元利償還金に対する繰入金については増加傾向にあるため、下水道料金の改定や資本費平準化債の借入などを行い、実質公債費比率の分子の増加の抑制に努める。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454025" y="12106275"/>
          <a:ext cx="670306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227330</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1808460" y="12115800"/>
          <a:ext cx="4018280"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1833225" y="12106275"/>
          <a:ext cx="72707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1913870" y="12325985"/>
          <a:ext cx="381063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275590</xdr:colOff>
      <xdr:row>38</xdr:row>
      <xdr:rowOff>333375</xdr:rowOff>
    </xdr:from>
    <xdr:to>
      <xdr:col>18</xdr:col>
      <xdr:colOff>133985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1715750" y="7572375"/>
          <a:ext cx="418592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335280</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775440" y="7604125"/>
          <a:ext cx="223647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34696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34696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34696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34696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34696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34696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34696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34696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34696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34696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34696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191135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376170" y="12334875"/>
          <a:ext cx="47561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523240</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527935" y="12249150"/>
          <a:ext cx="180340"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398145</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833183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9785350" y="238125"/>
          <a:ext cx="22834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133985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2477115" y="238125"/>
          <a:ext cx="342455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454025" y="7591425"/>
          <a:ext cx="537273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865505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568325" y="705485"/>
          <a:ext cx="161671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391160</xdr:colOff>
      <xdr:row>40</xdr:row>
      <xdr:rowOff>19050</xdr:rowOff>
    </xdr:from>
    <xdr:to>
      <xdr:col>18</xdr:col>
      <xdr:colOff>19685</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1831320" y="7962900"/>
          <a:ext cx="39560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公営企業債等繰入見込額については、料金の改定や資本費平準化債の借入により、平成</a:t>
          </a:r>
          <a:r>
            <a:rPr kumimoji="1" lang="en-US" altLang="ja-JP" sz="1400">
              <a:latin typeface="ＭＳ ゴシック"/>
              <a:ea typeface="ＭＳ ゴシック"/>
            </a:rPr>
            <a:t>21</a:t>
          </a:r>
          <a:r>
            <a:rPr kumimoji="1" lang="ja-JP" altLang="en-US" sz="1400">
              <a:latin typeface="ＭＳ ゴシック"/>
              <a:ea typeface="ＭＳ ゴシック"/>
            </a:rPr>
            <a:t>年度から減少してきている。一般会計等にかかる地方債の現在高については、臨時財政対策債の借入による増加が大きく、それ以外の新規借入についても公共施設の更新による増加が見込まれる。なお、臨時財政対策債は全額が基準財政需要額算入見込額となるため、将来負担比率には影響しない。さらに、充当可能基金も近年増加傾向にあり、平成</a:t>
          </a:r>
          <a:r>
            <a:rPr kumimoji="1" lang="en-US" altLang="ja-JP" sz="1400">
              <a:latin typeface="ＭＳ ゴシック"/>
              <a:ea typeface="ＭＳ ゴシック"/>
            </a:rPr>
            <a:t>27</a:t>
          </a:r>
          <a:r>
            <a:rPr kumimoji="1" lang="ja-JP" altLang="en-US" sz="1400">
              <a:latin typeface="ＭＳ ゴシック"/>
              <a:ea typeface="ＭＳ ゴシック"/>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13970</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76581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76581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20923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565785" y="11934825"/>
          <a:ext cx="6523355" cy="371475"/>
        </a:xfrm>
        <a:prstGeom prst="line">
          <a:avLst/>
        </a:prstGeom>
        <a:noFill/>
        <a:ln w="19050">
          <a:solidFill>
            <a:srgbClr val="000000"/>
          </a:solidFill>
          <a:round/>
          <a:headEnd/>
          <a:tailEnd/>
        </a:ln>
      </xdr:spPr>
    </xdr:sp>
    <xdr:clientData/>
  </xdr:twoCellAnchor>
  <xdr:twoCellAnchor>
    <xdr:from>
      <xdr:col>8</xdr:col>
      <xdr:colOff>339725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2418060" y="165100"/>
          <a:ext cx="359410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6205835" y="165100"/>
          <a:ext cx="665289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兵庫県稲美町</a:t>
          </a:r>
        </a:p>
      </xdr:txBody>
    </xdr:sp>
    <xdr:clientData/>
  </xdr:twoCellAnchor>
  <xdr:twoCellAnchor>
    <xdr:from>
      <xdr:col>0</xdr:col>
      <xdr:colOff>533400</xdr:colOff>
      <xdr:row>4</xdr:row>
      <xdr:rowOff>119380</xdr:rowOff>
    </xdr:from>
    <xdr:to>
      <xdr:col>2</xdr:col>
      <xdr:colOff>1010285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16535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76581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339725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2418060" y="806450"/>
          <a:ext cx="10440670" cy="4331335"/>
        </a:xfrm>
        <a:prstGeom prst="rect">
          <a:avLst/>
        </a:prstGeom>
        <a:noFill/>
        <a:ln w="19050">
          <a:solidFill>
            <a:srgbClr val="000000"/>
          </a:solidFill>
          <a:miter lim="800000"/>
          <a:headEnd/>
          <a:tailEnd/>
        </a:ln>
      </xdr:spPr>
    </xdr:sp>
    <xdr:clientData/>
  </xdr:twoCellAnchor>
  <xdr:twoCellAnchor>
    <xdr:from>
      <xdr:col>8</xdr:col>
      <xdr:colOff>339725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418060" y="1297305"/>
          <a:ext cx="1043940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財政調整基金の減により、基金全体が減となった。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財政運営を計画的に行うため、また特定の目的のために、決算状況等により可能な範囲で積立を行う。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また、財政調整基金については、公共施設の老朽化対策等にかかる経費や社会保障経費の増大に備えて、決算状況等により可能な範囲で積立を行う。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xdr:row>
      <xdr:rowOff>73025</xdr:rowOff>
    </xdr:from>
    <xdr:to>
      <xdr:col>8</xdr:col>
      <xdr:colOff>1680210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250188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339725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2418060" y="12463145"/>
          <a:ext cx="10440670" cy="5424805"/>
        </a:xfrm>
        <a:prstGeom prst="rect">
          <a:avLst/>
        </a:prstGeom>
        <a:noFill/>
        <a:ln w="19050">
          <a:solidFill>
            <a:srgbClr val="000000"/>
          </a:solidFill>
          <a:miter lim="800000"/>
          <a:headEnd/>
          <a:tailEnd/>
        </a:ln>
      </xdr:spPr>
    </xdr:sp>
    <xdr:clientData/>
  </xdr:twoCellAnchor>
  <xdr:twoCellAnchor>
    <xdr:from>
      <xdr:col>8</xdr:col>
      <xdr:colOff>339725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418060" y="12928600"/>
          <a:ext cx="1043940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一般廃棄物処理施設等整備基金は、一般廃棄物処理施設及び周辺施設等の整備資金に充てるため。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地域福祉基金は、長寿社会を健康で生きがいをもち安心して過ごせる地域福祉の向上を図るため。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安全安心対策基金は、災害及び感染症等の予防及び復旧対策等の資金に充てるため。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開発事業に伴う公共施設等整備基金は、開発事業に伴う公共施設等の整備資金に充てるため。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健康づくり施設整備基金は、稲美町立健康づくり施設の整備資金に充てるため。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一般廃棄物処理施設等整備基金において、一般廃棄物処理施設及び周辺環境の整備のための取崩しにより減となった。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特定の目的のため、決算状況等により可能な範囲で積立を行う。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54</xdr:row>
      <xdr:rowOff>256540</xdr:rowOff>
    </xdr:from>
    <xdr:to>
      <xdr:col>9</xdr:col>
      <xdr:colOff>951865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2501880" y="12562840"/>
          <a:ext cx="231140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339725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2418060" y="5278755"/>
          <a:ext cx="10440670" cy="3450590"/>
        </a:xfrm>
        <a:prstGeom prst="rect">
          <a:avLst/>
        </a:prstGeom>
        <a:noFill/>
        <a:ln w="19050">
          <a:solidFill>
            <a:srgbClr val="000000"/>
          </a:solidFill>
          <a:miter lim="800000"/>
          <a:headEnd/>
          <a:tailEnd/>
        </a:ln>
      </xdr:spPr>
    </xdr:sp>
    <xdr:clientData/>
  </xdr:twoCellAnchor>
  <xdr:twoCellAnchor>
    <xdr:from>
      <xdr:col>8</xdr:col>
      <xdr:colOff>339725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418060" y="5753100"/>
          <a:ext cx="1043940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予算見込を上回る町税等により増となった。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25</xdr:row>
      <xdr:rowOff>133985</xdr:rowOff>
    </xdr:from>
    <xdr:to>
      <xdr:col>9</xdr:col>
      <xdr:colOff>489585</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2501880" y="5372735"/>
          <a:ext cx="1849120"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339725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2418060" y="8876665"/>
          <a:ext cx="10440670" cy="3448050"/>
        </a:xfrm>
        <a:prstGeom prst="rect">
          <a:avLst/>
        </a:prstGeom>
        <a:noFill/>
        <a:ln w="19050">
          <a:solidFill>
            <a:srgbClr val="000000"/>
          </a:solidFill>
          <a:miter lim="800000"/>
          <a:headEnd/>
          <a:tailEnd/>
        </a:ln>
      </xdr:spPr>
    </xdr:sp>
    <xdr:clientData/>
  </xdr:twoCellAnchor>
  <xdr:twoCellAnchor>
    <xdr:from>
      <xdr:col>8</xdr:col>
      <xdr:colOff>339725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418060" y="9349740"/>
          <a:ext cx="1043940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平成30年度及び令和元年度決算により取崩額が積立額を上回ったため減となった。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災害復旧、地方債の繰上償還、その他の財源の不足を生じたときの財源を積立てることを目的としており、公共施設の老朽化対策等にかかる経費や社会保障関係経費の増大に備えて、決算状況等により可能な範囲で積立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423545</xdr:colOff>
      <xdr:row>42</xdr:row>
      <xdr:rowOff>168275</xdr:rowOff>
    </xdr:from>
    <xdr:to>
      <xdr:col>8</xdr:col>
      <xdr:colOff>1678305</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2501880" y="8969375"/>
          <a:ext cx="125476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DEC24C0-0E34-43E1-9766-7068926A14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8F6CADF-5E4E-4626-B6A7-033B03EE4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40DDD3E-7BA3-49EC-A848-37A0395E82B3}"/>
            </a:ext>
          </a:extLst>
        </xdr:cNvPr>
        <xdr:cNvSpPr/>
      </xdr:nvSpPr>
      <xdr:spPr>
        <a:xfrm>
          <a:off x="1149858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37ED72C-8874-4B34-9835-7446307EE3D5}"/>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545ADE18-FE37-4793-B64F-267B1BEBEFF2}"/>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348F969-B9F6-4027-BAF5-CBEBA7AF8278}"/>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52A8F8F-ED96-4FC9-BE81-B83293DD901A}"/>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DDF7245D-1737-4B58-AF02-7B8029DF8AAF}"/>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4C672AC0-9EDC-419A-94C5-F6B5A0ED859E}"/>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BE21CFEF-FC60-4D35-9CA9-0CC580CD93A2}"/>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2E8A4C92-54A9-48E2-B429-518CF3050B7E}"/>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AE9EEDD3-7E30-420F-AEDB-7BE25474B5CA}"/>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D1D99C16-FC8F-473C-A63D-79F9DA518979}"/>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D1E5FE2E-779D-4BD7-AF84-D47F61D0C3A6}"/>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5A3A7894-C285-4075-BDAD-37E916517066}"/>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3E000F22-547C-4CEE-B6D8-EE02242C5BD1}"/>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ABB31C4C-0DB5-4934-96B2-4D210A14D931}"/>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8A77A29B-FD3C-40F7-AB25-757D1438575D}"/>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ADF9FA2F-EE7D-4542-BADA-0B90EFD388E5}"/>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2CDA441D-5BE1-4467-A580-300F269273DE}"/>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62A4D687-40A5-4D06-BBD1-C0BB30F3279D}"/>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30,854
30,335
34.92
15,587,804
14,744,249
569,603
6,984,407
10,399,715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30FB1AC2-477B-4125-B107-CAE822F2D132}"/>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8BB1298-B266-4D37-AB5E-5B034491157B}"/>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F852F969-2125-4F87-96C4-0C5E97DCBDC3}"/>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D4E78945-36C9-4890-8237-5AD61152A194}"/>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30BBFBC4-EA9A-4106-9441-EE0AB9F5272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954AAAB5-4847-4E79-8A46-345138051126}"/>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1AB676F2-9A0E-4868-B4D3-E9D05029AA31}"/>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3B749F4-9A20-4837-8939-6457A5056BD4}"/>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BCCA3422-F3FA-4F40-B5C6-ECF1207A87F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BE3CEA5-10FE-4848-A80D-808E205BC6C7}"/>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A49BC47B-963A-4B44-B095-6F4BEDB47B03}"/>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9533803-17F1-49D0-B373-58BE3E3E8430}"/>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D049BBAF-4E70-49C8-BFD6-152E982AEBD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1EB4DAB-EC49-45C6-8AD6-970A1E6243B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5BC8B4BC-9AD3-4A80-A3CE-F8F6AE5C306A}"/>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24E1243A-E042-4293-BD46-2A8627A45C14}"/>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2D17DC56-AB69-4013-A889-6AD031F456F1}"/>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76CDBAF4-69F4-49CE-AA58-998C058E50C2}"/>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42584A8E-DACD-4358-961C-9AE43973EA15}"/>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BDEBCD3F-5BD5-45B7-AE98-BF1AC7059807}"/>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AF033601-FE66-4890-B0FA-4D2F92C9BAE5}"/>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86C4990D-1B7C-448B-93F0-B000FEC9849E}"/>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A990BFE-03C3-4EDA-B88A-19FE6B9AB3B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17AF340C-EF1F-4A13-8741-5F9A8135E9E0}"/>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7" name="正方形/長方形 46">
          <a:extLst>
            <a:ext uri="{FF2B5EF4-FFF2-40B4-BE49-F238E27FC236}">
              <a16:creationId xmlns:a16="http://schemas.microsoft.com/office/drawing/2014/main" id="{15625DB8-D2EC-4A94-B375-E84B182C024C}"/>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AAC8CEE5-6DA9-41FC-A982-EE6B1502DA87}"/>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DE985311-C831-4C94-9C30-51B08B9AEF7B}"/>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132CC98-C615-459C-9679-746396F2D52D}"/>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2419315-B4C0-4C9F-B103-872FFCFABFED}"/>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5986A341-7C5D-422F-9537-23366CFBE4A9}"/>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7795899-DC3D-4ADF-8DA6-E3F1610634E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9E3D9BC1-8590-42A3-B0DE-AEE19CB62C9F}"/>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10ADA18B-DC86-49CB-8542-014737141B5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54C302F-D75D-45DF-83E6-543B8B3CB399}"/>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78352391-C252-486A-B91B-44875E19846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固定資産の新規投資以上に資産の老朽化が進む傾向であるため、有形固定資産減価償却率は今後高くなることが予測される。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公共施設等総合管理計画や今後作成する個別施設計画等の目標達成に向けた取組みを進めるともに、健全な財政運営に努める。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F50545B7-864A-47E7-8F19-9954F07E636A}"/>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3079171A-0BE8-4C3B-B20C-22175EF58EFD}"/>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8CF12558-A919-4EA7-8379-BDAD2F45585D}"/>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641FEBC6-CB15-4DB1-95FB-A944EA90402E}"/>
            </a:ext>
          </a:extLst>
        </xdr:cNvPr>
        <xdr:cNvCxnSpPr/>
      </xdr:nvCxnSpPr>
      <xdr:spPr>
        <a:xfrm>
          <a:off x="1127125" y="65335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A6126EDB-2585-4F00-B687-0FC511FBBB98}"/>
            </a:ext>
          </a:extLst>
        </xdr:cNvPr>
        <xdr:cNvSpPr txBox="1"/>
      </xdr:nvSpPr>
      <xdr:spPr>
        <a:xfrm>
          <a:off x="772811" y="6443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4CD3D33A-CEE8-4A68-9C43-C5AAFA7ED869}"/>
            </a:ext>
          </a:extLst>
        </xdr:cNvPr>
        <xdr:cNvCxnSpPr/>
      </xdr:nvCxnSpPr>
      <xdr:spPr>
        <a:xfrm>
          <a:off x="1127125" y="611314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049D986C-2E14-4CFD-ABD2-DCC6BDA5E901}"/>
            </a:ext>
          </a:extLst>
        </xdr:cNvPr>
        <xdr:cNvSpPr txBox="1"/>
      </xdr:nvSpPr>
      <xdr:spPr>
        <a:xfrm>
          <a:off x="772811" y="60193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BB0215D7-301C-4B54-BD4F-45F6E9707912}"/>
            </a:ext>
          </a:extLst>
        </xdr:cNvPr>
        <xdr:cNvCxnSpPr/>
      </xdr:nvCxnSpPr>
      <xdr:spPr>
        <a:xfrm>
          <a:off x="1127125" y="56889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8F0B88DE-B350-4141-807B-28187C6DD18D}"/>
            </a:ext>
          </a:extLst>
        </xdr:cNvPr>
        <xdr:cNvSpPr txBox="1"/>
      </xdr:nvSpPr>
      <xdr:spPr>
        <a:xfrm>
          <a:off x="772811" y="55989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84600225-72CC-4A0C-9794-8A0FE428D095}"/>
            </a:ext>
          </a:extLst>
        </xdr:cNvPr>
        <xdr:cNvCxnSpPr/>
      </xdr:nvCxnSpPr>
      <xdr:spPr>
        <a:xfrm>
          <a:off x="1127125" y="52685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70173381-E8B9-499D-AD2D-68F01217A6BF}"/>
            </a:ext>
          </a:extLst>
        </xdr:cNvPr>
        <xdr:cNvSpPr txBox="1"/>
      </xdr:nvSpPr>
      <xdr:spPr>
        <a:xfrm>
          <a:off x="772811" y="51747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DCD70CD2-8E3E-4513-85AE-97C25A710685}"/>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B476CD86-FB2F-47B8-9366-FD9F1B54EF55}"/>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F1C14532-ACE8-4F28-A5A6-5F5C7443A3A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72" name="直線コネクタ 71">
          <a:extLst>
            <a:ext uri="{FF2B5EF4-FFF2-40B4-BE49-F238E27FC236}">
              <a16:creationId xmlns:a16="http://schemas.microsoft.com/office/drawing/2014/main" id="{A51D3F8D-B03C-4909-B336-E148E7DA7C80}"/>
            </a:ext>
          </a:extLst>
        </xdr:cNvPr>
        <xdr:cNvCxnSpPr/>
      </xdr:nvCxnSpPr>
      <xdr:spPr>
        <a:xfrm flipV="1">
          <a:off x="4206240" y="5259959"/>
          <a:ext cx="1270" cy="1009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73" name="有形固定資産減価償却率最小値テキスト">
          <a:extLst>
            <a:ext uri="{FF2B5EF4-FFF2-40B4-BE49-F238E27FC236}">
              <a16:creationId xmlns:a16="http://schemas.microsoft.com/office/drawing/2014/main" id="{77AC9ADB-0F93-40A9-8847-7D6CC3FF31BB}"/>
            </a:ext>
          </a:extLst>
        </xdr:cNvPr>
        <xdr:cNvSpPr txBox="1"/>
      </xdr:nvSpPr>
      <xdr:spPr>
        <a:xfrm>
          <a:off x="4258945" y="6272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74" name="直線コネクタ 73">
          <a:extLst>
            <a:ext uri="{FF2B5EF4-FFF2-40B4-BE49-F238E27FC236}">
              <a16:creationId xmlns:a16="http://schemas.microsoft.com/office/drawing/2014/main" id="{95A8863F-ACE6-4583-8C04-B4D6C571B1CA}"/>
            </a:ext>
          </a:extLst>
        </xdr:cNvPr>
        <xdr:cNvCxnSpPr/>
      </xdr:nvCxnSpPr>
      <xdr:spPr>
        <a:xfrm>
          <a:off x="4119245" y="626910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75" name="有形固定資産減価償却率最大値テキスト">
          <a:extLst>
            <a:ext uri="{FF2B5EF4-FFF2-40B4-BE49-F238E27FC236}">
              <a16:creationId xmlns:a16="http://schemas.microsoft.com/office/drawing/2014/main" id="{76B22E15-0910-484A-8B20-35070DE9B2E9}"/>
            </a:ext>
          </a:extLst>
        </xdr:cNvPr>
        <xdr:cNvSpPr txBox="1"/>
      </xdr:nvSpPr>
      <xdr:spPr>
        <a:xfrm>
          <a:off x="4258945" y="5038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76" name="直線コネクタ 75">
          <a:extLst>
            <a:ext uri="{FF2B5EF4-FFF2-40B4-BE49-F238E27FC236}">
              <a16:creationId xmlns:a16="http://schemas.microsoft.com/office/drawing/2014/main" id="{72385E01-28BB-4D77-990B-D8523B25DA4E}"/>
            </a:ext>
          </a:extLst>
        </xdr:cNvPr>
        <xdr:cNvCxnSpPr/>
      </xdr:nvCxnSpPr>
      <xdr:spPr>
        <a:xfrm>
          <a:off x="4119245" y="5259959"/>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87012</xdr:rowOff>
    </xdr:from>
    <xdr:ext cx="405111" cy="259045"/>
    <xdr:sp macro="" textlink="">
      <xdr:nvSpPr>
        <xdr:cNvPr id="77" name="有形固定資産減価償却率平均値テキスト">
          <a:extLst>
            <a:ext uri="{FF2B5EF4-FFF2-40B4-BE49-F238E27FC236}">
              <a16:creationId xmlns:a16="http://schemas.microsoft.com/office/drawing/2014/main" id="{4A1EB70A-CA39-4613-B311-BE0DFDB4290E}"/>
            </a:ext>
          </a:extLst>
        </xdr:cNvPr>
        <xdr:cNvSpPr txBox="1"/>
      </xdr:nvSpPr>
      <xdr:spPr>
        <a:xfrm>
          <a:off x="4258945" y="5702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フローチャート: 判断 77">
          <a:extLst>
            <a:ext uri="{FF2B5EF4-FFF2-40B4-BE49-F238E27FC236}">
              <a16:creationId xmlns:a16="http://schemas.microsoft.com/office/drawing/2014/main" id="{FB163CA6-0596-4C74-8D76-3D42DA866757}"/>
            </a:ext>
          </a:extLst>
        </xdr:cNvPr>
        <xdr:cNvSpPr/>
      </xdr:nvSpPr>
      <xdr:spPr>
        <a:xfrm>
          <a:off x="4157345" y="5724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9" name="フローチャート: 判断 78">
          <a:extLst>
            <a:ext uri="{FF2B5EF4-FFF2-40B4-BE49-F238E27FC236}">
              <a16:creationId xmlns:a16="http://schemas.microsoft.com/office/drawing/2014/main" id="{D630C38C-5A2A-4B57-97EA-BF1950FC15AB}"/>
            </a:ext>
          </a:extLst>
        </xdr:cNvPr>
        <xdr:cNvSpPr/>
      </xdr:nvSpPr>
      <xdr:spPr>
        <a:xfrm>
          <a:off x="3537585" y="5672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80" name="フローチャート: 判断 79">
          <a:extLst>
            <a:ext uri="{FF2B5EF4-FFF2-40B4-BE49-F238E27FC236}">
              <a16:creationId xmlns:a16="http://schemas.microsoft.com/office/drawing/2014/main" id="{6E8110EE-AEE7-44AA-BA6C-C6B389B751A4}"/>
            </a:ext>
          </a:extLst>
        </xdr:cNvPr>
        <xdr:cNvSpPr/>
      </xdr:nvSpPr>
      <xdr:spPr>
        <a:xfrm>
          <a:off x="2867025" y="562521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81" name="フローチャート: 判断 80">
          <a:extLst>
            <a:ext uri="{FF2B5EF4-FFF2-40B4-BE49-F238E27FC236}">
              <a16:creationId xmlns:a16="http://schemas.microsoft.com/office/drawing/2014/main" id="{FAC1DF98-3C91-4D1B-BFA1-2CC81493A324}"/>
            </a:ext>
          </a:extLst>
        </xdr:cNvPr>
        <xdr:cNvSpPr/>
      </xdr:nvSpPr>
      <xdr:spPr>
        <a:xfrm>
          <a:off x="2196465" y="5555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2" name="フローチャート: 判断 81">
          <a:extLst>
            <a:ext uri="{FF2B5EF4-FFF2-40B4-BE49-F238E27FC236}">
              <a16:creationId xmlns:a16="http://schemas.microsoft.com/office/drawing/2014/main" id="{BC110376-DCB1-4A84-9B73-20E5EE6DC9D6}"/>
            </a:ext>
          </a:extLst>
        </xdr:cNvPr>
        <xdr:cNvSpPr/>
      </xdr:nvSpPr>
      <xdr:spPr>
        <a:xfrm>
          <a:off x="1525905" y="55426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9B3D20C8-DF01-491A-B2AD-8167612210A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229D4B8-8EE9-4708-875E-1AD953D35EE0}"/>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95F59E2-274D-4C31-99AA-D78A0C730024}"/>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898BDA4E-961F-4CDF-A8CD-DF8E576FE6E2}"/>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7F179F29-55C1-4BA2-884E-5B02FF3F915E}"/>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154813</xdr:rowOff>
    </xdr:from>
    <xdr:to>
      <xdr:col>19</xdr:col>
      <xdr:colOff>187325</xdr:colOff>
      <xdr:row>29</xdr:row>
      <xdr:rowOff>84963</xdr:rowOff>
    </xdr:to>
    <xdr:sp macro="" textlink="">
      <xdr:nvSpPr>
        <xdr:cNvPr id="88" name="楕円 87">
          <a:extLst>
            <a:ext uri="{FF2B5EF4-FFF2-40B4-BE49-F238E27FC236}">
              <a16:creationId xmlns:a16="http://schemas.microsoft.com/office/drawing/2014/main" id="{A7CEA471-904B-4A96-8B47-265EA71A2225}"/>
            </a:ext>
          </a:extLst>
        </xdr:cNvPr>
        <xdr:cNvSpPr/>
      </xdr:nvSpPr>
      <xdr:spPr>
        <a:xfrm>
          <a:off x="3537585" y="5603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112903</xdr:rowOff>
    </xdr:from>
    <xdr:to>
      <xdr:col>15</xdr:col>
      <xdr:colOff>187325</xdr:colOff>
      <xdr:row>30</xdr:row>
      <xdr:rowOff>43053</xdr:rowOff>
    </xdr:to>
    <xdr:sp macro="" textlink="">
      <xdr:nvSpPr>
        <xdr:cNvPr id="89" name="楕円 88">
          <a:extLst>
            <a:ext uri="{FF2B5EF4-FFF2-40B4-BE49-F238E27FC236}">
              <a16:creationId xmlns:a16="http://schemas.microsoft.com/office/drawing/2014/main" id="{7C15D349-B986-420E-A1EF-96AAE18D8212}"/>
            </a:ext>
          </a:extLst>
        </xdr:cNvPr>
        <xdr:cNvSpPr/>
      </xdr:nvSpPr>
      <xdr:spPr>
        <a:xfrm>
          <a:off x="2867025" y="57288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34163</xdr:rowOff>
    </xdr:from>
    <xdr:to>
      <xdr:col>19</xdr:col>
      <xdr:colOff>136525</xdr:colOff>
      <xdr:row>29</xdr:row>
      <xdr:rowOff>163703</xdr:rowOff>
    </xdr:to>
    <xdr:cxnSp macro="">
      <xdr:nvCxnSpPr>
        <xdr:cNvPr id="90" name="直線コネクタ 89">
          <a:extLst>
            <a:ext uri="{FF2B5EF4-FFF2-40B4-BE49-F238E27FC236}">
              <a16:creationId xmlns:a16="http://schemas.microsoft.com/office/drawing/2014/main" id="{144F59FD-B8B6-4940-9F93-B0ADC8097D73}"/>
            </a:ext>
          </a:extLst>
        </xdr:cNvPr>
        <xdr:cNvCxnSpPr/>
      </xdr:nvCxnSpPr>
      <xdr:spPr>
        <a:xfrm flipV="1">
          <a:off x="2917825" y="5650103"/>
          <a:ext cx="67056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169037</xdr:rowOff>
    </xdr:from>
    <xdr:to>
      <xdr:col>11</xdr:col>
      <xdr:colOff>187325</xdr:colOff>
      <xdr:row>30</xdr:row>
      <xdr:rowOff>99187</xdr:rowOff>
    </xdr:to>
    <xdr:sp macro="" textlink="">
      <xdr:nvSpPr>
        <xdr:cNvPr id="91" name="楕円 90">
          <a:extLst>
            <a:ext uri="{FF2B5EF4-FFF2-40B4-BE49-F238E27FC236}">
              <a16:creationId xmlns:a16="http://schemas.microsoft.com/office/drawing/2014/main" id="{C24E96F0-E044-40C3-965D-9D88DACDBDCD}"/>
            </a:ext>
          </a:extLst>
        </xdr:cNvPr>
        <xdr:cNvSpPr/>
      </xdr:nvSpPr>
      <xdr:spPr>
        <a:xfrm>
          <a:off x="2196465" y="57849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163703</xdr:rowOff>
    </xdr:from>
    <xdr:to>
      <xdr:col>15</xdr:col>
      <xdr:colOff>136525</xdr:colOff>
      <xdr:row>30</xdr:row>
      <xdr:rowOff>48387</xdr:rowOff>
    </xdr:to>
    <xdr:cxnSp macro="">
      <xdr:nvCxnSpPr>
        <xdr:cNvPr id="92" name="直線コネクタ 91">
          <a:extLst>
            <a:ext uri="{FF2B5EF4-FFF2-40B4-BE49-F238E27FC236}">
              <a16:creationId xmlns:a16="http://schemas.microsoft.com/office/drawing/2014/main" id="{BA9A5C6A-7C09-458A-8CAF-2212B19E3F2A}"/>
            </a:ext>
          </a:extLst>
        </xdr:cNvPr>
        <xdr:cNvCxnSpPr/>
      </xdr:nvCxnSpPr>
      <xdr:spPr>
        <a:xfrm flipV="1">
          <a:off x="2247265" y="5779643"/>
          <a:ext cx="670560" cy="5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19177</xdr:rowOff>
    </xdr:from>
    <xdr:to>
      <xdr:col>7</xdr:col>
      <xdr:colOff>187325</xdr:colOff>
      <xdr:row>30</xdr:row>
      <xdr:rowOff>120777</xdr:rowOff>
    </xdr:to>
    <xdr:sp macro="" textlink="">
      <xdr:nvSpPr>
        <xdr:cNvPr id="93" name="楕円 92">
          <a:extLst>
            <a:ext uri="{FF2B5EF4-FFF2-40B4-BE49-F238E27FC236}">
              <a16:creationId xmlns:a16="http://schemas.microsoft.com/office/drawing/2014/main" id="{38F9A1F1-9A85-426E-AC59-C1B6D78BCC08}"/>
            </a:ext>
          </a:extLst>
        </xdr:cNvPr>
        <xdr:cNvSpPr/>
      </xdr:nvSpPr>
      <xdr:spPr>
        <a:xfrm>
          <a:off x="1525905" y="580275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48387</xdr:rowOff>
    </xdr:from>
    <xdr:to>
      <xdr:col>11</xdr:col>
      <xdr:colOff>136525</xdr:colOff>
      <xdr:row>30</xdr:row>
      <xdr:rowOff>69977</xdr:rowOff>
    </xdr:to>
    <xdr:cxnSp macro="">
      <xdr:nvCxnSpPr>
        <xdr:cNvPr id="94" name="直線コネクタ 93">
          <a:extLst>
            <a:ext uri="{FF2B5EF4-FFF2-40B4-BE49-F238E27FC236}">
              <a16:creationId xmlns:a16="http://schemas.microsoft.com/office/drawing/2014/main" id="{17F6A521-D37F-4BEF-8D0C-BCA762EF9A1E}"/>
            </a:ext>
          </a:extLst>
        </xdr:cNvPr>
        <xdr:cNvCxnSpPr/>
      </xdr:nvCxnSpPr>
      <xdr:spPr>
        <a:xfrm flipV="1">
          <a:off x="1576705" y="5831967"/>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149496</xdr:rowOff>
    </xdr:from>
    <xdr:ext cx="405111" cy="259045"/>
    <xdr:sp macro="" textlink="">
      <xdr:nvSpPr>
        <xdr:cNvPr id="95" name="n_1aveValue有形固定資産減価償却率">
          <a:extLst>
            <a:ext uri="{FF2B5EF4-FFF2-40B4-BE49-F238E27FC236}">
              <a16:creationId xmlns:a16="http://schemas.microsoft.com/office/drawing/2014/main" id="{AB9A5B62-D659-4865-AE7A-22C358C2BA2F}"/>
            </a:ext>
          </a:extLst>
        </xdr:cNvPr>
        <xdr:cNvSpPr txBox="1"/>
      </xdr:nvSpPr>
      <xdr:spPr>
        <a:xfrm>
          <a:off x="3395989" y="5765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6" name="n_2aveValue有形固定資産減価償却率">
          <a:extLst>
            <a:ext uri="{FF2B5EF4-FFF2-40B4-BE49-F238E27FC236}">
              <a16:creationId xmlns:a16="http://schemas.microsoft.com/office/drawing/2014/main" id="{DF26E43B-8CF8-4A29-813E-E360570127F4}"/>
            </a:ext>
          </a:extLst>
        </xdr:cNvPr>
        <xdr:cNvSpPr txBox="1"/>
      </xdr:nvSpPr>
      <xdr:spPr>
        <a:xfrm>
          <a:off x="2738129" y="540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7" name="n_3aveValue有形固定資産減価償却率">
          <a:extLst>
            <a:ext uri="{FF2B5EF4-FFF2-40B4-BE49-F238E27FC236}">
              <a16:creationId xmlns:a16="http://schemas.microsoft.com/office/drawing/2014/main" id="{447F33FF-519A-4414-B353-749639F9280E}"/>
            </a:ext>
          </a:extLst>
        </xdr:cNvPr>
        <xdr:cNvSpPr txBox="1"/>
      </xdr:nvSpPr>
      <xdr:spPr>
        <a:xfrm>
          <a:off x="2067569" y="53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8" name="n_4aveValue有形固定資産減価償却率">
          <a:extLst>
            <a:ext uri="{FF2B5EF4-FFF2-40B4-BE49-F238E27FC236}">
              <a16:creationId xmlns:a16="http://schemas.microsoft.com/office/drawing/2014/main" id="{FD024F25-9324-48A3-A358-1BCF4F852A4A}"/>
            </a:ext>
          </a:extLst>
        </xdr:cNvPr>
        <xdr:cNvSpPr txBox="1"/>
      </xdr:nvSpPr>
      <xdr:spPr>
        <a:xfrm>
          <a:off x="1397009" y="5321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101490</xdr:rowOff>
    </xdr:from>
    <xdr:ext cx="405111" cy="259045"/>
    <xdr:sp macro="" textlink="">
      <xdr:nvSpPr>
        <xdr:cNvPr id="99" name="n_1mainValue有形固定資産減価償却率">
          <a:extLst>
            <a:ext uri="{FF2B5EF4-FFF2-40B4-BE49-F238E27FC236}">
              <a16:creationId xmlns:a16="http://schemas.microsoft.com/office/drawing/2014/main" id="{22D48525-67E9-4BA1-8BF6-B4928D9C5B4B}"/>
            </a:ext>
          </a:extLst>
        </xdr:cNvPr>
        <xdr:cNvSpPr txBox="1"/>
      </xdr:nvSpPr>
      <xdr:spPr>
        <a:xfrm>
          <a:off x="3395989" y="5382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34180</xdr:rowOff>
    </xdr:from>
    <xdr:ext cx="405111" cy="259045"/>
    <xdr:sp macro="" textlink="">
      <xdr:nvSpPr>
        <xdr:cNvPr id="100" name="n_2mainValue有形固定資産減価償却率">
          <a:extLst>
            <a:ext uri="{FF2B5EF4-FFF2-40B4-BE49-F238E27FC236}">
              <a16:creationId xmlns:a16="http://schemas.microsoft.com/office/drawing/2014/main" id="{2AA71265-971A-4F00-8734-6A805AA4D8C0}"/>
            </a:ext>
          </a:extLst>
        </xdr:cNvPr>
        <xdr:cNvSpPr txBox="1"/>
      </xdr:nvSpPr>
      <xdr:spPr>
        <a:xfrm>
          <a:off x="2738129" y="581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90314</xdr:rowOff>
    </xdr:from>
    <xdr:ext cx="405111" cy="259045"/>
    <xdr:sp macro="" textlink="">
      <xdr:nvSpPr>
        <xdr:cNvPr id="101" name="n_3mainValue有形固定資産減価償却率">
          <a:extLst>
            <a:ext uri="{FF2B5EF4-FFF2-40B4-BE49-F238E27FC236}">
              <a16:creationId xmlns:a16="http://schemas.microsoft.com/office/drawing/2014/main" id="{B88B865E-5A20-46D3-B33A-93A4B4BCAD82}"/>
            </a:ext>
          </a:extLst>
        </xdr:cNvPr>
        <xdr:cNvSpPr txBox="1"/>
      </xdr:nvSpPr>
      <xdr:spPr>
        <a:xfrm>
          <a:off x="2067569" y="587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111904</xdr:rowOff>
    </xdr:from>
    <xdr:ext cx="405111" cy="259045"/>
    <xdr:sp macro="" textlink="">
      <xdr:nvSpPr>
        <xdr:cNvPr id="102" name="n_4mainValue有形固定資産減価償却率">
          <a:extLst>
            <a:ext uri="{FF2B5EF4-FFF2-40B4-BE49-F238E27FC236}">
              <a16:creationId xmlns:a16="http://schemas.microsoft.com/office/drawing/2014/main" id="{A953110B-246A-4243-BACE-26196ECF25FA}"/>
            </a:ext>
          </a:extLst>
        </xdr:cNvPr>
        <xdr:cNvSpPr txBox="1"/>
      </xdr:nvSpPr>
      <xdr:spPr>
        <a:xfrm>
          <a:off x="1397009" y="589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325BF886-33E5-48E2-9DB4-AD5BD660F96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1ECC3CF7-224B-49D6-ABA3-74E484B8B963}"/>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7EA6AD76-D937-4A2C-AF2C-55F96F625512}"/>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53931C41-DAC6-4843-902A-DC4663BB3AA6}"/>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E5783B96-893B-4FEC-9C79-39C7DE708931}"/>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DAD6EF5C-03A3-4F8D-894C-5B754CD3EAF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80A9FB99-AE30-43EB-A76D-1014F292AA2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CFD34739-002A-45E6-AF54-CE02B4ADF1D4}"/>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70E6C4E0-CA16-47D3-8916-6DF074E7E9D1}"/>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85AC928-8E46-4D36-A549-23222ADEBAE6}"/>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18BE69E7-F453-48B0-AF10-05E7D1E1E2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66FC7396-484A-47F4-AEBC-8A7EABEF8AD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2CACEB0E-9E03-4B85-A314-1B8DEE384398}"/>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496.4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類似団体平均値を下回っていることから財政状況としては健全であるといえるが、公共施設の更新等による大規模事業により、今後は債務償還比率の上昇が見込まれる。計画的な施設等の更新により借入の抑制を図り、健全な財政運営に努める。</a:t>
          </a: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DBD2C3E8-51DB-41F1-8D4F-032688DA7CFA}"/>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8BEC0599-1F97-4752-A8E3-E57B369B5522}"/>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778360B8-B179-44C2-A30C-7636C187CE68}"/>
            </a:ext>
          </a:extLst>
        </xdr:cNvPr>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9B241990-9CAC-4781-A807-A373FAE438D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DA6055A9-D3D3-4DDD-897E-4687EF430800}"/>
            </a:ext>
          </a:extLst>
        </xdr:cNvPr>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D9E90200-0251-471E-BC15-F5A694216F91}"/>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1B60E563-CC56-43B2-A6D2-F11378D1529A}"/>
            </a:ext>
          </a:extLst>
        </xdr:cNvPr>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59F070C0-F018-45B7-BF53-55BBBD25E598}"/>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2C30C480-201B-409E-BCF1-2398D3543F80}"/>
            </a:ext>
          </a:extLst>
        </xdr:cNvPr>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9F7328E3-591F-42F6-BF26-0E16DCFFA28C}"/>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2E870527-3845-4E1C-8D2D-CC58D76F1F0D}"/>
            </a:ext>
          </a:extLst>
        </xdr:cNvPr>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4C8D8D2C-83FA-4FCF-9D50-BD7D3977877E}"/>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3FEFF333-14A6-481D-A741-1943C283CB3E}"/>
            </a:ext>
          </a:extLst>
        </xdr:cNvPr>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B28862E1-CE82-46A9-BB5C-1B9CBA9CD659}"/>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56D9285E-CFB3-4D2B-823F-1CBE9B7EC95F}"/>
            </a:ext>
          </a:extLst>
        </xdr:cNvPr>
        <xdr:cNvSpPr txBox="1"/>
      </xdr:nvSpPr>
      <xdr:spPr>
        <a:xfrm>
          <a:off x="9645528" y="50552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39219B3C-C9E9-4551-8271-4AB32B6F8A02}"/>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3747FE21-984A-4B57-BDCC-3C4770EF0F8F}"/>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33" name="直線コネクタ 132">
          <a:extLst>
            <a:ext uri="{FF2B5EF4-FFF2-40B4-BE49-F238E27FC236}">
              <a16:creationId xmlns:a16="http://schemas.microsoft.com/office/drawing/2014/main" id="{5FA05C56-CE90-4F91-8ED1-42D596FC1E7C}"/>
            </a:ext>
          </a:extLst>
        </xdr:cNvPr>
        <xdr:cNvCxnSpPr/>
      </xdr:nvCxnSpPr>
      <xdr:spPr>
        <a:xfrm flipV="1">
          <a:off x="13027660" y="5145223"/>
          <a:ext cx="1269" cy="147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34" name="債務償還比率最小値テキスト">
          <a:extLst>
            <a:ext uri="{FF2B5EF4-FFF2-40B4-BE49-F238E27FC236}">
              <a16:creationId xmlns:a16="http://schemas.microsoft.com/office/drawing/2014/main" id="{BA79150C-82C4-4C73-92E5-4F2B61934781}"/>
            </a:ext>
          </a:extLst>
        </xdr:cNvPr>
        <xdr:cNvSpPr txBox="1"/>
      </xdr:nvSpPr>
      <xdr:spPr>
        <a:xfrm>
          <a:off x="13080365" y="662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35" name="直線コネクタ 134">
          <a:extLst>
            <a:ext uri="{FF2B5EF4-FFF2-40B4-BE49-F238E27FC236}">
              <a16:creationId xmlns:a16="http://schemas.microsoft.com/office/drawing/2014/main" id="{090F2633-98E4-4B01-86BA-00707A8F89C2}"/>
            </a:ext>
          </a:extLst>
        </xdr:cNvPr>
        <xdr:cNvCxnSpPr/>
      </xdr:nvCxnSpPr>
      <xdr:spPr>
        <a:xfrm>
          <a:off x="12963525" y="66245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3BD62B6D-6684-4E1F-A19D-ADC424DED6BE}"/>
            </a:ext>
          </a:extLst>
        </xdr:cNvPr>
        <xdr:cNvSpPr txBox="1"/>
      </xdr:nvSpPr>
      <xdr:spPr>
        <a:xfrm>
          <a:off x="13080365" y="49280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99E845E2-7167-40B8-81D2-B77C0BA170EA}"/>
            </a:ext>
          </a:extLst>
        </xdr:cNvPr>
        <xdr:cNvCxnSpPr/>
      </xdr:nvCxnSpPr>
      <xdr:spPr>
        <a:xfrm>
          <a:off x="12963525" y="51452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8" name="債務償還比率平均値テキスト">
          <a:extLst>
            <a:ext uri="{FF2B5EF4-FFF2-40B4-BE49-F238E27FC236}">
              <a16:creationId xmlns:a16="http://schemas.microsoft.com/office/drawing/2014/main" id="{B53EA8D1-1CB6-490E-B2E0-6D0766352889}"/>
            </a:ext>
          </a:extLst>
        </xdr:cNvPr>
        <xdr:cNvSpPr txBox="1"/>
      </xdr:nvSpPr>
      <xdr:spPr>
        <a:xfrm>
          <a:off x="13080365" y="5699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9" name="フローチャート: 判断 138">
          <a:extLst>
            <a:ext uri="{FF2B5EF4-FFF2-40B4-BE49-F238E27FC236}">
              <a16:creationId xmlns:a16="http://schemas.microsoft.com/office/drawing/2014/main" id="{AF38EE65-8589-4405-9D29-E2957422A6A4}"/>
            </a:ext>
          </a:extLst>
        </xdr:cNvPr>
        <xdr:cNvSpPr/>
      </xdr:nvSpPr>
      <xdr:spPr>
        <a:xfrm>
          <a:off x="13001625" y="58447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40" name="フローチャート: 判断 139">
          <a:extLst>
            <a:ext uri="{FF2B5EF4-FFF2-40B4-BE49-F238E27FC236}">
              <a16:creationId xmlns:a16="http://schemas.microsoft.com/office/drawing/2014/main" id="{2FEF032A-EEB3-4194-B8CB-5CB00FC24A90}"/>
            </a:ext>
          </a:extLst>
        </xdr:cNvPr>
        <xdr:cNvSpPr/>
      </xdr:nvSpPr>
      <xdr:spPr>
        <a:xfrm>
          <a:off x="12359005" y="585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41" name="フローチャート: 判断 140">
          <a:extLst>
            <a:ext uri="{FF2B5EF4-FFF2-40B4-BE49-F238E27FC236}">
              <a16:creationId xmlns:a16="http://schemas.microsoft.com/office/drawing/2014/main" id="{A2DD008F-29DD-4359-A0C7-2FFC75FF08B0}"/>
            </a:ext>
          </a:extLst>
        </xdr:cNvPr>
        <xdr:cNvSpPr/>
      </xdr:nvSpPr>
      <xdr:spPr>
        <a:xfrm>
          <a:off x="11688445" y="58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42" name="フローチャート: 判断 141">
          <a:extLst>
            <a:ext uri="{FF2B5EF4-FFF2-40B4-BE49-F238E27FC236}">
              <a16:creationId xmlns:a16="http://schemas.microsoft.com/office/drawing/2014/main" id="{BBEB3253-6351-434B-B36A-EF85323277AF}"/>
            </a:ext>
          </a:extLst>
        </xdr:cNvPr>
        <xdr:cNvSpPr/>
      </xdr:nvSpPr>
      <xdr:spPr>
        <a:xfrm>
          <a:off x="11017885" y="58644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43" name="フローチャート: 判断 142">
          <a:extLst>
            <a:ext uri="{FF2B5EF4-FFF2-40B4-BE49-F238E27FC236}">
              <a16:creationId xmlns:a16="http://schemas.microsoft.com/office/drawing/2014/main" id="{32DBF2B1-9358-4C78-B1E3-4DC989E8E40E}"/>
            </a:ext>
          </a:extLst>
        </xdr:cNvPr>
        <xdr:cNvSpPr/>
      </xdr:nvSpPr>
      <xdr:spPr>
        <a:xfrm>
          <a:off x="10347325" y="584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19C89E3-4644-49BD-8FDE-3C6D748FB15D}"/>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1EF025C0-2E46-431D-9C0E-57140DF5ECDC}"/>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92CE993C-6CE1-40EC-A7C4-5029167C3696}"/>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A2EB306C-009F-431E-8BFB-4CA354EB9B02}"/>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6EE02219-523D-4C36-8F29-0B31D8218AE0}"/>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126973</xdr:rowOff>
    </xdr:from>
    <xdr:to>
      <xdr:col>76</xdr:col>
      <xdr:colOff>73025</xdr:colOff>
      <xdr:row>31</xdr:row>
      <xdr:rowOff>57123</xdr:rowOff>
    </xdr:to>
    <xdr:sp macro="" textlink="">
      <xdr:nvSpPr>
        <xdr:cNvPr id="149" name="楕円 148">
          <a:extLst>
            <a:ext uri="{FF2B5EF4-FFF2-40B4-BE49-F238E27FC236}">
              <a16:creationId xmlns:a16="http://schemas.microsoft.com/office/drawing/2014/main" id="{AF6599BF-ACEB-4EBC-89DB-A940899A1B5F}"/>
            </a:ext>
          </a:extLst>
        </xdr:cNvPr>
        <xdr:cNvSpPr/>
      </xdr:nvSpPr>
      <xdr:spPr>
        <a:xfrm>
          <a:off x="13001625" y="5910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105400</xdr:rowOff>
    </xdr:from>
    <xdr:ext cx="469744" cy="259045"/>
    <xdr:sp macro="" textlink="">
      <xdr:nvSpPr>
        <xdr:cNvPr id="150" name="債務償還比率該当値テキスト">
          <a:extLst>
            <a:ext uri="{FF2B5EF4-FFF2-40B4-BE49-F238E27FC236}">
              <a16:creationId xmlns:a16="http://schemas.microsoft.com/office/drawing/2014/main" id="{383E7A3E-D815-4002-B689-065A9494E634}"/>
            </a:ext>
          </a:extLst>
        </xdr:cNvPr>
        <xdr:cNvSpPr txBox="1"/>
      </xdr:nvSpPr>
      <xdr:spPr>
        <a:xfrm>
          <a:off x="13080365" y="588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56188</xdr:rowOff>
    </xdr:from>
    <xdr:to>
      <xdr:col>72</xdr:col>
      <xdr:colOff>123825</xdr:colOff>
      <xdr:row>30</xdr:row>
      <xdr:rowOff>157788</xdr:rowOff>
    </xdr:to>
    <xdr:sp macro="" textlink="">
      <xdr:nvSpPr>
        <xdr:cNvPr id="151" name="楕円 150">
          <a:extLst>
            <a:ext uri="{FF2B5EF4-FFF2-40B4-BE49-F238E27FC236}">
              <a16:creationId xmlns:a16="http://schemas.microsoft.com/office/drawing/2014/main" id="{42058D3F-A7B2-46C4-95BA-8A750A03E842}"/>
            </a:ext>
          </a:extLst>
        </xdr:cNvPr>
        <xdr:cNvSpPr/>
      </xdr:nvSpPr>
      <xdr:spPr>
        <a:xfrm>
          <a:off x="12359005" y="583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106988</xdr:rowOff>
    </xdr:from>
    <xdr:to>
      <xdr:col>76</xdr:col>
      <xdr:colOff>22225</xdr:colOff>
      <xdr:row>31</xdr:row>
      <xdr:rowOff>6323</xdr:rowOff>
    </xdr:to>
    <xdr:cxnSp macro="">
      <xdr:nvCxnSpPr>
        <xdr:cNvPr id="152" name="直線コネクタ 151">
          <a:extLst>
            <a:ext uri="{FF2B5EF4-FFF2-40B4-BE49-F238E27FC236}">
              <a16:creationId xmlns:a16="http://schemas.microsoft.com/office/drawing/2014/main" id="{D07BB386-AAA4-44E6-82DC-676EA62719EC}"/>
            </a:ext>
          </a:extLst>
        </xdr:cNvPr>
        <xdr:cNvCxnSpPr/>
      </xdr:nvCxnSpPr>
      <xdr:spPr>
        <a:xfrm>
          <a:off x="12409805" y="5890568"/>
          <a:ext cx="619760" cy="6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58501</xdr:rowOff>
    </xdr:from>
    <xdr:to>
      <xdr:col>68</xdr:col>
      <xdr:colOff>123825</xdr:colOff>
      <xdr:row>30</xdr:row>
      <xdr:rowOff>160101</xdr:rowOff>
    </xdr:to>
    <xdr:sp macro="" textlink="">
      <xdr:nvSpPr>
        <xdr:cNvPr id="153" name="楕円 152">
          <a:extLst>
            <a:ext uri="{FF2B5EF4-FFF2-40B4-BE49-F238E27FC236}">
              <a16:creationId xmlns:a16="http://schemas.microsoft.com/office/drawing/2014/main" id="{4FB17CD7-9721-41A9-B71C-CCCE862C2723}"/>
            </a:ext>
          </a:extLst>
        </xdr:cNvPr>
        <xdr:cNvSpPr/>
      </xdr:nvSpPr>
      <xdr:spPr>
        <a:xfrm>
          <a:off x="11688445" y="58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106988</xdr:rowOff>
    </xdr:from>
    <xdr:to>
      <xdr:col>72</xdr:col>
      <xdr:colOff>73025</xdr:colOff>
      <xdr:row>30</xdr:row>
      <xdr:rowOff>109301</xdr:rowOff>
    </xdr:to>
    <xdr:cxnSp macro="">
      <xdr:nvCxnSpPr>
        <xdr:cNvPr id="154" name="直線コネクタ 153">
          <a:extLst>
            <a:ext uri="{FF2B5EF4-FFF2-40B4-BE49-F238E27FC236}">
              <a16:creationId xmlns:a16="http://schemas.microsoft.com/office/drawing/2014/main" id="{310A1F3C-2360-48A4-8929-B3462033FBA0}"/>
            </a:ext>
          </a:extLst>
        </xdr:cNvPr>
        <xdr:cNvCxnSpPr/>
      </xdr:nvCxnSpPr>
      <xdr:spPr>
        <a:xfrm flipV="1">
          <a:off x="11739245" y="5890568"/>
          <a:ext cx="670560" cy="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113711</xdr:rowOff>
    </xdr:from>
    <xdr:to>
      <xdr:col>64</xdr:col>
      <xdr:colOff>123825</xdr:colOff>
      <xdr:row>31</xdr:row>
      <xdr:rowOff>43861</xdr:rowOff>
    </xdr:to>
    <xdr:sp macro="" textlink="">
      <xdr:nvSpPr>
        <xdr:cNvPr id="155" name="楕円 154">
          <a:extLst>
            <a:ext uri="{FF2B5EF4-FFF2-40B4-BE49-F238E27FC236}">
              <a16:creationId xmlns:a16="http://schemas.microsoft.com/office/drawing/2014/main" id="{6971B95A-6796-43A3-9BEC-E27A24219F3F}"/>
            </a:ext>
          </a:extLst>
        </xdr:cNvPr>
        <xdr:cNvSpPr/>
      </xdr:nvSpPr>
      <xdr:spPr>
        <a:xfrm>
          <a:off x="11017885" y="58972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109301</xdr:rowOff>
    </xdr:from>
    <xdr:to>
      <xdr:col>68</xdr:col>
      <xdr:colOff>73025</xdr:colOff>
      <xdr:row>30</xdr:row>
      <xdr:rowOff>164511</xdr:rowOff>
    </xdr:to>
    <xdr:cxnSp macro="">
      <xdr:nvCxnSpPr>
        <xdr:cNvPr id="156" name="直線コネクタ 155">
          <a:extLst>
            <a:ext uri="{FF2B5EF4-FFF2-40B4-BE49-F238E27FC236}">
              <a16:creationId xmlns:a16="http://schemas.microsoft.com/office/drawing/2014/main" id="{ADD8F7C6-8FBA-486E-9D1A-5C1B00D586E0}"/>
            </a:ext>
          </a:extLst>
        </xdr:cNvPr>
        <xdr:cNvCxnSpPr/>
      </xdr:nvCxnSpPr>
      <xdr:spPr>
        <a:xfrm flipV="1">
          <a:off x="11068685" y="5892881"/>
          <a:ext cx="670560" cy="55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137768</xdr:rowOff>
    </xdr:from>
    <xdr:to>
      <xdr:col>60</xdr:col>
      <xdr:colOff>123825</xdr:colOff>
      <xdr:row>31</xdr:row>
      <xdr:rowOff>67918</xdr:rowOff>
    </xdr:to>
    <xdr:sp macro="" textlink="">
      <xdr:nvSpPr>
        <xdr:cNvPr id="157" name="楕円 156">
          <a:extLst>
            <a:ext uri="{FF2B5EF4-FFF2-40B4-BE49-F238E27FC236}">
              <a16:creationId xmlns:a16="http://schemas.microsoft.com/office/drawing/2014/main" id="{77A4E34C-8A15-4D73-AD72-BF1C8944B45E}"/>
            </a:ext>
          </a:extLst>
        </xdr:cNvPr>
        <xdr:cNvSpPr/>
      </xdr:nvSpPr>
      <xdr:spPr>
        <a:xfrm>
          <a:off x="10347325" y="59213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164511</xdr:rowOff>
    </xdr:from>
    <xdr:to>
      <xdr:col>64</xdr:col>
      <xdr:colOff>73025</xdr:colOff>
      <xdr:row>31</xdr:row>
      <xdr:rowOff>17118</xdr:rowOff>
    </xdr:to>
    <xdr:cxnSp macro="">
      <xdr:nvCxnSpPr>
        <xdr:cNvPr id="158" name="直線コネクタ 157">
          <a:extLst>
            <a:ext uri="{FF2B5EF4-FFF2-40B4-BE49-F238E27FC236}">
              <a16:creationId xmlns:a16="http://schemas.microsoft.com/office/drawing/2014/main" id="{262AA908-8236-4DFA-8556-BAC9C306BD29}"/>
            </a:ext>
          </a:extLst>
        </xdr:cNvPr>
        <xdr:cNvCxnSpPr/>
      </xdr:nvCxnSpPr>
      <xdr:spPr>
        <a:xfrm flipV="1">
          <a:off x="10398125" y="5948091"/>
          <a:ext cx="67056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159402</xdr:rowOff>
    </xdr:from>
    <xdr:ext cx="469744" cy="259045"/>
    <xdr:sp macro="" textlink="">
      <xdr:nvSpPr>
        <xdr:cNvPr id="159" name="n_1aveValue債務償還比率">
          <a:extLst>
            <a:ext uri="{FF2B5EF4-FFF2-40B4-BE49-F238E27FC236}">
              <a16:creationId xmlns:a16="http://schemas.microsoft.com/office/drawing/2014/main" id="{9FAB27A3-6F05-4E09-9FF9-7ADB6C0A49C2}"/>
            </a:ext>
          </a:extLst>
        </xdr:cNvPr>
        <xdr:cNvSpPr txBox="1"/>
      </xdr:nvSpPr>
      <xdr:spPr>
        <a:xfrm>
          <a:off x="12185092" y="594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155084</xdr:rowOff>
    </xdr:from>
    <xdr:ext cx="469744" cy="259045"/>
    <xdr:sp macro="" textlink="">
      <xdr:nvSpPr>
        <xdr:cNvPr id="160" name="n_2aveValue債務償還比率">
          <a:extLst>
            <a:ext uri="{FF2B5EF4-FFF2-40B4-BE49-F238E27FC236}">
              <a16:creationId xmlns:a16="http://schemas.microsoft.com/office/drawing/2014/main" id="{6A6B4C1F-2353-4E9B-B3AF-478E3EC3EEA2}"/>
            </a:ext>
          </a:extLst>
        </xdr:cNvPr>
        <xdr:cNvSpPr txBox="1"/>
      </xdr:nvSpPr>
      <xdr:spPr>
        <a:xfrm>
          <a:off x="11527232" y="593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61" name="n_3aveValue債務償還比率">
          <a:extLst>
            <a:ext uri="{FF2B5EF4-FFF2-40B4-BE49-F238E27FC236}">
              <a16:creationId xmlns:a16="http://schemas.microsoft.com/office/drawing/2014/main" id="{33DB7D48-3244-4786-A346-EBC87120C22C}"/>
            </a:ext>
          </a:extLst>
        </xdr:cNvPr>
        <xdr:cNvSpPr txBox="1"/>
      </xdr:nvSpPr>
      <xdr:spPr>
        <a:xfrm>
          <a:off x="10856672" y="5643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62" name="n_4aveValue債務償還比率">
          <a:extLst>
            <a:ext uri="{FF2B5EF4-FFF2-40B4-BE49-F238E27FC236}">
              <a16:creationId xmlns:a16="http://schemas.microsoft.com/office/drawing/2014/main" id="{2CA94844-D8DF-41D3-873D-50FCEE5694B7}"/>
            </a:ext>
          </a:extLst>
        </xdr:cNvPr>
        <xdr:cNvSpPr txBox="1"/>
      </xdr:nvSpPr>
      <xdr:spPr>
        <a:xfrm>
          <a:off x="10186112" y="5623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2865</xdr:rowOff>
    </xdr:from>
    <xdr:ext cx="469744" cy="259045"/>
    <xdr:sp macro="" textlink="">
      <xdr:nvSpPr>
        <xdr:cNvPr id="163" name="n_1mainValue債務償還比率">
          <a:extLst>
            <a:ext uri="{FF2B5EF4-FFF2-40B4-BE49-F238E27FC236}">
              <a16:creationId xmlns:a16="http://schemas.microsoft.com/office/drawing/2014/main" id="{A477A467-A53C-4BF4-AD70-51C521BA50A9}"/>
            </a:ext>
          </a:extLst>
        </xdr:cNvPr>
        <xdr:cNvSpPr txBox="1"/>
      </xdr:nvSpPr>
      <xdr:spPr>
        <a:xfrm>
          <a:off x="12185092" y="561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5178</xdr:rowOff>
    </xdr:from>
    <xdr:ext cx="469744" cy="259045"/>
    <xdr:sp macro="" textlink="">
      <xdr:nvSpPr>
        <xdr:cNvPr id="164" name="n_2mainValue債務償還比率">
          <a:extLst>
            <a:ext uri="{FF2B5EF4-FFF2-40B4-BE49-F238E27FC236}">
              <a16:creationId xmlns:a16="http://schemas.microsoft.com/office/drawing/2014/main" id="{3F7EF1A0-71B9-4471-B546-30AE07A80B4C}"/>
            </a:ext>
          </a:extLst>
        </xdr:cNvPr>
        <xdr:cNvSpPr txBox="1"/>
      </xdr:nvSpPr>
      <xdr:spPr>
        <a:xfrm>
          <a:off x="11527232" y="562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34988</xdr:rowOff>
    </xdr:from>
    <xdr:ext cx="469744" cy="259045"/>
    <xdr:sp macro="" textlink="">
      <xdr:nvSpPr>
        <xdr:cNvPr id="165" name="n_3mainValue債務償還比率">
          <a:extLst>
            <a:ext uri="{FF2B5EF4-FFF2-40B4-BE49-F238E27FC236}">
              <a16:creationId xmlns:a16="http://schemas.microsoft.com/office/drawing/2014/main" id="{6BDDA595-0CEF-4D3B-B9D8-9867C3102802}"/>
            </a:ext>
          </a:extLst>
        </xdr:cNvPr>
        <xdr:cNvSpPr txBox="1"/>
      </xdr:nvSpPr>
      <xdr:spPr>
        <a:xfrm>
          <a:off x="10856672" y="598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59045</xdr:rowOff>
    </xdr:from>
    <xdr:ext cx="469744" cy="259045"/>
    <xdr:sp macro="" textlink="">
      <xdr:nvSpPr>
        <xdr:cNvPr id="166" name="n_4mainValue債務償還比率">
          <a:extLst>
            <a:ext uri="{FF2B5EF4-FFF2-40B4-BE49-F238E27FC236}">
              <a16:creationId xmlns:a16="http://schemas.microsoft.com/office/drawing/2014/main" id="{24409212-CA04-4E9B-B144-36F5478E07CC}"/>
            </a:ext>
          </a:extLst>
        </xdr:cNvPr>
        <xdr:cNvSpPr txBox="1"/>
      </xdr:nvSpPr>
      <xdr:spPr>
        <a:xfrm>
          <a:off x="10186112" y="601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74450741-627F-40FE-A3FC-9769C029F577}"/>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FCD67803-7ECD-46FA-A2D7-E8388D8C415D}"/>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81CD148B-CC62-4E59-869C-B7F25AD61A6A}"/>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A93F4ECD-02D5-4A71-878B-636AA4F979B3}"/>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5D84F53B-E8F6-45EB-BB58-4E51D9E5AAD4}"/>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862F4AC3-D1C5-4C50-A3F1-2F28492102D0}"/>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E7ECCE-A152-4735-80D4-B092DD4AB2A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C6F4C73-9035-43F9-8DAE-87D8AB82455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46F5C13-788F-46A4-976C-0E4EC3F59B7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59AFEEA-3B2E-4C73-B12A-E81803B47EF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1A4AD92-7A90-494C-9D0F-D4215AA015A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6C4DB07-7103-4774-9389-65E1E660D08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B7971A-7429-466E-A574-34187C6BF632}"/>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C5E2BAD-44B8-44FA-ACBF-5E5B95993F97}"/>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32F549A-E060-487C-B673-540FCA4F19C9}"/>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B72B38-06E1-4711-9426-456D3E1A4AF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30,854
30,335
34.92
15,587,804
14,744,249
569,603
6,984,407
10,399,715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E1207E2-7685-4ADA-8AE1-5DFD2CE68D2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647E938-C39B-4637-844F-38EB990332AC}"/>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4C991E-C2B8-4BB9-A307-75670EA6EED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0C668ED-2D3B-45DA-B043-0B0F13741176}"/>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45D0A3-1EC8-4A6E-8215-F8484835DC3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EB769B7-B5CD-4A4B-85A6-95CCDEFAEAF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DAC0D44-7FA8-44BD-860D-FD5E6645CF2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952BEF4-EC5E-4BC3-90F8-55B367C74FF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B8D183-903E-48D4-B55A-721A8BFEED3A}"/>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3FC430-A9F4-4FAE-89D9-CB83D8E2B16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E620E34-7599-416F-8E85-DC5BE94AA0C2}"/>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28353FB-4E35-4512-8F7E-BC2B7D78CDF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A59144-635E-4B00-B64C-E24FD2881D72}"/>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F93ECB0-1C46-4495-B7DD-2494354E95C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7EFE10-2638-4EA6-B24D-F09E88C0FEB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76FDEA9-E695-4A02-826D-864CA07B104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1B8BF5-E6A2-4165-9560-F9E40C82162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8887765-8464-472D-83D8-F825460361D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5CEE8FD-26A0-4D52-86F5-C6FAEB2AB84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5DBB89B-FFBB-4BBF-B787-66F003339BF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937C73-50DE-47CC-9E9C-A3E31A954DE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A85813-FE08-42E9-80EF-5BBBBBA93F2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0A4BE5-551E-4CEB-9771-22C0CEFF844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1B1A3B-8607-4997-BB1A-3DC27872E46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14255D-9427-455D-B67C-F4B4B989DB4A}"/>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E548483-50B3-4E2E-95AC-10BA015F393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50B1247-FEBA-4A4F-A855-CB271B945042}"/>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E7A85CB-38A3-4E4A-9985-FD16D8D8BDA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F26CA63-8C44-4EDA-B895-8D8B31132B7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B9A1A1A-4330-4D32-B0A0-F64FBDA978B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E139BA1-E277-42DB-B2B5-46D700DAFAD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D4B6789A-0DB9-426B-B329-77E65CF8865E}"/>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CB3216D-C83F-41B8-9D99-93A74045F5DC}"/>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a:extLst>
            <a:ext uri="{FF2B5EF4-FFF2-40B4-BE49-F238E27FC236}">
              <a16:creationId xmlns:a16="http://schemas.microsoft.com/office/drawing/2014/main" id="{E2A40B8F-43A4-4D0B-A720-904303F9CEA4}"/>
            </a:ext>
          </a:extLst>
        </xdr:cNvPr>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460227E-376A-4876-82AD-295631D7087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CA57838-33CB-41D1-9DFB-A7291C61FAE4}"/>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D1C85C6-2DFA-49C0-AA1C-4ED0BE1C4EA3}"/>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8017DE6-3C1D-4D45-8E1E-81E088A05148}"/>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2391EF9-8C5D-4D0E-9093-D2280C46A0C2}"/>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3AE617C-02C0-41D2-9694-472165195C06}"/>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0842A92-61FA-4136-9249-0D8A2E79A660}"/>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B610C50-B209-4D0A-929A-570641733FE1}"/>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26BA7E6-70FE-4C6C-B4FB-E1DCB9FC905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8D8D94A2-1501-4CB9-8C01-EA845DC8BC8B}"/>
            </a:ext>
          </a:extLst>
        </xdr:cNvPr>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23817DF-A540-4DCF-8629-ECB895078DD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A2DAC908-7429-4A27-9C98-C5EB5B267A45}"/>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9C9CD893-9D87-4F68-936A-3AF8FC43344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a:extLst>
            <a:ext uri="{FF2B5EF4-FFF2-40B4-BE49-F238E27FC236}">
              <a16:creationId xmlns:a16="http://schemas.microsoft.com/office/drawing/2014/main" id="{17CE961B-A8E9-4BF9-9C9E-82A5374947C3}"/>
            </a:ext>
          </a:extLst>
        </xdr:cNvPr>
        <xdr:cNvCxnSpPr/>
      </xdr:nvCxnSpPr>
      <xdr:spPr>
        <a:xfrm flipV="1">
          <a:off x="4086225" y="5658939"/>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a:extLst>
            <a:ext uri="{FF2B5EF4-FFF2-40B4-BE49-F238E27FC236}">
              <a16:creationId xmlns:a16="http://schemas.microsoft.com/office/drawing/2014/main" id="{79D1FE37-08E2-4AF0-858C-3EDE344073DA}"/>
            </a:ext>
          </a:extLst>
        </xdr:cNvPr>
        <xdr:cNvSpPr txBox="1"/>
      </xdr:nvSpPr>
      <xdr:spPr>
        <a:xfrm>
          <a:off x="4124960" y="713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a:extLst>
            <a:ext uri="{FF2B5EF4-FFF2-40B4-BE49-F238E27FC236}">
              <a16:creationId xmlns:a16="http://schemas.microsoft.com/office/drawing/2014/main" id="{0B298CEE-FC76-447B-B396-03A1C5187B6B}"/>
            </a:ext>
          </a:extLst>
        </xdr:cNvPr>
        <xdr:cNvCxnSpPr/>
      </xdr:nvCxnSpPr>
      <xdr:spPr>
        <a:xfrm>
          <a:off x="4020820" y="71301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a:extLst>
            <a:ext uri="{FF2B5EF4-FFF2-40B4-BE49-F238E27FC236}">
              <a16:creationId xmlns:a16="http://schemas.microsoft.com/office/drawing/2014/main" id="{6C45D47B-037C-4AFE-B3ED-C3C57D2CFA20}"/>
            </a:ext>
          </a:extLst>
        </xdr:cNvPr>
        <xdr:cNvSpPr txBox="1"/>
      </xdr:nvSpPr>
      <xdr:spPr>
        <a:xfrm>
          <a:off x="4124960" y="5437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a:extLst>
            <a:ext uri="{FF2B5EF4-FFF2-40B4-BE49-F238E27FC236}">
              <a16:creationId xmlns:a16="http://schemas.microsoft.com/office/drawing/2014/main" id="{098B70BF-95B4-4F54-AE84-23ABCA759DA0}"/>
            </a:ext>
          </a:extLst>
        </xdr:cNvPr>
        <xdr:cNvCxnSpPr/>
      </xdr:nvCxnSpPr>
      <xdr:spPr>
        <a:xfrm>
          <a:off x="4020820" y="56589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4" name="【道路】&#10;有形固定資産減価償却率平均値テキスト">
          <a:extLst>
            <a:ext uri="{FF2B5EF4-FFF2-40B4-BE49-F238E27FC236}">
              <a16:creationId xmlns:a16="http://schemas.microsoft.com/office/drawing/2014/main" id="{F973507E-A35C-430C-8A6A-079A6AF6B713}"/>
            </a:ext>
          </a:extLst>
        </xdr:cNvPr>
        <xdr:cNvSpPr txBox="1"/>
      </xdr:nvSpPr>
      <xdr:spPr>
        <a:xfrm>
          <a:off x="4124960" y="6504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a:extLst>
            <a:ext uri="{FF2B5EF4-FFF2-40B4-BE49-F238E27FC236}">
              <a16:creationId xmlns:a16="http://schemas.microsoft.com/office/drawing/2014/main" id="{25B01E79-58C8-4C45-B950-B7A3D4476FF8}"/>
            </a:ext>
          </a:extLst>
        </xdr:cNvPr>
        <xdr:cNvSpPr/>
      </xdr:nvSpPr>
      <xdr:spPr>
        <a:xfrm>
          <a:off x="4036060" y="65263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a:extLst>
            <a:ext uri="{FF2B5EF4-FFF2-40B4-BE49-F238E27FC236}">
              <a16:creationId xmlns:a16="http://schemas.microsoft.com/office/drawing/2014/main" id="{F74FFFD7-8B0D-42A8-BC21-3EC20BFE713F}"/>
            </a:ext>
          </a:extLst>
        </xdr:cNvPr>
        <xdr:cNvSpPr/>
      </xdr:nvSpPr>
      <xdr:spPr>
        <a:xfrm>
          <a:off x="3312160" y="64904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a:extLst>
            <a:ext uri="{FF2B5EF4-FFF2-40B4-BE49-F238E27FC236}">
              <a16:creationId xmlns:a16="http://schemas.microsoft.com/office/drawing/2014/main" id="{CFFDF810-871B-4AE9-AA87-8CFB67874B00}"/>
            </a:ext>
          </a:extLst>
        </xdr:cNvPr>
        <xdr:cNvSpPr/>
      </xdr:nvSpPr>
      <xdr:spPr>
        <a:xfrm>
          <a:off x="2514600" y="643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a:extLst>
            <a:ext uri="{FF2B5EF4-FFF2-40B4-BE49-F238E27FC236}">
              <a16:creationId xmlns:a16="http://schemas.microsoft.com/office/drawing/2014/main" id="{4A9C1521-28D8-4F2A-B8DE-30BFB9A1B51C}"/>
            </a:ext>
          </a:extLst>
        </xdr:cNvPr>
        <xdr:cNvSpPr/>
      </xdr:nvSpPr>
      <xdr:spPr>
        <a:xfrm>
          <a:off x="1739900" y="6376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a:extLst>
            <a:ext uri="{FF2B5EF4-FFF2-40B4-BE49-F238E27FC236}">
              <a16:creationId xmlns:a16="http://schemas.microsoft.com/office/drawing/2014/main" id="{58ADAAED-5B74-4A3C-B9D3-7D8F773D6BC5}"/>
            </a:ext>
          </a:extLst>
        </xdr:cNvPr>
        <xdr:cNvSpPr/>
      </xdr:nvSpPr>
      <xdr:spPr>
        <a:xfrm>
          <a:off x="965200" y="63761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3CA823E-4492-4454-BD99-D369DB5E5D8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985FB93-C601-4AED-B1D6-173C3D1C0D52}"/>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D907B5B-12BD-4D61-A057-F9519258F38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F095B38-825D-4337-B2CE-F6F69730BE89}"/>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34D11582-7CD9-4073-84AF-13D0B56B93A2}"/>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116840</xdr:rowOff>
    </xdr:from>
    <xdr:to>
      <xdr:col>6</xdr:col>
      <xdr:colOff>38100</xdr:colOff>
      <xdr:row>39</xdr:row>
      <xdr:rowOff>46990</xdr:rowOff>
    </xdr:to>
    <xdr:sp macro="" textlink="">
      <xdr:nvSpPr>
        <xdr:cNvPr id="75" name="楕円 74">
          <a:extLst>
            <a:ext uri="{FF2B5EF4-FFF2-40B4-BE49-F238E27FC236}">
              <a16:creationId xmlns:a16="http://schemas.microsoft.com/office/drawing/2014/main" id="{EF3283EF-CEB9-442D-9D20-9297A90B2F5F}"/>
            </a:ext>
          </a:extLst>
        </xdr:cNvPr>
        <xdr:cNvSpPr/>
      </xdr:nvSpPr>
      <xdr:spPr>
        <a:xfrm>
          <a:off x="96520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66783</xdr:rowOff>
    </xdr:from>
    <xdr:ext cx="405111" cy="259045"/>
    <xdr:sp macro="" textlink="">
      <xdr:nvSpPr>
        <xdr:cNvPr id="76" name="n_1aveValue【道路】&#10;有形固定資産減価償却率">
          <a:extLst>
            <a:ext uri="{FF2B5EF4-FFF2-40B4-BE49-F238E27FC236}">
              <a16:creationId xmlns:a16="http://schemas.microsoft.com/office/drawing/2014/main" id="{E4F5F6A8-EE1E-4DE9-A33F-2729ACA449BE}"/>
            </a:ext>
          </a:extLst>
        </xdr:cNvPr>
        <xdr:cNvSpPr txBox="1"/>
      </xdr:nvSpPr>
      <xdr:spPr>
        <a:xfrm>
          <a:off x="3170564" y="626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77" name="n_2aveValue【道路】&#10;有形固定資産減価償却率">
          <a:extLst>
            <a:ext uri="{FF2B5EF4-FFF2-40B4-BE49-F238E27FC236}">
              <a16:creationId xmlns:a16="http://schemas.microsoft.com/office/drawing/2014/main" id="{E3973554-9C1E-4BED-94A6-AEED01AFBB16}"/>
            </a:ext>
          </a:extLst>
        </xdr:cNvPr>
        <xdr:cNvSpPr txBox="1"/>
      </xdr:nvSpPr>
      <xdr:spPr>
        <a:xfrm>
          <a:off x="2385704" y="621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78" name="n_3aveValue【道路】&#10;有形固定資産減価償却率">
          <a:extLst>
            <a:ext uri="{FF2B5EF4-FFF2-40B4-BE49-F238E27FC236}">
              <a16:creationId xmlns:a16="http://schemas.microsoft.com/office/drawing/2014/main" id="{3EA26B71-898D-4844-B316-B2C8DC940837}"/>
            </a:ext>
          </a:extLst>
        </xdr:cNvPr>
        <xdr:cNvSpPr txBox="1"/>
      </xdr:nvSpPr>
      <xdr:spPr>
        <a:xfrm>
          <a:off x="161100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79" name="n_4aveValue【道路】&#10;有形固定資産減価償却率">
          <a:extLst>
            <a:ext uri="{FF2B5EF4-FFF2-40B4-BE49-F238E27FC236}">
              <a16:creationId xmlns:a16="http://schemas.microsoft.com/office/drawing/2014/main" id="{CFD2A387-9FF8-4AE5-8FB4-BA38A195D96C}"/>
            </a:ext>
          </a:extLst>
        </xdr:cNvPr>
        <xdr:cNvSpPr txBox="1"/>
      </xdr:nvSpPr>
      <xdr:spPr>
        <a:xfrm>
          <a:off x="83630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80" name="n_4mainValue【道路】&#10;有形固定資産減価償却率">
          <a:extLst>
            <a:ext uri="{FF2B5EF4-FFF2-40B4-BE49-F238E27FC236}">
              <a16:creationId xmlns:a16="http://schemas.microsoft.com/office/drawing/2014/main" id="{FBF18A31-F80B-4EC7-85F2-CF3AD7BEAE20}"/>
            </a:ext>
          </a:extLst>
        </xdr:cNvPr>
        <xdr:cNvSpPr txBox="1"/>
      </xdr:nvSpPr>
      <xdr:spPr>
        <a:xfrm>
          <a:off x="83630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7C2D5D5D-FAD9-4CED-88A9-B06FC3E4C37F}"/>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FCB1BADE-FA24-47D1-8BD9-4C1830665D5A}"/>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F0F682B4-84AD-4620-BBDE-DDD268BCE4B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C1EFD895-A930-4FF8-BACF-9CDE3E44013E}"/>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BFB199A5-1655-4318-99A0-374FEA066803}"/>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E8BDB437-46E0-4C91-8E18-380C96DC2362}"/>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D05E2046-0C3E-49DA-9CF1-7F5E33326AD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4C173AAA-C073-4C96-B6E4-968538F71BF8}"/>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a:extLst>
            <a:ext uri="{FF2B5EF4-FFF2-40B4-BE49-F238E27FC236}">
              <a16:creationId xmlns:a16="http://schemas.microsoft.com/office/drawing/2014/main" id="{CE5102D0-2ACA-43D8-90DC-CAB36D9D1E98}"/>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167583A-2788-413B-9176-FBDD19CE70E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45DDC315-58BE-4A0E-9397-4999CC1B0AC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a:extLst>
            <a:ext uri="{FF2B5EF4-FFF2-40B4-BE49-F238E27FC236}">
              <a16:creationId xmlns:a16="http://schemas.microsoft.com/office/drawing/2014/main" id="{EF246BF0-ECFB-4216-8E2D-406C0F39E97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7A251C57-6C54-4360-B765-C99C4545A54A}"/>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4" name="テキスト ボックス 93">
          <a:extLst>
            <a:ext uri="{FF2B5EF4-FFF2-40B4-BE49-F238E27FC236}">
              <a16:creationId xmlns:a16="http://schemas.microsoft.com/office/drawing/2014/main" id="{6B15AF53-D7EC-4729-8A6C-157883E68AE4}"/>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8FFCAC1D-3293-40D1-9554-36BA492C8E62}"/>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6" name="テキスト ボックス 95">
          <a:extLst>
            <a:ext uri="{FF2B5EF4-FFF2-40B4-BE49-F238E27FC236}">
              <a16:creationId xmlns:a16="http://schemas.microsoft.com/office/drawing/2014/main" id="{946D0609-D1E7-4CE3-B097-1BED88B26A19}"/>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F031E26A-199C-4E99-A7B7-C895B4D9A79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8" name="テキスト ボックス 97">
          <a:extLst>
            <a:ext uri="{FF2B5EF4-FFF2-40B4-BE49-F238E27FC236}">
              <a16:creationId xmlns:a16="http://schemas.microsoft.com/office/drawing/2014/main" id="{21F610CE-3799-475B-A3A0-8711A7B697E9}"/>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E61BACA1-B3CE-4BB0-BE29-BEF0F90018F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0" name="テキスト ボックス 99">
          <a:extLst>
            <a:ext uri="{FF2B5EF4-FFF2-40B4-BE49-F238E27FC236}">
              <a16:creationId xmlns:a16="http://schemas.microsoft.com/office/drawing/2014/main" id="{FF04592E-3661-4F29-B962-A1C2DC38906E}"/>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48832067-C62F-4A8F-98BC-DB73953C9A6A}"/>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a:extLst>
            <a:ext uri="{FF2B5EF4-FFF2-40B4-BE49-F238E27FC236}">
              <a16:creationId xmlns:a16="http://schemas.microsoft.com/office/drawing/2014/main" id="{DD37EE40-F322-4421-888E-548BDE98180D}"/>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a:extLst>
            <a:ext uri="{FF2B5EF4-FFF2-40B4-BE49-F238E27FC236}">
              <a16:creationId xmlns:a16="http://schemas.microsoft.com/office/drawing/2014/main" id="{33BC8186-3176-452D-B6C7-5814A264D7E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04" name="直線コネクタ 103">
          <a:extLst>
            <a:ext uri="{FF2B5EF4-FFF2-40B4-BE49-F238E27FC236}">
              <a16:creationId xmlns:a16="http://schemas.microsoft.com/office/drawing/2014/main" id="{B68BBC59-98C2-4EB7-B42D-DE4D91FB787F}"/>
            </a:ext>
          </a:extLst>
        </xdr:cNvPr>
        <xdr:cNvCxnSpPr/>
      </xdr:nvCxnSpPr>
      <xdr:spPr>
        <a:xfrm flipV="1">
          <a:off x="9219565" y="5534914"/>
          <a:ext cx="0"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05" name="【道路】&#10;一人当たり延長最小値テキスト">
          <a:extLst>
            <a:ext uri="{FF2B5EF4-FFF2-40B4-BE49-F238E27FC236}">
              <a16:creationId xmlns:a16="http://schemas.microsoft.com/office/drawing/2014/main" id="{026E6B88-8ECE-4123-9C67-7A8972DA1E5F}"/>
            </a:ext>
          </a:extLst>
        </xdr:cNvPr>
        <xdr:cNvSpPr txBox="1"/>
      </xdr:nvSpPr>
      <xdr:spPr>
        <a:xfrm>
          <a:off x="9258300" y="708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06" name="直線コネクタ 105">
          <a:extLst>
            <a:ext uri="{FF2B5EF4-FFF2-40B4-BE49-F238E27FC236}">
              <a16:creationId xmlns:a16="http://schemas.microsoft.com/office/drawing/2014/main" id="{10150E51-B207-415B-B6F2-E7243769EA6F}"/>
            </a:ext>
          </a:extLst>
        </xdr:cNvPr>
        <xdr:cNvCxnSpPr/>
      </xdr:nvCxnSpPr>
      <xdr:spPr>
        <a:xfrm>
          <a:off x="9154160" y="7078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07" name="【道路】&#10;一人当たり延長最大値テキスト">
          <a:extLst>
            <a:ext uri="{FF2B5EF4-FFF2-40B4-BE49-F238E27FC236}">
              <a16:creationId xmlns:a16="http://schemas.microsoft.com/office/drawing/2014/main" id="{1DA69D49-59BE-404D-9408-FF4FF30F5396}"/>
            </a:ext>
          </a:extLst>
        </xdr:cNvPr>
        <xdr:cNvSpPr txBox="1"/>
      </xdr:nvSpPr>
      <xdr:spPr>
        <a:xfrm>
          <a:off x="9258300" y="53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08" name="直線コネクタ 107">
          <a:extLst>
            <a:ext uri="{FF2B5EF4-FFF2-40B4-BE49-F238E27FC236}">
              <a16:creationId xmlns:a16="http://schemas.microsoft.com/office/drawing/2014/main" id="{74DA8B31-D363-462A-B3F2-5F374E85CD24}"/>
            </a:ext>
          </a:extLst>
        </xdr:cNvPr>
        <xdr:cNvCxnSpPr/>
      </xdr:nvCxnSpPr>
      <xdr:spPr>
        <a:xfrm>
          <a:off x="9154160" y="5534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09" name="【道路】&#10;一人当たり延長平均値テキスト">
          <a:extLst>
            <a:ext uri="{FF2B5EF4-FFF2-40B4-BE49-F238E27FC236}">
              <a16:creationId xmlns:a16="http://schemas.microsoft.com/office/drawing/2014/main" id="{645053F8-E876-4DEC-ABEF-E4009BA986E4}"/>
            </a:ext>
          </a:extLst>
        </xdr:cNvPr>
        <xdr:cNvSpPr txBox="1"/>
      </xdr:nvSpPr>
      <xdr:spPr>
        <a:xfrm>
          <a:off x="9258300" y="6788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10" name="フローチャート: 判断 109">
          <a:extLst>
            <a:ext uri="{FF2B5EF4-FFF2-40B4-BE49-F238E27FC236}">
              <a16:creationId xmlns:a16="http://schemas.microsoft.com/office/drawing/2014/main" id="{D16B4566-6D47-4EA0-AE3F-5140FA808E39}"/>
            </a:ext>
          </a:extLst>
        </xdr:cNvPr>
        <xdr:cNvSpPr/>
      </xdr:nvSpPr>
      <xdr:spPr>
        <a:xfrm>
          <a:off x="9192260" y="68096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11" name="フローチャート: 判断 110">
          <a:extLst>
            <a:ext uri="{FF2B5EF4-FFF2-40B4-BE49-F238E27FC236}">
              <a16:creationId xmlns:a16="http://schemas.microsoft.com/office/drawing/2014/main" id="{BB1CEABD-F222-4C60-B0A5-4C0F4B3888DE}"/>
            </a:ext>
          </a:extLst>
        </xdr:cNvPr>
        <xdr:cNvSpPr/>
      </xdr:nvSpPr>
      <xdr:spPr>
        <a:xfrm>
          <a:off x="8445500" y="6785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12" name="フローチャート: 判断 111">
          <a:extLst>
            <a:ext uri="{FF2B5EF4-FFF2-40B4-BE49-F238E27FC236}">
              <a16:creationId xmlns:a16="http://schemas.microsoft.com/office/drawing/2014/main" id="{1FD3720A-42E8-4FDF-AEA4-EF5A67F9D560}"/>
            </a:ext>
          </a:extLst>
        </xdr:cNvPr>
        <xdr:cNvSpPr/>
      </xdr:nvSpPr>
      <xdr:spPr>
        <a:xfrm>
          <a:off x="7670800" y="67813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13" name="フローチャート: 判断 112">
          <a:extLst>
            <a:ext uri="{FF2B5EF4-FFF2-40B4-BE49-F238E27FC236}">
              <a16:creationId xmlns:a16="http://schemas.microsoft.com/office/drawing/2014/main" id="{13578AD9-E2BE-4466-B9E1-FD165733C1C0}"/>
            </a:ext>
          </a:extLst>
        </xdr:cNvPr>
        <xdr:cNvSpPr/>
      </xdr:nvSpPr>
      <xdr:spPr>
        <a:xfrm>
          <a:off x="6873240" y="67820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14" name="フローチャート: 判断 113">
          <a:extLst>
            <a:ext uri="{FF2B5EF4-FFF2-40B4-BE49-F238E27FC236}">
              <a16:creationId xmlns:a16="http://schemas.microsoft.com/office/drawing/2014/main" id="{51A05F9C-8790-4338-984D-111A2CA353F2}"/>
            </a:ext>
          </a:extLst>
        </xdr:cNvPr>
        <xdr:cNvSpPr/>
      </xdr:nvSpPr>
      <xdr:spPr>
        <a:xfrm>
          <a:off x="6098540" y="68186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98972331-936E-4A1F-98F0-1DF9A7811382}"/>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B26237B3-8E3C-4DEC-99BE-D22BC2DCD30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77B24EC-B795-44B9-8C4B-5529A73ACE8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9A61B71-1D51-4043-A56E-41F7D2D80E7D}"/>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B094BDB-253B-494F-B9C3-BA34A5568CF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37059</xdr:rowOff>
    </xdr:from>
    <xdr:to>
      <xdr:col>50</xdr:col>
      <xdr:colOff>165100</xdr:colOff>
      <xdr:row>41</xdr:row>
      <xdr:rowOff>138659</xdr:rowOff>
    </xdr:to>
    <xdr:sp macro="" textlink="">
      <xdr:nvSpPr>
        <xdr:cNvPr id="120" name="楕円 119">
          <a:extLst>
            <a:ext uri="{FF2B5EF4-FFF2-40B4-BE49-F238E27FC236}">
              <a16:creationId xmlns:a16="http://schemas.microsoft.com/office/drawing/2014/main" id="{3713AB98-0A10-49F1-82D4-B8ABDB94A867}"/>
            </a:ext>
          </a:extLst>
        </xdr:cNvPr>
        <xdr:cNvSpPr/>
      </xdr:nvSpPr>
      <xdr:spPr>
        <a:xfrm>
          <a:off x="8445500" y="69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37364</xdr:rowOff>
    </xdr:from>
    <xdr:to>
      <xdr:col>46</xdr:col>
      <xdr:colOff>38100</xdr:colOff>
      <xdr:row>41</xdr:row>
      <xdr:rowOff>138964</xdr:rowOff>
    </xdr:to>
    <xdr:sp macro="" textlink="">
      <xdr:nvSpPr>
        <xdr:cNvPr id="121" name="楕円 120">
          <a:extLst>
            <a:ext uri="{FF2B5EF4-FFF2-40B4-BE49-F238E27FC236}">
              <a16:creationId xmlns:a16="http://schemas.microsoft.com/office/drawing/2014/main" id="{AB7B83AE-6BDF-4997-8C16-9CD575CE5654}"/>
            </a:ext>
          </a:extLst>
        </xdr:cNvPr>
        <xdr:cNvSpPr/>
      </xdr:nvSpPr>
      <xdr:spPr>
        <a:xfrm>
          <a:off x="7670800" y="691060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87859</xdr:rowOff>
    </xdr:from>
    <xdr:to>
      <xdr:col>50</xdr:col>
      <xdr:colOff>114300</xdr:colOff>
      <xdr:row>41</xdr:row>
      <xdr:rowOff>88164</xdr:rowOff>
    </xdr:to>
    <xdr:cxnSp macro="">
      <xdr:nvCxnSpPr>
        <xdr:cNvPr id="122" name="直線コネクタ 121">
          <a:extLst>
            <a:ext uri="{FF2B5EF4-FFF2-40B4-BE49-F238E27FC236}">
              <a16:creationId xmlns:a16="http://schemas.microsoft.com/office/drawing/2014/main" id="{5B44D0A0-F816-4AE8-91D8-8921F1FC0841}"/>
            </a:ext>
          </a:extLst>
        </xdr:cNvPr>
        <xdr:cNvCxnSpPr/>
      </xdr:nvCxnSpPr>
      <xdr:spPr>
        <a:xfrm flipV="1">
          <a:off x="7713980" y="6961099"/>
          <a:ext cx="78232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37782</xdr:rowOff>
    </xdr:from>
    <xdr:to>
      <xdr:col>41</xdr:col>
      <xdr:colOff>101600</xdr:colOff>
      <xdr:row>41</xdr:row>
      <xdr:rowOff>139382</xdr:rowOff>
    </xdr:to>
    <xdr:sp macro="" textlink="">
      <xdr:nvSpPr>
        <xdr:cNvPr id="123" name="楕円 122">
          <a:extLst>
            <a:ext uri="{FF2B5EF4-FFF2-40B4-BE49-F238E27FC236}">
              <a16:creationId xmlns:a16="http://schemas.microsoft.com/office/drawing/2014/main" id="{55B22ED5-C24F-4B08-BF68-AAF3083E7C21}"/>
            </a:ext>
          </a:extLst>
        </xdr:cNvPr>
        <xdr:cNvSpPr/>
      </xdr:nvSpPr>
      <xdr:spPr>
        <a:xfrm>
          <a:off x="6873240" y="69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88164</xdr:rowOff>
    </xdr:from>
    <xdr:to>
      <xdr:col>45</xdr:col>
      <xdr:colOff>177800</xdr:colOff>
      <xdr:row>41</xdr:row>
      <xdr:rowOff>88582</xdr:rowOff>
    </xdr:to>
    <xdr:cxnSp macro="">
      <xdr:nvCxnSpPr>
        <xdr:cNvPr id="124" name="直線コネクタ 123">
          <a:extLst>
            <a:ext uri="{FF2B5EF4-FFF2-40B4-BE49-F238E27FC236}">
              <a16:creationId xmlns:a16="http://schemas.microsoft.com/office/drawing/2014/main" id="{E1E9DE22-8466-4E6B-9CE2-E4A50CF12A1E}"/>
            </a:ext>
          </a:extLst>
        </xdr:cNvPr>
        <xdr:cNvCxnSpPr/>
      </xdr:nvCxnSpPr>
      <xdr:spPr>
        <a:xfrm flipV="1">
          <a:off x="6924040" y="6961404"/>
          <a:ext cx="78994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36678</xdr:rowOff>
    </xdr:from>
    <xdr:to>
      <xdr:col>36</xdr:col>
      <xdr:colOff>165100</xdr:colOff>
      <xdr:row>41</xdr:row>
      <xdr:rowOff>138278</xdr:rowOff>
    </xdr:to>
    <xdr:sp macro="" textlink="">
      <xdr:nvSpPr>
        <xdr:cNvPr id="125" name="楕円 124">
          <a:extLst>
            <a:ext uri="{FF2B5EF4-FFF2-40B4-BE49-F238E27FC236}">
              <a16:creationId xmlns:a16="http://schemas.microsoft.com/office/drawing/2014/main" id="{E9B5B23D-93C5-4B43-9013-D2644E1B905E}"/>
            </a:ext>
          </a:extLst>
        </xdr:cNvPr>
        <xdr:cNvSpPr/>
      </xdr:nvSpPr>
      <xdr:spPr>
        <a:xfrm>
          <a:off x="6098540" y="690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87478</xdr:rowOff>
    </xdr:from>
    <xdr:to>
      <xdr:col>41</xdr:col>
      <xdr:colOff>50800</xdr:colOff>
      <xdr:row>41</xdr:row>
      <xdr:rowOff>88582</xdr:rowOff>
    </xdr:to>
    <xdr:cxnSp macro="">
      <xdr:nvCxnSpPr>
        <xdr:cNvPr id="126" name="直線コネクタ 125">
          <a:extLst>
            <a:ext uri="{FF2B5EF4-FFF2-40B4-BE49-F238E27FC236}">
              <a16:creationId xmlns:a16="http://schemas.microsoft.com/office/drawing/2014/main" id="{80CC8EC8-65D4-42C2-9E2D-7809ABC9A7E9}"/>
            </a:ext>
          </a:extLst>
        </xdr:cNvPr>
        <xdr:cNvCxnSpPr/>
      </xdr:nvCxnSpPr>
      <xdr:spPr>
        <a:xfrm>
          <a:off x="6149340" y="6960718"/>
          <a:ext cx="7747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26217</xdr:rowOff>
    </xdr:from>
    <xdr:ext cx="534377" cy="259045"/>
    <xdr:sp macro="" textlink="">
      <xdr:nvSpPr>
        <xdr:cNvPr id="127" name="n_1aveValue【道路】&#10;一人当たり延長">
          <a:extLst>
            <a:ext uri="{FF2B5EF4-FFF2-40B4-BE49-F238E27FC236}">
              <a16:creationId xmlns:a16="http://schemas.microsoft.com/office/drawing/2014/main" id="{40DC16C3-8B18-4602-AB27-51AC95550D45}"/>
            </a:ext>
          </a:extLst>
        </xdr:cNvPr>
        <xdr:cNvSpPr txBox="1"/>
      </xdr:nvSpPr>
      <xdr:spPr>
        <a:xfrm>
          <a:off x="8239271" y="656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22471</xdr:rowOff>
    </xdr:from>
    <xdr:ext cx="534377" cy="259045"/>
    <xdr:sp macro="" textlink="">
      <xdr:nvSpPr>
        <xdr:cNvPr id="128" name="n_2aveValue【道路】&#10;一人当たり延長">
          <a:extLst>
            <a:ext uri="{FF2B5EF4-FFF2-40B4-BE49-F238E27FC236}">
              <a16:creationId xmlns:a16="http://schemas.microsoft.com/office/drawing/2014/main" id="{2E01EE95-CED4-4101-A204-E54CE94D4115}"/>
            </a:ext>
          </a:extLst>
        </xdr:cNvPr>
        <xdr:cNvSpPr txBox="1"/>
      </xdr:nvSpPr>
      <xdr:spPr>
        <a:xfrm>
          <a:off x="7477271" y="656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23156</xdr:rowOff>
    </xdr:from>
    <xdr:ext cx="534377" cy="259045"/>
    <xdr:sp macro="" textlink="">
      <xdr:nvSpPr>
        <xdr:cNvPr id="129" name="n_3aveValue【道路】&#10;一人当たり延長">
          <a:extLst>
            <a:ext uri="{FF2B5EF4-FFF2-40B4-BE49-F238E27FC236}">
              <a16:creationId xmlns:a16="http://schemas.microsoft.com/office/drawing/2014/main" id="{A5FB3766-2FF1-41A9-9E3A-41AE36F0B38A}"/>
            </a:ext>
          </a:extLst>
        </xdr:cNvPr>
        <xdr:cNvSpPr txBox="1"/>
      </xdr:nvSpPr>
      <xdr:spPr>
        <a:xfrm>
          <a:off x="6702571" y="65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59694</xdr:rowOff>
    </xdr:from>
    <xdr:ext cx="534377" cy="259045"/>
    <xdr:sp macro="" textlink="">
      <xdr:nvSpPr>
        <xdr:cNvPr id="130" name="n_4aveValue【道路】&#10;一人当たり延長">
          <a:extLst>
            <a:ext uri="{FF2B5EF4-FFF2-40B4-BE49-F238E27FC236}">
              <a16:creationId xmlns:a16="http://schemas.microsoft.com/office/drawing/2014/main" id="{9725D4AC-2B29-43B8-A4AB-CA2D4F800ECD}"/>
            </a:ext>
          </a:extLst>
        </xdr:cNvPr>
        <xdr:cNvSpPr txBox="1"/>
      </xdr:nvSpPr>
      <xdr:spPr>
        <a:xfrm>
          <a:off x="5905011" y="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129786</xdr:rowOff>
    </xdr:from>
    <xdr:ext cx="469744" cy="259045"/>
    <xdr:sp macro="" textlink="">
      <xdr:nvSpPr>
        <xdr:cNvPr id="131" name="n_1mainValue【道路】&#10;一人当たり延長">
          <a:extLst>
            <a:ext uri="{FF2B5EF4-FFF2-40B4-BE49-F238E27FC236}">
              <a16:creationId xmlns:a16="http://schemas.microsoft.com/office/drawing/2014/main" id="{25CFA4ED-65E0-44EF-956C-E87D07832299}"/>
            </a:ext>
          </a:extLst>
        </xdr:cNvPr>
        <xdr:cNvSpPr txBox="1"/>
      </xdr:nvSpPr>
      <xdr:spPr>
        <a:xfrm>
          <a:off x="8271587" y="700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130091</xdr:rowOff>
    </xdr:from>
    <xdr:ext cx="469744" cy="259045"/>
    <xdr:sp macro="" textlink="">
      <xdr:nvSpPr>
        <xdr:cNvPr id="132" name="n_2mainValue【道路】&#10;一人当たり延長">
          <a:extLst>
            <a:ext uri="{FF2B5EF4-FFF2-40B4-BE49-F238E27FC236}">
              <a16:creationId xmlns:a16="http://schemas.microsoft.com/office/drawing/2014/main" id="{146C0E98-E115-4DF0-A08D-878FE8BDDB2F}"/>
            </a:ext>
          </a:extLst>
        </xdr:cNvPr>
        <xdr:cNvSpPr txBox="1"/>
      </xdr:nvSpPr>
      <xdr:spPr>
        <a:xfrm>
          <a:off x="7509587" y="700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130509</xdr:rowOff>
    </xdr:from>
    <xdr:ext cx="469744" cy="259045"/>
    <xdr:sp macro="" textlink="">
      <xdr:nvSpPr>
        <xdr:cNvPr id="133" name="n_3mainValue【道路】&#10;一人当たり延長">
          <a:extLst>
            <a:ext uri="{FF2B5EF4-FFF2-40B4-BE49-F238E27FC236}">
              <a16:creationId xmlns:a16="http://schemas.microsoft.com/office/drawing/2014/main" id="{7D0AECBA-7808-4BCA-A1AB-65D83DCBD7CA}"/>
            </a:ext>
          </a:extLst>
        </xdr:cNvPr>
        <xdr:cNvSpPr txBox="1"/>
      </xdr:nvSpPr>
      <xdr:spPr>
        <a:xfrm>
          <a:off x="6712027" y="70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129405</xdr:rowOff>
    </xdr:from>
    <xdr:ext cx="469744" cy="259045"/>
    <xdr:sp macro="" textlink="">
      <xdr:nvSpPr>
        <xdr:cNvPr id="134" name="n_4mainValue【道路】&#10;一人当たり延長">
          <a:extLst>
            <a:ext uri="{FF2B5EF4-FFF2-40B4-BE49-F238E27FC236}">
              <a16:creationId xmlns:a16="http://schemas.microsoft.com/office/drawing/2014/main" id="{3866F654-2899-4CFF-B5D1-D82D83273456}"/>
            </a:ext>
          </a:extLst>
        </xdr:cNvPr>
        <xdr:cNvSpPr txBox="1"/>
      </xdr:nvSpPr>
      <xdr:spPr>
        <a:xfrm>
          <a:off x="5937327" y="700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1C0572DA-CFDC-4160-B8CE-D3BFDA2D1A8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9344E7D0-B1FA-4C2E-A663-0AE6171206A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8260F2F2-B5AB-4D0D-9727-A13CC7329914}"/>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2F0750B1-9764-40EC-BCA1-30AD1E812B53}"/>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1F5B149A-E38C-4297-AAC6-464EAEB8F594}"/>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F8AB5844-6D6C-446C-9ED7-53ACCB8D49D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4819F394-3615-43FC-953B-608C9B58450E}"/>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EF01B548-E2ED-4792-833F-885256668E3D}"/>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8FC04707-A6AD-4E1F-9310-800428A815C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28FBBE2A-C6A6-409B-ACCC-A9F742C282E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D18D1888-5A2F-435D-9CB7-84212CF82B32}"/>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EED4FEC-37C1-4FF4-8413-E7DCB14DEB35}"/>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CC5D750B-2C1E-4302-AC9E-1E59B48212F6}"/>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7C86667B-9AF9-48A1-B6B6-C3438620579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9E795EBF-90E8-48C3-988A-AC0169F5628A}"/>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61F5B98F-66BB-4EC1-86D1-243B9E04ED8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6F32DF4C-D9D7-4F8A-BB5A-2B2E09D8E3EE}"/>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BD081A41-E1CF-4CA0-9A5C-C7A647B0DC6A}"/>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8591320E-CA00-4DC5-A2A8-4F17B9BDE0C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EAEAB78C-F3C4-49E6-89CC-298434E5F0C2}"/>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5" name="テキスト ボックス 154">
          <a:extLst>
            <a:ext uri="{FF2B5EF4-FFF2-40B4-BE49-F238E27FC236}">
              <a16:creationId xmlns:a16="http://schemas.microsoft.com/office/drawing/2014/main" id="{132B6636-F934-4BFF-A7E1-A5C3F07680EF}"/>
            </a:ext>
          </a:extLst>
        </xdr:cNvPr>
        <xdr:cNvSpPr txBox="1"/>
      </xdr:nvSpPr>
      <xdr:spPr>
        <a:xfrm>
          <a:off x="37734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8338BE52-B0F9-4F26-AD36-B025C7F24D06}"/>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a16="http://schemas.microsoft.com/office/drawing/2014/main" id="{9D49D467-BCF9-4259-9390-C55F6D2829A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58" name="直線コネクタ 157">
          <a:extLst>
            <a:ext uri="{FF2B5EF4-FFF2-40B4-BE49-F238E27FC236}">
              <a16:creationId xmlns:a16="http://schemas.microsoft.com/office/drawing/2014/main" id="{31D99964-2F8F-4596-BD5F-FCF560FD9C33}"/>
            </a:ext>
          </a:extLst>
        </xdr:cNvPr>
        <xdr:cNvCxnSpPr/>
      </xdr:nvCxnSpPr>
      <xdr:spPr>
        <a:xfrm flipV="1">
          <a:off x="4086225" y="94183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59" name="【橋りょう・トンネル】&#10;有形固定資産減価償却率最小値テキスト">
          <a:extLst>
            <a:ext uri="{FF2B5EF4-FFF2-40B4-BE49-F238E27FC236}">
              <a16:creationId xmlns:a16="http://schemas.microsoft.com/office/drawing/2014/main" id="{2F506988-9099-4901-A403-1997176C6230}"/>
            </a:ext>
          </a:extLst>
        </xdr:cNvPr>
        <xdr:cNvSpPr txBox="1"/>
      </xdr:nvSpPr>
      <xdr:spPr>
        <a:xfrm>
          <a:off x="412496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60" name="直線コネクタ 159">
          <a:extLst>
            <a:ext uri="{FF2B5EF4-FFF2-40B4-BE49-F238E27FC236}">
              <a16:creationId xmlns:a16="http://schemas.microsoft.com/office/drawing/2014/main" id="{FAF7B323-E45F-4310-9089-B8A3A22AD4A6}"/>
            </a:ext>
          </a:extLst>
        </xdr:cNvPr>
        <xdr:cNvCxnSpPr/>
      </xdr:nvCxnSpPr>
      <xdr:spPr>
        <a:xfrm>
          <a:off x="402082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61" name="【橋りょう・トンネル】&#10;有形固定資産減価償却率最大値テキスト">
          <a:extLst>
            <a:ext uri="{FF2B5EF4-FFF2-40B4-BE49-F238E27FC236}">
              <a16:creationId xmlns:a16="http://schemas.microsoft.com/office/drawing/2014/main" id="{803997EA-DAD6-4437-8D1E-732B37B55EAC}"/>
            </a:ext>
          </a:extLst>
        </xdr:cNvPr>
        <xdr:cNvSpPr txBox="1"/>
      </xdr:nvSpPr>
      <xdr:spPr>
        <a:xfrm>
          <a:off x="4124960" y="92011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2" name="直線コネクタ 161">
          <a:extLst>
            <a:ext uri="{FF2B5EF4-FFF2-40B4-BE49-F238E27FC236}">
              <a16:creationId xmlns:a16="http://schemas.microsoft.com/office/drawing/2014/main" id="{EF5FB71A-63D3-4E07-8CAA-AD916F97927E}"/>
            </a:ext>
          </a:extLst>
        </xdr:cNvPr>
        <xdr:cNvCxnSpPr/>
      </xdr:nvCxnSpPr>
      <xdr:spPr>
        <a:xfrm>
          <a:off x="4020820" y="941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68597</xdr:rowOff>
    </xdr:from>
    <xdr:ext cx="405111" cy="259045"/>
    <xdr:sp macro="" textlink="">
      <xdr:nvSpPr>
        <xdr:cNvPr id="163" name="【橋りょう・トンネル】&#10;有形固定資産減価償却率平均値テキスト">
          <a:extLst>
            <a:ext uri="{FF2B5EF4-FFF2-40B4-BE49-F238E27FC236}">
              <a16:creationId xmlns:a16="http://schemas.microsoft.com/office/drawing/2014/main" id="{AF7D815F-639F-4324-BAE3-64AC369E513F}"/>
            </a:ext>
          </a:extLst>
        </xdr:cNvPr>
        <xdr:cNvSpPr txBox="1"/>
      </xdr:nvSpPr>
      <xdr:spPr>
        <a:xfrm>
          <a:off x="4124960" y="1029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64" name="フローチャート: 判断 163">
          <a:extLst>
            <a:ext uri="{FF2B5EF4-FFF2-40B4-BE49-F238E27FC236}">
              <a16:creationId xmlns:a16="http://schemas.microsoft.com/office/drawing/2014/main" id="{FBBD4EFB-41E7-4D03-9FB9-6FD2BD08734D}"/>
            </a:ext>
          </a:extLst>
        </xdr:cNvPr>
        <xdr:cNvSpPr/>
      </xdr:nvSpPr>
      <xdr:spPr>
        <a:xfrm>
          <a:off x="403606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65" name="フローチャート: 判断 164">
          <a:extLst>
            <a:ext uri="{FF2B5EF4-FFF2-40B4-BE49-F238E27FC236}">
              <a16:creationId xmlns:a16="http://schemas.microsoft.com/office/drawing/2014/main" id="{19945C79-DE17-4EB0-9AD1-05C54438207A}"/>
            </a:ext>
          </a:extLst>
        </xdr:cNvPr>
        <xdr:cNvSpPr/>
      </xdr:nvSpPr>
      <xdr:spPr>
        <a:xfrm>
          <a:off x="3312160" y="103333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66" name="フローチャート: 判断 165">
          <a:extLst>
            <a:ext uri="{FF2B5EF4-FFF2-40B4-BE49-F238E27FC236}">
              <a16:creationId xmlns:a16="http://schemas.microsoft.com/office/drawing/2014/main" id="{5E75F29A-2601-4393-BC80-B4DD91708343}"/>
            </a:ext>
          </a:extLst>
        </xdr:cNvPr>
        <xdr:cNvSpPr/>
      </xdr:nvSpPr>
      <xdr:spPr>
        <a:xfrm>
          <a:off x="2514600" y="103124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67" name="フローチャート: 判断 166">
          <a:extLst>
            <a:ext uri="{FF2B5EF4-FFF2-40B4-BE49-F238E27FC236}">
              <a16:creationId xmlns:a16="http://schemas.microsoft.com/office/drawing/2014/main" id="{9519D6F7-AF9F-485E-B875-5226E04CC84E}"/>
            </a:ext>
          </a:extLst>
        </xdr:cNvPr>
        <xdr:cNvSpPr/>
      </xdr:nvSpPr>
      <xdr:spPr>
        <a:xfrm>
          <a:off x="17399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68" name="フローチャート: 判断 167">
          <a:extLst>
            <a:ext uri="{FF2B5EF4-FFF2-40B4-BE49-F238E27FC236}">
              <a16:creationId xmlns:a16="http://schemas.microsoft.com/office/drawing/2014/main" id="{96E90847-6972-42C2-B704-9C4386395B8C}"/>
            </a:ext>
          </a:extLst>
        </xdr:cNvPr>
        <xdr:cNvSpPr/>
      </xdr:nvSpPr>
      <xdr:spPr>
        <a:xfrm>
          <a:off x="965200" y="102533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C326B08-5071-4C8C-BF1B-59E4B4700D9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1626BC8E-3D1A-4196-83D3-692AA25CEFB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6998F94-F880-4B4E-A280-2B8208DCFAA6}"/>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C746854F-1557-464F-BD19-3FF5E8D9138F}"/>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D0EFDAD-5DB5-4BE2-BBA4-C86D5F9FCB8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25400</xdr:rowOff>
    </xdr:from>
    <xdr:to>
      <xdr:col>20</xdr:col>
      <xdr:colOff>38100</xdr:colOff>
      <xdr:row>62</xdr:row>
      <xdr:rowOff>127000</xdr:rowOff>
    </xdr:to>
    <xdr:sp macro="" textlink="">
      <xdr:nvSpPr>
        <xdr:cNvPr id="174" name="楕円 173">
          <a:extLst>
            <a:ext uri="{FF2B5EF4-FFF2-40B4-BE49-F238E27FC236}">
              <a16:creationId xmlns:a16="http://schemas.microsoft.com/office/drawing/2014/main" id="{F191A50A-A185-4957-92FE-C6960EF2CEA1}"/>
            </a:ext>
          </a:extLst>
        </xdr:cNvPr>
        <xdr:cNvSpPr/>
      </xdr:nvSpPr>
      <xdr:spPr>
        <a:xfrm>
          <a:off x="3312160" y="104190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164465</xdr:rowOff>
    </xdr:from>
    <xdr:to>
      <xdr:col>15</xdr:col>
      <xdr:colOff>101600</xdr:colOff>
      <xdr:row>62</xdr:row>
      <xdr:rowOff>94615</xdr:rowOff>
    </xdr:to>
    <xdr:sp macro="" textlink="">
      <xdr:nvSpPr>
        <xdr:cNvPr id="175" name="楕円 174">
          <a:extLst>
            <a:ext uri="{FF2B5EF4-FFF2-40B4-BE49-F238E27FC236}">
              <a16:creationId xmlns:a16="http://schemas.microsoft.com/office/drawing/2014/main" id="{E9DC545D-5B93-4727-B7EF-B7714B56334F}"/>
            </a:ext>
          </a:extLst>
        </xdr:cNvPr>
        <xdr:cNvSpPr/>
      </xdr:nvSpPr>
      <xdr:spPr>
        <a:xfrm>
          <a:off x="2514600" y="10390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76200</xdr:rowOff>
    </xdr:to>
    <xdr:cxnSp macro="">
      <xdr:nvCxnSpPr>
        <xdr:cNvPr id="176" name="直線コネクタ 175">
          <a:extLst>
            <a:ext uri="{FF2B5EF4-FFF2-40B4-BE49-F238E27FC236}">
              <a16:creationId xmlns:a16="http://schemas.microsoft.com/office/drawing/2014/main" id="{A0CE3802-B181-44A7-AA24-4F1E03F62879}"/>
            </a:ext>
          </a:extLst>
        </xdr:cNvPr>
        <xdr:cNvCxnSpPr/>
      </xdr:nvCxnSpPr>
      <xdr:spPr>
        <a:xfrm>
          <a:off x="2565400" y="1043749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145415</xdr:rowOff>
    </xdr:from>
    <xdr:to>
      <xdr:col>10</xdr:col>
      <xdr:colOff>165100</xdr:colOff>
      <xdr:row>62</xdr:row>
      <xdr:rowOff>75565</xdr:rowOff>
    </xdr:to>
    <xdr:sp macro="" textlink="">
      <xdr:nvSpPr>
        <xdr:cNvPr id="177" name="楕円 176">
          <a:extLst>
            <a:ext uri="{FF2B5EF4-FFF2-40B4-BE49-F238E27FC236}">
              <a16:creationId xmlns:a16="http://schemas.microsoft.com/office/drawing/2014/main" id="{E2F06D53-A209-4F57-A96D-C4DCF81278C4}"/>
            </a:ext>
          </a:extLst>
        </xdr:cNvPr>
        <xdr:cNvSpPr/>
      </xdr:nvSpPr>
      <xdr:spPr>
        <a:xfrm>
          <a:off x="1739900" y="1037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24765</xdr:rowOff>
    </xdr:from>
    <xdr:to>
      <xdr:col>15</xdr:col>
      <xdr:colOff>50800</xdr:colOff>
      <xdr:row>62</xdr:row>
      <xdr:rowOff>43815</xdr:rowOff>
    </xdr:to>
    <xdr:cxnSp macro="">
      <xdr:nvCxnSpPr>
        <xdr:cNvPr id="178" name="直線コネクタ 177">
          <a:extLst>
            <a:ext uri="{FF2B5EF4-FFF2-40B4-BE49-F238E27FC236}">
              <a16:creationId xmlns:a16="http://schemas.microsoft.com/office/drawing/2014/main" id="{CB5CCA8E-95A3-4150-BC68-0E24C5C5389A}"/>
            </a:ext>
          </a:extLst>
        </xdr:cNvPr>
        <xdr:cNvCxnSpPr/>
      </xdr:nvCxnSpPr>
      <xdr:spPr>
        <a:xfrm>
          <a:off x="1790700" y="10418445"/>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79" name="楕円 178">
          <a:extLst>
            <a:ext uri="{FF2B5EF4-FFF2-40B4-BE49-F238E27FC236}">
              <a16:creationId xmlns:a16="http://schemas.microsoft.com/office/drawing/2014/main" id="{EF33FC29-19ED-44AC-9545-E8BABFEF7538}"/>
            </a:ext>
          </a:extLst>
        </xdr:cNvPr>
        <xdr:cNvSpPr/>
      </xdr:nvSpPr>
      <xdr:spPr>
        <a:xfrm>
          <a:off x="965200" y="103600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24765</xdr:rowOff>
    </xdr:to>
    <xdr:cxnSp macro="">
      <xdr:nvCxnSpPr>
        <xdr:cNvPr id="180" name="直線コネクタ 179">
          <a:extLst>
            <a:ext uri="{FF2B5EF4-FFF2-40B4-BE49-F238E27FC236}">
              <a16:creationId xmlns:a16="http://schemas.microsoft.com/office/drawing/2014/main" id="{74824BA5-292A-417C-A059-98D7240B066E}"/>
            </a:ext>
          </a:extLst>
        </xdr:cNvPr>
        <xdr:cNvCxnSpPr/>
      </xdr:nvCxnSpPr>
      <xdr:spPr>
        <a:xfrm>
          <a:off x="1008380" y="10407015"/>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75634D59-C35B-4DBD-A072-2407B10C34DC}"/>
            </a:ext>
          </a:extLst>
        </xdr:cNvPr>
        <xdr:cNvSpPr txBox="1"/>
      </xdr:nvSpPr>
      <xdr:spPr>
        <a:xfrm>
          <a:off x="317056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2EA349C-3769-46F3-BBA4-626BFE146DEF}"/>
            </a:ext>
          </a:extLst>
        </xdr:cNvPr>
        <xdr:cNvSpPr txBox="1"/>
      </xdr:nvSpPr>
      <xdr:spPr>
        <a:xfrm>
          <a:off x="238570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A836C258-1252-405C-BE15-4BE6DEBB6889}"/>
            </a:ext>
          </a:extLst>
        </xdr:cNvPr>
        <xdr:cNvSpPr txBox="1"/>
      </xdr:nvSpPr>
      <xdr:spPr>
        <a:xfrm>
          <a:off x="161100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B827C8FD-5622-4890-8BC7-72800696F66C}"/>
            </a:ext>
          </a:extLst>
        </xdr:cNvPr>
        <xdr:cNvSpPr txBox="1"/>
      </xdr:nvSpPr>
      <xdr:spPr>
        <a:xfrm>
          <a:off x="83630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118127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F9320DA4-4A84-4354-84B1-85EEC389FDDF}"/>
            </a:ext>
          </a:extLst>
        </xdr:cNvPr>
        <xdr:cNvSpPr txBox="1"/>
      </xdr:nvSpPr>
      <xdr:spPr>
        <a:xfrm>
          <a:off x="317056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85742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91C30D24-8B1F-48A9-B8F6-B6F12C81B711}"/>
            </a:ext>
          </a:extLst>
        </xdr:cNvPr>
        <xdr:cNvSpPr txBox="1"/>
      </xdr:nvSpPr>
      <xdr:spPr>
        <a:xfrm>
          <a:off x="238570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66692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5CD2E7D-24A3-4ED1-9DC5-A7EA15D64AC7}"/>
            </a:ext>
          </a:extLst>
        </xdr:cNvPr>
        <xdr:cNvSpPr txBox="1"/>
      </xdr:nvSpPr>
      <xdr:spPr>
        <a:xfrm>
          <a:off x="161100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188" name="n_4mainValue【橋りょう・トンネル】&#10;有形固定資産減価償却率">
          <a:extLst>
            <a:ext uri="{FF2B5EF4-FFF2-40B4-BE49-F238E27FC236}">
              <a16:creationId xmlns:a16="http://schemas.microsoft.com/office/drawing/2014/main" id="{8B71B207-59BE-47E6-BB0C-2256D97B1A68}"/>
            </a:ext>
          </a:extLst>
        </xdr:cNvPr>
        <xdr:cNvSpPr txBox="1"/>
      </xdr:nvSpPr>
      <xdr:spPr>
        <a:xfrm>
          <a:off x="83630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4C4E1720-2252-4F83-A5DC-90D5431F610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56CE0D73-6011-4F28-822D-0C795CB3506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877F29B5-5C29-44F9-B54A-23645721C7F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42B1E518-DBC5-4B53-A041-ECDCE90AEBC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E78899B-45BE-4F52-82AA-6209A987F6E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CDBC7DF2-12CD-4AB4-B08D-5BFD2AC3BF5D}"/>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EA07FF87-DD46-4A55-87AA-436F4091CCE7}"/>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8C0E2D48-8387-4BE3-9446-DD0ABD5A469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CAF1A33F-F5A7-4BF5-BB30-B115D347024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30E997E2-959E-451D-89CE-D0296E5E23B6}"/>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9" name="直線コネクタ 198">
          <a:extLst>
            <a:ext uri="{FF2B5EF4-FFF2-40B4-BE49-F238E27FC236}">
              <a16:creationId xmlns:a16="http://schemas.microsoft.com/office/drawing/2014/main" id="{D81A057D-EEA3-47AE-A040-69033F9542AA}"/>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0" name="テキスト ボックス 199">
          <a:extLst>
            <a:ext uri="{FF2B5EF4-FFF2-40B4-BE49-F238E27FC236}">
              <a16:creationId xmlns:a16="http://schemas.microsoft.com/office/drawing/2014/main" id="{78E0BEDA-F668-4444-B584-F02CB3B6C591}"/>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1" name="直線コネクタ 200">
          <a:extLst>
            <a:ext uri="{FF2B5EF4-FFF2-40B4-BE49-F238E27FC236}">
              <a16:creationId xmlns:a16="http://schemas.microsoft.com/office/drawing/2014/main" id="{726516B1-4F6F-4D59-9C1F-FA4E980129DA}"/>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2" name="テキスト ボックス 201">
          <a:extLst>
            <a:ext uri="{FF2B5EF4-FFF2-40B4-BE49-F238E27FC236}">
              <a16:creationId xmlns:a16="http://schemas.microsoft.com/office/drawing/2014/main" id="{E5EE9C2C-A6EE-4E31-B419-2D0751F3042D}"/>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3" name="直線コネクタ 202">
          <a:extLst>
            <a:ext uri="{FF2B5EF4-FFF2-40B4-BE49-F238E27FC236}">
              <a16:creationId xmlns:a16="http://schemas.microsoft.com/office/drawing/2014/main" id="{F2577DE8-3ED2-497A-B7F8-ED5F384D08CF}"/>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4" name="テキスト ボックス 203">
          <a:extLst>
            <a:ext uri="{FF2B5EF4-FFF2-40B4-BE49-F238E27FC236}">
              <a16:creationId xmlns:a16="http://schemas.microsoft.com/office/drawing/2014/main" id="{F8164161-698C-4D76-A34A-3942576F7AC4}"/>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5" name="直線コネクタ 204">
          <a:extLst>
            <a:ext uri="{FF2B5EF4-FFF2-40B4-BE49-F238E27FC236}">
              <a16:creationId xmlns:a16="http://schemas.microsoft.com/office/drawing/2014/main" id="{AA3B7BCC-6918-4042-8EEA-E91FAC6374F3}"/>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6" name="テキスト ボックス 205">
          <a:extLst>
            <a:ext uri="{FF2B5EF4-FFF2-40B4-BE49-F238E27FC236}">
              <a16:creationId xmlns:a16="http://schemas.microsoft.com/office/drawing/2014/main" id="{CF6D46EC-5375-431A-ADC5-C10CDF52E0BC}"/>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F75FF5DE-4639-4FB4-89BB-5E1F122B417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8" name="テキスト ボックス 207">
          <a:extLst>
            <a:ext uri="{FF2B5EF4-FFF2-40B4-BE49-F238E27FC236}">
              <a16:creationId xmlns:a16="http://schemas.microsoft.com/office/drawing/2014/main" id="{F3B8FA02-CF9D-4495-8411-99803A9600BD}"/>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E7B8F42-62DF-414F-90B1-85EAC3835E8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10" name="直線コネクタ 209">
          <a:extLst>
            <a:ext uri="{FF2B5EF4-FFF2-40B4-BE49-F238E27FC236}">
              <a16:creationId xmlns:a16="http://schemas.microsoft.com/office/drawing/2014/main" id="{0BADE796-208E-4FD3-9BD9-D1CA15A0536F}"/>
            </a:ext>
          </a:extLst>
        </xdr:cNvPr>
        <xdr:cNvCxnSpPr/>
      </xdr:nvCxnSpPr>
      <xdr:spPr>
        <a:xfrm flipV="1">
          <a:off x="9219565" y="9436502"/>
          <a:ext cx="0" cy="1289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D893C36A-864F-4CBB-AD7F-F07A5F23FF73}"/>
            </a:ext>
          </a:extLst>
        </xdr:cNvPr>
        <xdr:cNvSpPr txBox="1"/>
      </xdr:nvSpPr>
      <xdr:spPr>
        <a:xfrm>
          <a:off x="9258300" y="1072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12" name="直線コネクタ 211">
          <a:extLst>
            <a:ext uri="{FF2B5EF4-FFF2-40B4-BE49-F238E27FC236}">
              <a16:creationId xmlns:a16="http://schemas.microsoft.com/office/drawing/2014/main" id="{8EC034DC-72B5-48A0-A928-D62B008D4594}"/>
            </a:ext>
          </a:extLst>
        </xdr:cNvPr>
        <xdr:cNvCxnSpPr/>
      </xdr:nvCxnSpPr>
      <xdr:spPr>
        <a:xfrm>
          <a:off x="9154160" y="107258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13" name="【橋りょう・トンネル】&#10;一人当たり有形固定資産（償却資産）額最大値テキスト">
          <a:extLst>
            <a:ext uri="{FF2B5EF4-FFF2-40B4-BE49-F238E27FC236}">
              <a16:creationId xmlns:a16="http://schemas.microsoft.com/office/drawing/2014/main" id="{99BD3D65-5E16-4A9D-9B72-36083DDE8A7C}"/>
            </a:ext>
          </a:extLst>
        </xdr:cNvPr>
        <xdr:cNvSpPr txBox="1"/>
      </xdr:nvSpPr>
      <xdr:spPr>
        <a:xfrm>
          <a:off x="9258300" y="921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14" name="直線コネクタ 213">
          <a:extLst>
            <a:ext uri="{FF2B5EF4-FFF2-40B4-BE49-F238E27FC236}">
              <a16:creationId xmlns:a16="http://schemas.microsoft.com/office/drawing/2014/main" id="{5B13A71C-F88E-45BB-AF69-C73F1A170345}"/>
            </a:ext>
          </a:extLst>
        </xdr:cNvPr>
        <xdr:cNvCxnSpPr/>
      </xdr:nvCxnSpPr>
      <xdr:spPr>
        <a:xfrm>
          <a:off x="9154160" y="9436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39723</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8144D09A-7761-42C0-A38C-FF64972003AE}"/>
            </a:ext>
          </a:extLst>
        </xdr:cNvPr>
        <xdr:cNvSpPr txBox="1"/>
      </xdr:nvSpPr>
      <xdr:spPr>
        <a:xfrm>
          <a:off x="9258300" y="10265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16" name="フローチャート: 判断 215">
          <a:extLst>
            <a:ext uri="{FF2B5EF4-FFF2-40B4-BE49-F238E27FC236}">
              <a16:creationId xmlns:a16="http://schemas.microsoft.com/office/drawing/2014/main" id="{58340A58-C9C4-4BD5-9F74-60B6643289F9}"/>
            </a:ext>
          </a:extLst>
        </xdr:cNvPr>
        <xdr:cNvSpPr/>
      </xdr:nvSpPr>
      <xdr:spPr>
        <a:xfrm>
          <a:off x="9192260" y="10287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17" name="フローチャート: 判断 216">
          <a:extLst>
            <a:ext uri="{FF2B5EF4-FFF2-40B4-BE49-F238E27FC236}">
              <a16:creationId xmlns:a16="http://schemas.microsoft.com/office/drawing/2014/main" id="{BCED8E15-BF8F-4675-83F1-D52DF6138ECF}"/>
            </a:ext>
          </a:extLst>
        </xdr:cNvPr>
        <xdr:cNvSpPr/>
      </xdr:nvSpPr>
      <xdr:spPr>
        <a:xfrm>
          <a:off x="8445500" y="1026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18" name="フローチャート: 判断 217">
          <a:extLst>
            <a:ext uri="{FF2B5EF4-FFF2-40B4-BE49-F238E27FC236}">
              <a16:creationId xmlns:a16="http://schemas.microsoft.com/office/drawing/2014/main" id="{C4F66580-C014-48A0-8DF8-8D5A4D5782D6}"/>
            </a:ext>
          </a:extLst>
        </xdr:cNvPr>
        <xdr:cNvSpPr/>
      </xdr:nvSpPr>
      <xdr:spPr>
        <a:xfrm>
          <a:off x="7670800" y="102548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19" name="フローチャート: 判断 218">
          <a:extLst>
            <a:ext uri="{FF2B5EF4-FFF2-40B4-BE49-F238E27FC236}">
              <a16:creationId xmlns:a16="http://schemas.microsoft.com/office/drawing/2014/main" id="{80B9817A-1782-44BD-8C86-8CA226DAC6D0}"/>
            </a:ext>
          </a:extLst>
        </xdr:cNvPr>
        <xdr:cNvSpPr/>
      </xdr:nvSpPr>
      <xdr:spPr>
        <a:xfrm>
          <a:off x="6873240" y="1026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20" name="フローチャート: 判断 219">
          <a:extLst>
            <a:ext uri="{FF2B5EF4-FFF2-40B4-BE49-F238E27FC236}">
              <a16:creationId xmlns:a16="http://schemas.microsoft.com/office/drawing/2014/main" id="{E3272A8E-88C7-41A1-8AD3-81587935EAB2}"/>
            </a:ext>
          </a:extLst>
        </xdr:cNvPr>
        <xdr:cNvSpPr/>
      </xdr:nvSpPr>
      <xdr:spPr>
        <a:xfrm>
          <a:off x="6098540" y="1028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F65A82C7-7EBE-4F19-BE35-93F65AF0C3B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4F1A29A8-50F3-4639-9F29-2ED8FA3C848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503C6DC4-0A14-4D90-8EF3-AD666B82A0E6}"/>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FC60C89F-474C-496D-99A6-82829EB9ACE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05226D2-7EDE-4C59-BC51-CB6EB85ACD87}"/>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104648</xdr:rowOff>
    </xdr:from>
    <xdr:to>
      <xdr:col>50</xdr:col>
      <xdr:colOff>165100</xdr:colOff>
      <xdr:row>63</xdr:row>
      <xdr:rowOff>34798</xdr:rowOff>
    </xdr:to>
    <xdr:sp macro="" textlink="">
      <xdr:nvSpPr>
        <xdr:cNvPr id="226" name="楕円 225">
          <a:extLst>
            <a:ext uri="{FF2B5EF4-FFF2-40B4-BE49-F238E27FC236}">
              <a16:creationId xmlns:a16="http://schemas.microsoft.com/office/drawing/2014/main" id="{6A96E246-23EE-4932-8ED7-B707E740F2DC}"/>
            </a:ext>
          </a:extLst>
        </xdr:cNvPr>
        <xdr:cNvSpPr/>
      </xdr:nvSpPr>
      <xdr:spPr>
        <a:xfrm>
          <a:off x="8445500" y="104983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105135</xdr:rowOff>
    </xdr:from>
    <xdr:to>
      <xdr:col>46</xdr:col>
      <xdr:colOff>38100</xdr:colOff>
      <xdr:row>63</xdr:row>
      <xdr:rowOff>35285</xdr:rowOff>
    </xdr:to>
    <xdr:sp macro="" textlink="">
      <xdr:nvSpPr>
        <xdr:cNvPr id="227" name="楕円 226">
          <a:extLst>
            <a:ext uri="{FF2B5EF4-FFF2-40B4-BE49-F238E27FC236}">
              <a16:creationId xmlns:a16="http://schemas.microsoft.com/office/drawing/2014/main" id="{A3E3522E-69C8-484E-8E48-2FEF11F9E162}"/>
            </a:ext>
          </a:extLst>
        </xdr:cNvPr>
        <xdr:cNvSpPr/>
      </xdr:nvSpPr>
      <xdr:spPr>
        <a:xfrm>
          <a:off x="7670800" y="104988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155448</xdr:rowOff>
    </xdr:from>
    <xdr:to>
      <xdr:col>50</xdr:col>
      <xdr:colOff>114300</xdr:colOff>
      <xdr:row>62</xdr:row>
      <xdr:rowOff>155935</xdr:rowOff>
    </xdr:to>
    <xdr:cxnSp macro="">
      <xdr:nvCxnSpPr>
        <xdr:cNvPr id="228" name="直線コネクタ 227">
          <a:extLst>
            <a:ext uri="{FF2B5EF4-FFF2-40B4-BE49-F238E27FC236}">
              <a16:creationId xmlns:a16="http://schemas.microsoft.com/office/drawing/2014/main" id="{81673942-3079-49BD-943A-1A755DB9F42E}"/>
            </a:ext>
          </a:extLst>
        </xdr:cNvPr>
        <xdr:cNvCxnSpPr/>
      </xdr:nvCxnSpPr>
      <xdr:spPr>
        <a:xfrm flipV="1">
          <a:off x="7713980" y="10549128"/>
          <a:ext cx="78232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107945</xdr:rowOff>
    </xdr:from>
    <xdr:to>
      <xdr:col>41</xdr:col>
      <xdr:colOff>101600</xdr:colOff>
      <xdr:row>63</xdr:row>
      <xdr:rowOff>38095</xdr:rowOff>
    </xdr:to>
    <xdr:sp macro="" textlink="">
      <xdr:nvSpPr>
        <xdr:cNvPr id="229" name="楕円 228">
          <a:extLst>
            <a:ext uri="{FF2B5EF4-FFF2-40B4-BE49-F238E27FC236}">
              <a16:creationId xmlns:a16="http://schemas.microsoft.com/office/drawing/2014/main" id="{E379081D-924A-402E-814E-9BED48071057}"/>
            </a:ext>
          </a:extLst>
        </xdr:cNvPr>
        <xdr:cNvSpPr/>
      </xdr:nvSpPr>
      <xdr:spPr>
        <a:xfrm>
          <a:off x="6873240" y="105016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155935</xdr:rowOff>
    </xdr:from>
    <xdr:to>
      <xdr:col>45</xdr:col>
      <xdr:colOff>177800</xdr:colOff>
      <xdr:row>62</xdr:row>
      <xdr:rowOff>158745</xdr:rowOff>
    </xdr:to>
    <xdr:cxnSp macro="">
      <xdr:nvCxnSpPr>
        <xdr:cNvPr id="230" name="直線コネクタ 229">
          <a:extLst>
            <a:ext uri="{FF2B5EF4-FFF2-40B4-BE49-F238E27FC236}">
              <a16:creationId xmlns:a16="http://schemas.microsoft.com/office/drawing/2014/main" id="{D8CA9039-0C9E-45BD-AA6C-E5D51AD6353E}"/>
            </a:ext>
          </a:extLst>
        </xdr:cNvPr>
        <xdr:cNvCxnSpPr/>
      </xdr:nvCxnSpPr>
      <xdr:spPr>
        <a:xfrm flipV="1">
          <a:off x="6924040" y="10549615"/>
          <a:ext cx="78994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107085</xdr:rowOff>
    </xdr:from>
    <xdr:to>
      <xdr:col>36</xdr:col>
      <xdr:colOff>165100</xdr:colOff>
      <xdr:row>63</xdr:row>
      <xdr:rowOff>37235</xdr:rowOff>
    </xdr:to>
    <xdr:sp macro="" textlink="">
      <xdr:nvSpPr>
        <xdr:cNvPr id="231" name="楕円 230">
          <a:extLst>
            <a:ext uri="{FF2B5EF4-FFF2-40B4-BE49-F238E27FC236}">
              <a16:creationId xmlns:a16="http://schemas.microsoft.com/office/drawing/2014/main" id="{113CB50E-464F-4E93-B4DA-86EB25D4029C}"/>
            </a:ext>
          </a:extLst>
        </xdr:cNvPr>
        <xdr:cNvSpPr/>
      </xdr:nvSpPr>
      <xdr:spPr>
        <a:xfrm>
          <a:off x="6098540" y="105007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157885</xdr:rowOff>
    </xdr:from>
    <xdr:to>
      <xdr:col>41</xdr:col>
      <xdr:colOff>50800</xdr:colOff>
      <xdr:row>62</xdr:row>
      <xdr:rowOff>158745</xdr:rowOff>
    </xdr:to>
    <xdr:cxnSp macro="">
      <xdr:nvCxnSpPr>
        <xdr:cNvPr id="232" name="直線コネクタ 231">
          <a:extLst>
            <a:ext uri="{FF2B5EF4-FFF2-40B4-BE49-F238E27FC236}">
              <a16:creationId xmlns:a16="http://schemas.microsoft.com/office/drawing/2014/main" id="{7F6179BB-D765-47F7-90DB-98C5AA108D40}"/>
            </a:ext>
          </a:extLst>
        </xdr:cNvPr>
        <xdr:cNvCxnSpPr/>
      </xdr:nvCxnSpPr>
      <xdr:spPr>
        <a:xfrm>
          <a:off x="6149340" y="10551565"/>
          <a:ext cx="7747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81350563-B69F-4A7D-BCA1-AA5CF1524881}"/>
            </a:ext>
          </a:extLst>
        </xdr:cNvPr>
        <xdr:cNvSpPr txBox="1"/>
      </xdr:nvSpPr>
      <xdr:spPr>
        <a:xfrm>
          <a:off x="8214575" y="1004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F43CC2FD-45F4-44C0-B459-B4DE9B25E206}"/>
            </a:ext>
          </a:extLst>
        </xdr:cNvPr>
        <xdr:cNvSpPr txBox="1"/>
      </xdr:nvSpPr>
      <xdr:spPr>
        <a:xfrm>
          <a:off x="7444955" y="10037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A7293800-ECE6-4ABA-BE59-EC1BFEB5ED98}"/>
            </a:ext>
          </a:extLst>
        </xdr:cNvPr>
        <xdr:cNvSpPr txBox="1"/>
      </xdr:nvSpPr>
      <xdr:spPr>
        <a:xfrm>
          <a:off x="6670255" y="1004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6AD23E77-18C5-4865-AA9C-F7048B426B52}"/>
            </a:ext>
          </a:extLst>
        </xdr:cNvPr>
        <xdr:cNvSpPr txBox="1"/>
      </xdr:nvSpPr>
      <xdr:spPr>
        <a:xfrm>
          <a:off x="5872695" y="10067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25925</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D17933BC-4480-4B65-AA4D-178A40961B7D}"/>
            </a:ext>
          </a:extLst>
        </xdr:cNvPr>
        <xdr:cNvSpPr txBox="1"/>
      </xdr:nvSpPr>
      <xdr:spPr>
        <a:xfrm>
          <a:off x="8239271" y="1058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26412</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22957CD7-3ECE-469B-9AB3-C1581BD9C993}"/>
            </a:ext>
          </a:extLst>
        </xdr:cNvPr>
        <xdr:cNvSpPr txBox="1"/>
      </xdr:nvSpPr>
      <xdr:spPr>
        <a:xfrm>
          <a:off x="7477271" y="105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29222</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9069A6C9-A124-4316-BF48-D5000AD2060A}"/>
            </a:ext>
          </a:extLst>
        </xdr:cNvPr>
        <xdr:cNvSpPr txBox="1"/>
      </xdr:nvSpPr>
      <xdr:spPr>
        <a:xfrm>
          <a:off x="6702571" y="105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28362</xdr:rowOff>
    </xdr:from>
    <xdr:ext cx="534377" cy="259045"/>
    <xdr:sp macro="" textlink="">
      <xdr:nvSpPr>
        <xdr:cNvPr id="240" name="n_4mainValue【橋りょう・トンネル】&#10;一人当たり有形固定資産（償却資産）額">
          <a:extLst>
            <a:ext uri="{FF2B5EF4-FFF2-40B4-BE49-F238E27FC236}">
              <a16:creationId xmlns:a16="http://schemas.microsoft.com/office/drawing/2014/main" id="{AE621450-7FC4-4B4D-80FA-87B887BEA492}"/>
            </a:ext>
          </a:extLst>
        </xdr:cNvPr>
        <xdr:cNvSpPr txBox="1"/>
      </xdr:nvSpPr>
      <xdr:spPr>
        <a:xfrm>
          <a:off x="5905011" y="1058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2862E04E-9B23-4057-84BC-32FC3AA5305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BAA373DF-58B5-4045-9E2E-3B939A1977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AEDC388D-FFAE-4473-BCC3-FAF5326BAA3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FB3301FA-655D-44B6-A24C-43AA9245E1B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7664423D-A3B6-410B-9626-AE6DFCD561F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6733A347-BB46-4223-9621-0ACEB55256B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5548538-A2F3-4F84-A695-7D27FA3C1B3F}"/>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EADF06EC-BDF4-45CB-BF47-7D10EB22D25B}"/>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6C35C00A-65D6-471C-BA2D-EEEEA6A73F8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A368486F-7613-47EB-B3AD-1F15FBA2FD0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81A260F2-3F4D-426F-A754-84990840F7B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55C0F16F-A5CE-45FF-B032-4DFA6A691519}"/>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3" name="テキスト ボックス 252">
          <a:extLst>
            <a:ext uri="{FF2B5EF4-FFF2-40B4-BE49-F238E27FC236}">
              <a16:creationId xmlns:a16="http://schemas.microsoft.com/office/drawing/2014/main" id="{75703AFA-F4CE-4BD1-8C62-5F36FB2CE4C6}"/>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14C9A035-C9C2-4BBC-9BA5-7D6DED3A9D89}"/>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953DF838-F440-4262-AF97-0FFAF72B2D4C}"/>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F34A82F1-8AAC-4B95-9BB0-87CF4005B658}"/>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A2DDD21A-0340-4D19-8F14-BF602F71440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9E2CD5FB-BAB9-4C6C-8776-377F5CAB7AFE}"/>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2AAD5736-88A5-4ED2-8C34-BC7DF1C09115}"/>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2BB30D7E-CCD5-499A-82FE-459DF951DBCC}"/>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a:extLst>
            <a:ext uri="{FF2B5EF4-FFF2-40B4-BE49-F238E27FC236}">
              <a16:creationId xmlns:a16="http://schemas.microsoft.com/office/drawing/2014/main" id="{C99B73B2-334B-453B-8B92-A340DD496665}"/>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CED77D26-1B71-4485-BF39-CAB0DA1C2DD6}"/>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3" name="テキスト ボックス 262">
          <a:extLst>
            <a:ext uri="{FF2B5EF4-FFF2-40B4-BE49-F238E27FC236}">
              <a16:creationId xmlns:a16="http://schemas.microsoft.com/office/drawing/2014/main" id="{54CBE8F1-9A37-440A-AE6D-C368E9F17D2C}"/>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4419F89C-18D9-4888-82CC-3F331D5491D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65" name="直線コネクタ 264">
          <a:extLst>
            <a:ext uri="{FF2B5EF4-FFF2-40B4-BE49-F238E27FC236}">
              <a16:creationId xmlns:a16="http://schemas.microsoft.com/office/drawing/2014/main" id="{7540EC8A-EA23-4684-BB13-1D15B4B65F65}"/>
            </a:ext>
          </a:extLst>
        </xdr:cNvPr>
        <xdr:cNvCxnSpPr/>
      </xdr:nvCxnSpPr>
      <xdr:spPr>
        <a:xfrm flipV="1">
          <a:off x="4086225" y="13287374"/>
          <a:ext cx="0" cy="1238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66" name="【公営住宅】&#10;有形固定資産減価償却率最小値テキスト">
          <a:extLst>
            <a:ext uri="{FF2B5EF4-FFF2-40B4-BE49-F238E27FC236}">
              <a16:creationId xmlns:a16="http://schemas.microsoft.com/office/drawing/2014/main" id="{3EBD7904-55FA-4C36-954E-8F50F75C01AA}"/>
            </a:ext>
          </a:extLst>
        </xdr:cNvPr>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67" name="直線コネクタ 266">
          <a:extLst>
            <a:ext uri="{FF2B5EF4-FFF2-40B4-BE49-F238E27FC236}">
              <a16:creationId xmlns:a16="http://schemas.microsoft.com/office/drawing/2014/main" id="{B90A1AF0-F574-4E40-9823-E67921B16EEC}"/>
            </a:ext>
          </a:extLst>
        </xdr:cNvPr>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6946049C-0A35-4C96-97E5-0DB412DB2CE9}"/>
            </a:ext>
          </a:extLst>
        </xdr:cNvPr>
        <xdr:cNvSpPr txBox="1"/>
      </xdr:nvSpPr>
      <xdr:spPr>
        <a:xfrm>
          <a:off x="4124960" y="13070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69" name="直線コネクタ 268">
          <a:extLst>
            <a:ext uri="{FF2B5EF4-FFF2-40B4-BE49-F238E27FC236}">
              <a16:creationId xmlns:a16="http://schemas.microsoft.com/office/drawing/2014/main" id="{A696CA8C-9AE7-46B0-8401-269621FB59F0}"/>
            </a:ext>
          </a:extLst>
        </xdr:cNvPr>
        <xdr:cNvCxnSpPr/>
      </xdr:nvCxnSpPr>
      <xdr:spPr>
        <a:xfrm>
          <a:off x="4020820" y="132873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EBC5582F-E0CA-4681-8211-C632DC0AA560}"/>
            </a:ext>
          </a:extLst>
        </xdr:cNvPr>
        <xdr:cNvSpPr txBox="1"/>
      </xdr:nvSpPr>
      <xdr:spPr>
        <a:xfrm>
          <a:off x="4124960" y="1386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71" name="フローチャート: 判断 270">
          <a:extLst>
            <a:ext uri="{FF2B5EF4-FFF2-40B4-BE49-F238E27FC236}">
              <a16:creationId xmlns:a16="http://schemas.microsoft.com/office/drawing/2014/main" id="{EB19B56A-4F46-475F-89D6-9BF6FD39E33D}"/>
            </a:ext>
          </a:extLst>
        </xdr:cNvPr>
        <xdr:cNvSpPr/>
      </xdr:nvSpPr>
      <xdr:spPr>
        <a:xfrm>
          <a:off x="4036060" y="138899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72" name="フローチャート: 判断 271">
          <a:extLst>
            <a:ext uri="{FF2B5EF4-FFF2-40B4-BE49-F238E27FC236}">
              <a16:creationId xmlns:a16="http://schemas.microsoft.com/office/drawing/2014/main" id="{55EAA404-0904-4739-BE4B-C85C1EB6A5D8}"/>
            </a:ext>
          </a:extLst>
        </xdr:cNvPr>
        <xdr:cNvSpPr/>
      </xdr:nvSpPr>
      <xdr:spPr>
        <a:xfrm>
          <a:off x="3312160" y="138633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73" name="フローチャート: 判断 272">
          <a:extLst>
            <a:ext uri="{FF2B5EF4-FFF2-40B4-BE49-F238E27FC236}">
              <a16:creationId xmlns:a16="http://schemas.microsoft.com/office/drawing/2014/main" id="{B61C5E7F-FF08-4722-AFE1-AF08EE5F612B}"/>
            </a:ext>
          </a:extLst>
        </xdr:cNvPr>
        <xdr:cNvSpPr/>
      </xdr:nvSpPr>
      <xdr:spPr>
        <a:xfrm>
          <a:off x="25146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74" name="フローチャート: 判断 273">
          <a:extLst>
            <a:ext uri="{FF2B5EF4-FFF2-40B4-BE49-F238E27FC236}">
              <a16:creationId xmlns:a16="http://schemas.microsoft.com/office/drawing/2014/main" id="{EB21A4BD-F369-48FC-9159-CD3C56B867D4}"/>
            </a:ext>
          </a:extLst>
        </xdr:cNvPr>
        <xdr:cNvSpPr/>
      </xdr:nvSpPr>
      <xdr:spPr>
        <a:xfrm>
          <a:off x="1739900" y="1386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75" name="フローチャート: 判断 274">
          <a:extLst>
            <a:ext uri="{FF2B5EF4-FFF2-40B4-BE49-F238E27FC236}">
              <a16:creationId xmlns:a16="http://schemas.microsoft.com/office/drawing/2014/main" id="{580FF98B-A0CC-470D-87FD-2450AAF95373}"/>
            </a:ext>
          </a:extLst>
        </xdr:cNvPr>
        <xdr:cNvSpPr/>
      </xdr:nvSpPr>
      <xdr:spPr>
        <a:xfrm>
          <a:off x="965200" y="138290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F3AE9211-2481-4EF4-9CDE-320A254D118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08968CB-2FF8-4A49-B402-50FB21801F6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93376D77-38B2-43E4-8660-EDA140588A4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47DA82BE-822A-48D5-A1CF-F3E47B1F896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58FBDE3A-6D57-4833-8366-C3C6C05DBD1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281" name="楕円 280">
          <a:extLst>
            <a:ext uri="{FF2B5EF4-FFF2-40B4-BE49-F238E27FC236}">
              <a16:creationId xmlns:a16="http://schemas.microsoft.com/office/drawing/2014/main" id="{8DE99396-6508-4F14-BBD8-B676CEE39AD5}"/>
            </a:ext>
          </a:extLst>
        </xdr:cNvPr>
        <xdr:cNvSpPr/>
      </xdr:nvSpPr>
      <xdr:spPr>
        <a:xfrm>
          <a:off x="3312160" y="13922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141605</xdr:rowOff>
    </xdr:from>
    <xdr:to>
      <xdr:col>15</xdr:col>
      <xdr:colOff>101600</xdr:colOff>
      <xdr:row>83</xdr:row>
      <xdr:rowOff>71755</xdr:rowOff>
    </xdr:to>
    <xdr:sp macro="" textlink="">
      <xdr:nvSpPr>
        <xdr:cNvPr id="282" name="楕円 281">
          <a:extLst>
            <a:ext uri="{FF2B5EF4-FFF2-40B4-BE49-F238E27FC236}">
              <a16:creationId xmlns:a16="http://schemas.microsoft.com/office/drawing/2014/main" id="{526F3C31-6DC8-4724-A491-90F652119E2A}"/>
            </a:ext>
          </a:extLst>
        </xdr:cNvPr>
        <xdr:cNvSpPr/>
      </xdr:nvSpPr>
      <xdr:spPr>
        <a:xfrm>
          <a:off x="2514600" y="138880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59055</xdr:rowOff>
    </xdr:to>
    <xdr:cxnSp macro="">
      <xdr:nvCxnSpPr>
        <xdr:cNvPr id="283" name="直線コネクタ 282">
          <a:extLst>
            <a:ext uri="{FF2B5EF4-FFF2-40B4-BE49-F238E27FC236}">
              <a16:creationId xmlns:a16="http://schemas.microsoft.com/office/drawing/2014/main" id="{70A9AEC0-3290-4F9A-BB73-5FE20E74F831}"/>
            </a:ext>
          </a:extLst>
        </xdr:cNvPr>
        <xdr:cNvCxnSpPr/>
      </xdr:nvCxnSpPr>
      <xdr:spPr>
        <a:xfrm>
          <a:off x="2565400" y="139350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284" name="楕円 283">
          <a:extLst>
            <a:ext uri="{FF2B5EF4-FFF2-40B4-BE49-F238E27FC236}">
              <a16:creationId xmlns:a16="http://schemas.microsoft.com/office/drawing/2014/main" id="{4F9337B9-52BE-40C1-B3D0-1B5A92B9916B}"/>
            </a:ext>
          </a:extLst>
        </xdr:cNvPr>
        <xdr:cNvSpPr/>
      </xdr:nvSpPr>
      <xdr:spPr>
        <a:xfrm>
          <a:off x="1739900" y="1384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150495</xdr:rowOff>
    </xdr:from>
    <xdr:to>
      <xdr:col>15</xdr:col>
      <xdr:colOff>50800</xdr:colOff>
      <xdr:row>83</xdr:row>
      <xdr:rowOff>20955</xdr:rowOff>
    </xdr:to>
    <xdr:cxnSp macro="">
      <xdr:nvCxnSpPr>
        <xdr:cNvPr id="285" name="直線コネクタ 284">
          <a:extLst>
            <a:ext uri="{FF2B5EF4-FFF2-40B4-BE49-F238E27FC236}">
              <a16:creationId xmlns:a16="http://schemas.microsoft.com/office/drawing/2014/main" id="{C401BFB4-E61A-4991-95CF-2FFA5FEF441D}"/>
            </a:ext>
          </a:extLst>
        </xdr:cNvPr>
        <xdr:cNvCxnSpPr/>
      </xdr:nvCxnSpPr>
      <xdr:spPr>
        <a:xfrm>
          <a:off x="1790700" y="13896975"/>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286" name="楕円 285">
          <a:extLst>
            <a:ext uri="{FF2B5EF4-FFF2-40B4-BE49-F238E27FC236}">
              <a16:creationId xmlns:a16="http://schemas.microsoft.com/office/drawing/2014/main" id="{492A2C01-21C3-4635-8788-E577AB4BAF1D}"/>
            </a:ext>
          </a:extLst>
        </xdr:cNvPr>
        <xdr:cNvSpPr/>
      </xdr:nvSpPr>
      <xdr:spPr>
        <a:xfrm>
          <a:off x="965200" y="13851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150495</xdr:rowOff>
    </xdr:from>
    <xdr:to>
      <xdr:col>10</xdr:col>
      <xdr:colOff>114300</xdr:colOff>
      <xdr:row>82</xdr:row>
      <xdr:rowOff>156211</xdr:rowOff>
    </xdr:to>
    <xdr:cxnSp macro="">
      <xdr:nvCxnSpPr>
        <xdr:cNvPr id="287" name="直線コネクタ 286">
          <a:extLst>
            <a:ext uri="{FF2B5EF4-FFF2-40B4-BE49-F238E27FC236}">
              <a16:creationId xmlns:a16="http://schemas.microsoft.com/office/drawing/2014/main" id="{436193BD-503D-4964-91E2-6B0E17688506}"/>
            </a:ext>
          </a:extLst>
        </xdr:cNvPr>
        <xdr:cNvCxnSpPr/>
      </xdr:nvCxnSpPr>
      <xdr:spPr>
        <a:xfrm flipV="1">
          <a:off x="1008380" y="1389697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63516</xdr:rowOff>
    </xdr:from>
    <xdr:ext cx="405111" cy="259045"/>
    <xdr:sp macro="" textlink="">
      <xdr:nvSpPr>
        <xdr:cNvPr id="288" name="n_1aveValue【公営住宅】&#10;有形固定資産減価償却率">
          <a:extLst>
            <a:ext uri="{FF2B5EF4-FFF2-40B4-BE49-F238E27FC236}">
              <a16:creationId xmlns:a16="http://schemas.microsoft.com/office/drawing/2014/main" id="{7B7A81A3-1692-4885-B103-FC80396865E8}"/>
            </a:ext>
          </a:extLst>
        </xdr:cNvPr>
        <xdr:cNvSpPr txBox="1"/>
      </xdr:nvSpPr>
      <xdr:spPr>
        <a:xfrm>
          <a:off x="317056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73041</xdr:rowOff>
    </xdr:from>
    <xdr:ext cx="405111" cy="259045"/>
    <xdr:sp macro="" textlink="">
      <xdr:nvSpPr>
        <xdr:cNvPr id="289" name="n_2aveValue【公営住宅】&#10;有形固定資産減価償却率">
          <a:extLst>
            <a:ext uri="{FF2B5EF4-FFF2-40B4-BE49-F238E27FC236}">
              <a16:creationId xmlns:a16="http://schemas.microsoft.com/office/drawing/2014/main" id="{82EE41DE-C3C1-4010-BB7B-871646F99438}"/>
            </a:ext>
          </a:extLst>
        </xdr:cNvPr>
        <xdr:cNvSpPr txBox="1"/>
      </xdr:nvSpPr>
      <xdr:spPr>
        <a:xfrm>
          <a:off x="2385704" y="13651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290" name="n_3aveValue【公営住宅】&#10;有形固定資産減価償却率">
          <a:extLst>
            <a:ext uri="{FF2B5EF4-FFF2-40B4-BE49-F238E27FC236}">
              <a16:creationId xmlns:a16="http://schemas.microsoft.com/office/drawing/2014/main" id="{FF7A5383-CDD3-4561-8711-4ACF1AB21C95}"/>
            </a:ext>
          </a:extLst>
        </xdr:cNvPr>
        <xdr:cNvSpPr txBox="1"/>
      </xdr:nvSpPr>
      <xdr:spPr>
        <a:xfrm>
          <a:off x="161100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29227</xdr:rowOff>
    </xdr:from>
    <xdr:ext cx="405111" cy="259045"/>
    <xdr:sp macro="" textlink="">
      <xdr:nvSpPr>
        <xdr:cNvPr id="291" name="n_4aveValue【公営住宅】&#10;有形固定資産減価償却率">
          <a:extLst>
            <a:ext uri="{FF2B5EF4-FFF2-40B4-BE49-F238E27FC236}">
              <a16:creationId xmlns:a16="http://schemas.microsoft.com/office/drawing/2014/main" id="{370E58E4-7ADD-491D-9959-FA6C4EE348E5}"/>
            </a:ext>
          </a:extLst>
        </xdr:cNvPr>
        <xdr:cNvSpPr txBox="1"/>
      </xdr:nvSpPr>
      <xdr:spPr>
        <a:xfrm>
          <a:off x="836304" y="1360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292" name="n_1mainValue【公営住宅】&#10;有形固定資産減価償却率">
          <a:extLst>
            <a:ext uri="{FF2B5EF4-FFF2-40B4-BE49-F238E27FC236}">
              <a16:creationId xmlns:a16="http://schemas.microsoft.com/office/drawing/2014/main" id="{0840AD5B-1EC0-42B6-A9DA-B51AFC81AB2F}"/>
            </a:ext>
          </a:extLst>
        </xdr:cNvPr>
        <xdr:cNvSpPr txBox="1"/>
      </xdr:nvSpPr>
      <xdr:spPr>
        <a:xfrm>
          <a:off x="317056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62882</xdr:rowOff>
    </xdr:from>
    <xdr:ext cx="405111" cy="259045"/>
    <xdr:sp macro="" textlink="">
      <xdr:nvSpPr>
        <xdr:cNvPr id="293" name="n_2mainValue【公営住宅】&#10;有形固定資産減価償却率">
          <a:extLst>
            <a:ext uri="{FF2B5EF4-FFF2-40B4-BE49-F238E27FC236}">
              <a16:creationId xmlns:a16="http://schemas.microsoft.com/office/drawing/2014/main" id="{2DC435A5-C475-4570-B7F4-00F140A0D560}"/>
            </a:ext>
          </a:extLst>
        </xdr:cNvPr>
        <xdr:cNvSpPr txBox="1"/>
      </xdr:nvSpPr>
      <xdr:spPr>
        <a:xfrm>
          <a:off x="2385704" y="1397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46372</xdr:rowOff>
    </xdr:from>
    <xdr:ext cx="405111" cy="259045"/>
    <xdr:sp macro="" textlink="">
      <xdr:nvSpPr>
        <xdr:cNvPr id="294" name="n_3mainValue【公営住宅】&#10;有形固定資産減価償却率">
          <a:extLst>
            <a:ext uri="{FF2B5EF4-FFF2-40B4-BE49-F238E27FC236}">
              <a16:creationId xmlns:a16="http://schemas.microsoft.com/office/drawing/2014/main" id="{446D8D70-3386-4B53-81C2-831A1F701C25}"/>
            </a:ext>
          </a:extLst>
        </xdr:cNvPr>
        <xdr:cNvSpPr txBox="1"/>
      </xdr:nvSpPr>
      <xdr:spPr>
        <a:xfrm>
          <a:off x="1611004" y="136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26688</xdr:rowOff>
    </xdr:from>
    <xdr:ext cx="405111" cy="259045"/>
    <xdr:sp macro="" textlink="">
      <xdr:nvSpPr>
        <xdr:cNvPr id="295" name="n_4mainValue【公営住宅】&#10;有形固定資産減価償却率">
          <a:extLst>
            <a:ext uri="{FF2B5EF4-FFF2-40B4-BE49-F238E27FC236}">
              <a16:creationId xmlns:a16="http://schemas.microsoft.com/office/drawing/2014/main" id="{F07FE250-AD21-4F9C-9B5C-B3068CB872FB}"/>
            </a:ext>
          </a:extLst>
        </xdr:cNvPr>
        <xdr:cNvSpPr txBox="1"/>
      </xdr:nvSpPr>
      <xdr:spPr>
        <a:xfrm>
          <a:off x="836304" y="1394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89FC0601-59A9-4669-9AEF-BC098277984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3211CA0E-EFAE-4BAA-82C8-178466E4761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3894A190-2B95-4B9C-9E96-006E3BADBC4C}"/>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F13679C6-FEEC-483E-9809-F0B59B99C5B5}"/>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1A94273F-D37D-4723-B3FE-677AEA1943C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C173CAA4-8977-494D-9274-BAE3EB340E3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8BA144C4-361A-4449-A07D-CC9E6012B993}"/>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8AE16E18-D7B0-4FE8-A8B3-4C32DC1B7B9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B390F9F4-078F-4FE4-ADBD-51E0078B8083}"/>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3F3642B8-0FA3-44DC-836F-0F2DF3D349A8}"/>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a:extLst>
            <a:ext uri="{FF2B5EF4-FFF2-40B4-BE49-F238E27FC236}">
              <a16:creationId xmlns:a16="http://schemas.microsoft.com/office/drawing/2014/main" id="{D0DBA406-0646-4ABC-AF13-CB8823642386}"/>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a:extLst>
            <a:ext uri="{FF2B5EF4-FFF2-40B4-BE49-F238E27FC236}">
              <a16:creationId xmlns:a16="http://schemas.microsoft.com/office/drawing/2014/main" id="{947D8DD6-847F-4379-B731-E8BDD0EEB385}"/>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a:extLst>
            <a:ext uri="{FF2B5EF4-FFF2-40B4-BE49-F238E27FC236}">
              <a16:creationId xmlns:a16="http://schemas.microsoft.com/office/drawing/2014/main" id="{044BA1A1-FA39-47B4-8F7C-DB303D9E4E0B}"/>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a:extLst>
            <a:ext uri="{FF2B5EF4-FFF2-40B4-BE49-F238E27FC236}">
              <a16:creationId xmlns:a16="http://schemas.microsoft.com/office/drawing/2014/main" id="{88431AE5-A5D7-4958-B4DD-F2CC7E986E7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a:extLst>
            <a:ext uri="{FF2B5EF4-FFF2-40B4-BE49-F238E27FC236}">
              <a16:creationId xmlns:a16="http://schemas.microsoft.com/office/drawing/2014/main" id="{27AF9E87-1F81-4F7D-96F6-491DB4311CEF}"/>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a:extLst>
            <a:ext uri="{FF2B5EF4-FFF2-40B4-BE49-F238E27FC236}">
              <a16:creationId xmlns:a16="http://schemas.microsoft.com/office/drawing/2014/main" id="{D29A1CEE-0F05-4B03-B081-B5A5413A22CD}"/>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a:extLst>
            <a:ext uri="{FF2B5EF4-FFF2-40B4-BE49-F238E27FC236}">
              <a16:creationId xmlns:a16="http://schemas.microsoft.com/office/drawing/2014/main" id="{986E9201-8471-4027-995F-918A2655AE33}"/>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a:extLst>
            <a:ext uri="{FF2B5EF4-FFF2-40B4-BE49-F238E27FC236}">
              <a16:creationId xmlns:a16="http://schemas.microsoft.com/office/drawing/2014/main" id="{E118F16F-5CA5-41DA-8107-6A68815BB7A7}"/>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a:extLst>
            <a:ext uri="{FF2B5EF4-FFF2-40B4-BE49-F238E27FC236}">
              <a16:creationId xmlns:a16="http://schemas.microsoft.com/office/drawing/2014/main" id="{BD961E57-CE76-4699-BF57-8DADB0B63F6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a:extLst>
            <a:ext uri="{FF2B5EF4-FFF2-40B4-BE49-F238E27FC236}">
              <a16:creationId xmlns:a16="http://schemas.microsoft.com/office/drawing/2014/main" id="{80CA1EDC-2A70-49AE-8741-B55A712CCA17}"/>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F166CC7F-09D0-4B2F-9A7F-31CA6504DCA1}"/>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52A7D841-BF4C-48F2-891D-B547075FE74C}"/>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a:extLst>
            <a:ext uri="{FF2B5EF4-FFF2-40B4-BE49-F238E27FC236}">
              <a16:creationId xmlns:a16="http://schemas.microsoft.com/office/drawing/2014/main" id="{A93CB948-E4C2-49C3-AF8E-EF23C565A352}"/>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19" name="直線コネクタ 318">
          <a:extLst>
            <a:ext uri="{FF2B5EF4-FFF2-40B4-BE49-F238E27FC236}">
              <a16:creationId xmlns:a16="http://schemas.microsoft.com/office/drawing/2014/main" id="{5F6B795D-784A-469F-8C43-29EF6C64A152}"/>
            </a:ext>
          </a:extLst>
        </xdr:cNvPr>
        <xdr:cNvCxnSpPr/>
      </xdr:nvCxnSpPr>
      <xdr:spPr>
        <a:xfrm flipV="1">
          <a:off x="9219565" y="13094207"/>
          <a:ext cx="0" cy="1421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a:extLst>
            <a:ext uri="{FF2B5EF4-FFF2-40B4-BE49-F238E27FC236}">
              <a16:creationId xmlns:a16="http://schemas.microsoft.com/office/drawing/2014/main" id="{8EB30EF4-0BDE-437D-90CC-8F6FC20F9AE7}"/>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a:extLst>
            <a:ext uri="{FF2B5EF4-FFF2-40B4-BE49-F238E27FC236}">
              <a16:creationId xmlns:a16="http://schemas.microsoft.com/office/drawing/2014/main" id="{41FB893E-7889-4756-A0C6-DC35C72B0BB2}"/>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22" name="【公営住宅】&#10;一人当たり面積最大値テキスト">
          <a:extLst>
            <a:ext uri="{FF2B5EF4-FFF2-40B4-BE49-F238E27FC236}">
              <a16:creationId xmlns:a16="http://schemas.microsoft.com/office/drawing/2014/main" id="{C21D7656-5F8D-486D-B261-202BFDBF439C}"/>
            </a:ext>
          </a:extLst>
        </xdr:cNvPr>
        <xdr:cNvSpPr txBox="1"/>
      </xdr:nvSpPr>
      <xdr:spPr>
        <a:xfrm>
          <a:off x="9258300" y="1287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23" name="直線コネクタ 322">
          <a:extLst>
            <a:ext uri="{FF2B5EF4-FFF2-40B4-BE49-F238E27FC236}">
              <a16:creationId xmlns:a16="http://schemas.microsoft.com/office/drawing/2014/main" id="{1F4E78BD-9B24-45E9-97D2-52A9BC98D89F}"/>
            </a:ext>
          </a:extLst>
        </xdr:cNvPr>
        <xdr:cNvCxnSpPr/>
      </xdr:nvCxnSpPr>
      <xdr:spPr>
        <a:xfrm>
          <a:off x="9154160" y="130942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24" name="【公営住宅】&#10;一人当たり面積平均値テキスト">
          <a:extLst>
            <a:ext uri="{FF2B5EF4-FFF2-40B4-BE49-F238E27FC236}">
              <a16:creationId xmlns:a16="http://schemas.microsoft.com/office/drawing/2014/main" id="{525B2CB9-3105-4C1F-BD15-AF44A3EB9CF1}"/>
            </a:ext>
          </a:extLst>
        </xdr:cNvPr>
        <xdr:cNvSpPr txBox="1"/>
      </xdr:nvSpPr>
      <xdr:spPr>
        <a:xfrm>
          <a:off x="9258300" y="14112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25" name="フローチャート: 判断 324">
          <a:extLst>
            <a:ext uri="{FF2B5EF4-FFF2-40B4-BE49-F238E27FC236}">
              <a16:creationId xmlns:a16="http://schemas.microsoft.com/office/drawing/2014/main" id="{BD06B7C2-0F61-4A2F-870C-38FC820DF4B6}"/>
            </a:ext>
          </a:extLst>
        </xdr:cNvPr>
        <xdr:cNvSpPr/>
      </xdr:nvSpPr>
      <xdr:spPr>
        <a:xfrm>
          <a:off x="9192260" y="14133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26" name="フローチャート: 判断 325">
          <a:extLst>
            <a:ext uri="{FF2B5EF4-FFF2-40B4-BE49-F238E27FC236}">
              <a16:creationId xmlns:a16="http://schemas.microsoft.com/office/drawing/2014/main" id="{503EA7D2-52C3-4E7F-88D8-38F400B21F3A}"/>
            </a:ext>
          </a:extLst>
        </xdr:cNvPr>
        <xdr:cNvSpPr/>
      </xdr:nvSpPr>
      <xdr:spPr>
        <a:xfrm>
          <a:off x="8445500" y="1408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27" name="フローチャート: 判断 326">
          <a:extLst>
            <a:ext uri="{FF2B5EF4-FFF2-40B4-BE49-F238E27FC236}">
              <a16:creationId xmlns:a16="http://schemas.microsoft.com/office/drawing/2014/main" id="{FFABC0CE-DE0F-47FF-857E-F5DB7B4752FE}"/>
            </a:ext>
          </a:extLst>
        </xdr:cNvPr>
        <xdr:cNvSpPr/>
      </xdr:nvSpPr>
      <xdr:spPr>
        <a:xfrm>
          <a:off x="7670800" y="140827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28" name="フローチャート: 判断 327">
          <a:extLst>
            <a:ext uri="{FF2B5EF4-FFF2-40B4-BE49-F238E27FC236}">
              <a16:creationId xmlns:a16="http://schemas.microsoft.com/office/drawing/2014/main" id="{1F11B72D-34F5-4914-9CE1-A11392DB5A25}"/>
            </a:ext>
          </a:extLst>
        </xdr:cNvPr>
        <xdr:cNvSpPr/>
      </xdr:nvSpPr>
      <xdr:spPr>
        <a:xfrm>
          <a:off x="6873240" y="140736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29" name="フローチャート: 判断 328">
          <a:extLst>
            <a:ext uri="{FF2B5EF4-FFF2-40B4-BE49-F238E27FC236}">
              <a16:creationId xmlns:a16="http://schemas.microsoft.com/office/drawing/2014/main" id="{DAB6A88A-F3DC-45C7-8EAB-F7C2C6CBB0DB}"/>
            </a:ext>
          </a:extLst>
        </xdr:cNvPr>
        <xdr:cNvSpPr/>
      </xdr:nvSpPr>
      <xdr:spPr>
        <a:xfrm>
          <a:off x="6098540" y="140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5271345B-474B-4549-8010-224B2A242311}"/>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489CCE8-FD58-4D5C-8597-59C3224BA5C2}"/>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6E61374F-EFFC-451F-8075-6D447CA7018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BCFA62C8-DAD4-445C-AF6C-EE232007664E}"/>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84D1EFE-B33D-4252-84EE-1C13C5EA583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157987</xdr:rowOff>
    </xdr:from>
    <xdr:to>
      <xdr:col>50</xdr:col>
      <xdr:colOff>165100</xdr:colOff>
      <xdr:row>85</xdr:row>
      <xdr:rowOff>88137</xdr:rowOff>
    </xdr:to>
    <xdr:sp macro="" textlink="">
      <xdr:nvSpPr>
        <xdr:cNvPr id="335" name="楕円 334">
          <a:extLst>
            <a:ext uri="{FF2B5EF4-FFF2-40B4-BE49-F238E27FC236}">
              <a16:creationId xmlns:a16="http://schemas.microsoft.com/office/drawing/2014/main" id="{54FC40B5-504F-4883-8DCF-C2AC98A91961}"/>
            </a:ext>
          </a:extLst>
        </xdr:cNvPr>
        <xdr:cNvSpPr/>
      </xdr:nvSpPr>
      <xdr:spPr>
        <a:xfrm>
          <a:off x="8445500" y="14239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158750</xdr:rowOff>
    </xdr:from>
    <xdr:to>
      <xdr:col>46</xdr:col>
      <xdr:colOff>38100</xdr:colOff>
      <xdr:row>85</xdr:row>
      <xdr:rowOff>88900</xdr:rowOff>
    </xdr:to>
    <xdr:sp macro="" textlink="">
      <xdr:nvSpPr>
        <xdr:cNvPr id="336" name="楕円 335">
          <a:extLst>
            <a:ext uri="{FF2B5EF4-FFF2-40B4-BE49-F238E27FC236}">
              <a16:creationId xmlns:a16="http://schemas.microsoft.com/office/drawing/2014/main" id="{CD101385-9C5A-49FE-AC9A-987EE59057F0}"/>
            </a:ext>
          </a:extLst>
        </xdr:cNvPr>
        <xdr:cNvSpPr/>
      </xdr:nvSpPr>
      <xdr:spPr>
        <a:xfrm>
          <a:off x="7670800" y="14240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37337</xdr:rowOff>
    </xdr:from>
    <xdr:to>
      <xdr:col>50</xdr:col>
      <xdr:colOff>114300</xdr:colOff>
      <xdr:row>85</xdr:row>
      <xdr:rowOff>38100</xdr:rowOff>
    </xdr:to>
    <xdr:cxnSp macro="">
      <xdr:nvCxnSpPr>
        <xdr:cNvPr id="337" name="直線コネクタ 336">
          <a:extLst>
            <a:ext uri="{FF2B5EF4-FFF2-40B4-BE49-F238E27FC236}">
              <a16:creationId xmlns:a16="http://schemas.microsoft.com/office/drawing/2014/main" id="{219FBAB6-1053-46E5-842B-CC75303543E9}"/>
            </a:ext>
          </a:extLst>
        </xdr:cNvPr>
        <xdr:cNvCxnSpPr/>
      </xdr:nvCxnSpPr>
      <xdr:spPr>
        <a:xfrm flipV="1">
          <a:off x="7713980" y="14286737"/>
          <a:ext cx="78232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159513</xdr:rowOff>
    </xdr:from>
    <xdr:to>
      <xdr:col>41</xdr:col>
      <xdr:colOff>101600</xdr:colOff>
      <xdr:row>85</xdr:row>
      <xdr:rowOff>89663</xdr:rowOff>
    </xdr:to>
    <xdr:sp macro="" textlink="">
      <xdr:nvSpPr>
        <xdr:cNvPr id="338" name="楕円 337">
          <a:extLst>
            <a:ext uri="{FF2B5EF4-FFF2-40B4-BE49-F238E27FC236}">
              <a16:creationId xmlns:a16="http://schemas.microsoft.com/office/drawing/2014/main" id="{7FEBC248-7032-4BDE-9B0B-EF95CF4AC619}"/>
            </a:ext>
          </a:extLst>
        </xdr:cNvPr>
        <xdr:cNvSpPr/>
      </xdr:nvSpPr>
      <xdr:spPr>
        <a:xfrm>
          <a:off x="6873240" y="142412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38100</xdr:rowOff>
    </xdr:from>
    <xdr:to>
      <xdr:col>45</xdr:col>
      <xdr:colOff>177800</xdr:colOff>
      <xdr:row>85</xdr:row>
      <xdr:rowOff>38863</xdr:rowOff>
    </xdr:to>
    <xdr:cxnSp macro="">
      <xdr:nvCxnSpPr>
        <xdr:cNvPr id="339" name="直線コネクタ 338">
          <a:extLst>
            <a:ext uri="{FF2B5EF4-FFF2-40B4-BE49-F238E27FC236}">
              <a16:creationId xmlns:a16="http://schemas.microsoft.com/office/drawing/2014/main" id="{5F61C4A0-8B2B-4F99-B86E-375446A27E61}"/>
            </a:ext>
          </a:extLst>
        </xdr:cNvPr>
        <xdr:cNvCxnSpPr/>
      </xdr:nvCxnSpPr>
      <xdr:spPr>
        <a:xfrm flipV="1">
          <a:off x="6924040" y="14287500"/>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160274</xdr:rowOff>
    </xdr:from>
    <xdr:to>
      <xdr:col>36</xdr:col>
      <xdr:colOff>165100</xdr:colOff>
      <xdr:row>85</xdr:row>
      <xdr:rowOff>90424</xdr:rowOff>
    </xdr:to>
    <xdr:sp macro="" textlink="">
      <xdr:nvSpPr>
        <xdr:cNvPr id="340" name="楕円 339">
          <a:extLst>
            <a:ext uri="{FF2B5EF4-FFF2-40B4-BE49-F238E27FC236}">
              <a16:creationId xmlns:a16="http://schemas.microsoft.com/office/drawing/2014/main" id="{2D7F31BB-0CAC-40EB-A29C-48E7B9F8F9CC}"/>
            </a:ext>
          </a:extLst>
        </xdr:cNvPr>
        <xdr:cNvSpPr/>
      </xdr:nvSpPr>
      <xdr:spPr>
        <a:xfrm>
          <a:off x="6098540" y="142420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38863</xdr:rowOff>
    </xdr:from>
    <xdr:to>
      <xdr:col>41</xdr:col>
      <xdr:colOff>50800</xdr:colOff>
      <xdr:row>85</xdr:row>
      <xdr:rowOff>39624</xdr:rowOff>
    </xdr:to>
    <xdr:cxnSp macro="">
      <xdr:nvCxnSpPr>
        <xdr:cNvPr id="341" name="直線コネクタ 340">
          <a:extLst>
            <a:ext uri="{FF2B5EF4-FFF2-40B4-BE49-F238E27FC236}">
              <a16:creationId xmlns:a16="http://schemas.microsoft.com/office/drawing/2014/main" id="{282B3106-12F7-4C05-9E20-62D567250E71}"/>
            </a:ext>
          </a:extLst>
        </xdr:cNvPr>
        <xdr:cNvCxnSpPr/>
      </xdr:nvCxnSpPr>
      <xdr:spPr>
        <a:xfrm flipV="1">
          <a:off x="6149340" y="14288263"/>
          <a:ext cx="7747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125240</xdr:rowOff>
    </xdr:from>
    <xdr:ext cx="469744" cy="259045"/>
    <xdr:sp macro="" textlink="">
      <xdr:nvSpPr>
        <xdr:cNvPr id="342" name="n_1aveValue【公営住宅】&#10;一人当たり面積">
          <a:extLst>
            <a:ext uri="{FF2B5EF4-FFF2-40B4-BE49-F238E27FC236}">
              <a16:creationId xmlns:a16="http://schemas.microsoft.com/office/drawing/2014/main" id="{0C0CF4AC-15C8-4A9E-80F4-93D6598F6D1D}"/>
            </a:ext>
          </a:extLst>
        </xdr:cNvPr>
        <xdr:cNvSpPr txBox="1"/>
      </xdr:nvSpPr>
      <xdr:spPr>
        <a:xfrm>
          <a:off x="8271587" y="1387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119142</xdr:rowOff>
    </xdr:from>
    <xdr:ext cx="469744" cy="259045"/>
    <xdr:sp macro="" textlink="">
      <xdr:nvSpPr>
        <xdr:cNvPr id="343" name="n_2aveValue【公営住宅】&#10;一人当たり面積">
          <a:extLst>
            <a:ext uri="{FF2B5EF4-FFF2-40B4-BE49-F238E27FC236}">
              <a16:creationId xmlns:a16="http://schemas.microsoft.com/office/drawing/2014/main" id="{9FBEA451-AD0B-4F96-8A44-D38BB291D609}"/>
            </a:ext>
          </a:extLst>
        </xdr:cNvPr>
        <xdr:cNvSpPr txBox="1"/>
      </xdr:nvSpPr>
      <xdr:spPr>
        <a:xfrm>
          <a:off x="7509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44" name="n_3aveValue【公営住宅】&#10;一人当たり面積">
          <a:extLst>
            <a:ext uri="{FF2B5EF4-FFF2-40B4-BE49-F238E27FC236}">
              <a16:creationId xmlns:a16="http://schemas.microsoft.com/office/drawing/2014/main" id="{D4482EFD-0BD1-48E9-B047-2FA486D3DA46}"/>
            </a:ext>
          </a:extLst>
        </xdr:cNvPr>
        <xdr:cNvSpPr txBox="1"/>
      </xdr:nvSpPr>
      <xdr:spPr>
        <a:xfrm>
          <a:off x="6712027" y="1385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45" name="n_4aveValue【公営住宅】&#10;一人当たり面積">
          <a:extLst>
            <a:ext uri="{FF2B5EF4-FFF2-40B4-BE49-F238E27FC236}">
              <a16:creationId xmlns:a16="http://schemas.microsoft.com/office/drawing/2014/main" id="{FBD1D283-AF82-4FA3-B624-EBEE7FD23F8A}"/>
            </a:ext>
          </a:extLst>
        </xdr:cNvPr>
        <xdr:cNvSpPr txBox="1"/>
      </xdr:nvSpPr>
      <xdr:spPr>
        <a:xfrm>
          <a:off x="5937327" y="1386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79264</xdr:rowOff>
    </xdr:from>
    <xdr:ext cx="469744" cy="259045"/>
    <xdr:sp macro="" textlink="">
      <xdr:nvSpPr>
        <xdr:cNvPr id="346" name="n_1mainValue【公営住宅】&#10;一人当たり面積">
          <a:extLst>
            <a:ext uri="{FF2B5EF4-FFF2-40B4-BE49-F238E27FC236}">
              <a16:creationId xmlns:a16="http://schemas.microsoft.com/office/drawing/2014/main" id="{CEFDD942-7A44-4D47-A882-0E40AC254C28}"/>
            </a:ext>
          </a:extLst>
        </xdr:cNvPr>
        <xdr:cNvSpPr txBox="1"/>
      </xdr:nvSpPr>
      <xdr:spPr>
        <a:xfrm>
          <a:off x="8271587" y="1432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80027</xdr:rowOff>
    </xdr:from>
    <xdr:ext cx="469744" cy="259045"/>
    <xdr:sp macro="" textlink="">
      <xdr:nvSpPr>
        <xdr:cNvPr id="347" name="n_2mainValue【公営住宅】&#10;一人当たり面積">
          <a:extLst>
            <a:ext uri="{FF2B5EF4-FFF2-40B4-BE49-F238E27FC236}">
              <a16:creationId xmlns:a16="http://schemas.microsoft.com/office/drawing/2014/main" id="{245B7407-8481-4A92-9AFE-3ECB5AB98574}"/>
            </a:ext>
          </a:extLst>
        </xdr:cNvPr>
        <xdr:cNvSpPr txBox="1"/>
      </xdr:nvSpPr>
      <xdr:spPr>
        <a:xfrm>
          <a:off x="750958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80790</xdr:rowOff>
    </xdr:from>
    <xdr:ext cx="469744" cy="259045"/>
    <xdr:sp macro="" textlink="">
      <xdr:nvSpPr>
        <xdr:cNvPr id="348" name="n_3mainValue【公営住宅】&#10;一人当たり面積">
          <a:extLst>
            <a:ext uri="{FF2B5EF4-FFF2-40B4-BE49-F238E27FC236}">
              <a16:creationId xmlns:a16="http://schemas.microsoft.com/office/drawing/2014/main" id="{99A79559-3EE3-4333-B129-6525D8121A2C}"/>
            </a:ext>
          </a:extLst>
        </xdr:cNvPr>
        <xdr:cNvSpPr txBox="1"/>
      </xdr:nvSpPr>
      <xdr:spPr>
        <a:xfrm>
          <a:off x="67120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81551</xdr:rowOff>
    </xdr:from>
    <xdr:ext cx="469744" cy="259045"/>
    <xdr:sp macro="" textlink="">
      <xdr:nvSpPr>
        <xdr:cNvPr id="349" name="n_4mainValue【公営住宅】&#10;一人当たり面積">
          <a:extLst>
            <a:ext uri="{FF2B5EF4-FFF2-40B4-BE49-F238E27FC236}">
              <a16:creationId xmlns:a16="http://schemas.microsoft.com/office/drawing/2014/main" id="{DD5BE47A-E8A1-4024-8940-7E123BC5F5B3}"/>
            </a:ext>
          </a:extLst>
        </xdr:cNvPr>
        <xdr:cNvSpPr txBox="1"/>
      </xdr:nvSpPr>
      <xdr:spPr>
        <a:xfrm>
          <a:off x="5937327" y="1433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1625D7A9-ED8F-4E6F-9DBF-B64107442833}"/>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78F1E7EE-FC2B-4FC8-95CF-8F0F9B2F163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93FDCA32-582A-41B8-A27D-0CAE2571A63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6285F21C-3862-41D4-836F-6E378D5FFE1B}"/>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3CB7F809-0965-40A3-887E-B7340109855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B6D1ED0E-319A-4329-BCD4-196676FA635C}"/>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AD641558-392A-4A41-8382-56BD711B0F14}"/>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CE77F5E8-1055-4FC8-851A-A9579732FA9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4334F780-BE27-4812-8A70-E5350152B607}"/>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DD9FB9D2-4568-4CDD-90ED-45AE207ED38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C6D81908-E351-4ED8-B51F-7666DA88494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8AD679E7-BE23-48AC-B093-F691BBA8E74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EA4F4AF9-EAF0-4B24-898D-B432606E5E3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6777E59A-5989-4FC9-87C0-59284104A72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28945B1C-15E7-4B1B-81EB-144F55A8EC75}"/>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086CED98-EDCA-4AD4-9E27-612D7837FEE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EB80B944-7DB3-4EE7-BAD1-AEFC469FEEE5}"/>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C0A37B40-99E5-4599-8716-DE82D9169E3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E7C88AA3-898D-478B-88CE-BB8783392D2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9E96FD95-4351-42A6-8F94-F2C9752C04B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969A549-3D12-4B6A-BDA3-F8B710C954DD}"/>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E1E75441-5256-4159-9EA7-F1D1DCC0CE4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9BE36D57-3A66-469B-8557-708C1F2785CA}"/>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5F276991-57A2-41F1-AF1F-A734E381584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C998D6F8-C66D-4E1D-9830-84E224EA657F}"/>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F38272AA-AE04-4D34-85CE-D6F819A830D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a:extLst>
            <a:ext uri="{FF2B5EF4-FFF2-40B4-BE49-F238E27FC236}">
              <a16:creationId xmlns:a16="http://schemas.microsoft.com/office/drawing/2014/main" id="{8167C38A-EF78-44EF-89E3-4E6A7D6883A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E04FA919-8638-4EC6-BD73-8C5F4D6B0128}"/>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8" name="テキスト ボックス 377">
          <a:extLst>
            <a:ext uri="{FF2B5EF4-FFF2-40B4-BE49-F238E27FC236}">
              <a16:creationId xmlns:a16="http://schemas.microsoft.com/office/drawing/2014/main" id="{17FD79CE-E55A-4CBA-90D5-54D307CCED7E}"/>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063E7DB5-8963-4D39-94AB-14BBC19C80F1}"/>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D7A340D2-25AA-4B8E-B142-05C00E55F646}"/>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68C8288E-9AD0-4545-87A3-74FD59A351F5}"/>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B8EC10F8-FD05-4EAA-A1FE-5F0AA37A7F8A}"/>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E2EFDE4A-D1B0-4499-959D-4B2B3FAEAA67}"/>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0DC5EA7B-CC1B-43DF-A935-3DC218B4666D}"/>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4122B4DD-5C30-4AAD-B1D4-0FD1378D9285}"/>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6" name="テキスト ボックス 385">
          <a:extLst>
            <a:ext uri="{FF2B5EF4-FFF2-40B4-BE49-F238E27FC236}">
              <a16:creationId xmlns:a16="http://schemas.microsoft.com/office/drawing/2014/main" id="{BFBCAB5C-8C26-40EE-BE17-16A66A493057}"/>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732903BC-5239-4F70-805D-9C91D220BA3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8" name="テキスト ボックス 387">
          <a:extLst>
            <a:ext uri="{FF2B5EF4-FFF2-40B4-BE49-F238E27FC236}">
              <a16:creationId xmlns:a16="http://schemas.microsoft.com/office/drawing/2014/main" id="{6FE521E2-4C15-4A05-9C4A-04F88755B64B}"/>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A1B85066-846B-4F80-8E7B-047329C6145C}"/>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390" name="直線コネクタ 389">
          <a:extLst>
            <a:ext uri="{FF2B5EF4-FFF2-40B4-BE49-F238E27FC236}">
              <a16:creationId xmlns:a16="http://schemas.microsoft.com/office/drawing/2014/main" id="{062F919D-EF0D-4490-833A-3D5D08B7E3C8}"/>
            </a:ext>
          </a:extLst>
        </xdr:cNvPr>
        <xdr:cNvCxnSpPr/>
      </xdr:nvCxnSpPr>
      <xdr:spPr>
        <a:xfrm flipV="1">
          <a:off x="14375764" y="573595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DEA85614-4B2B-4DEE-9FF8-E6F173D607C8}"/>
            </a:ext>
          </a:extLst>
        </xdr:cNvPr>
        <xdr:cNvSpPr txBox="1"/>
      </xdr:nvSpPr>
      <xdr:spPr>
        <a:xfrm>
          <a:off x="144145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392" name="直線コネクタ 391">
          <a:extLst>
            <a:ext uri="{FF2B5EF4-FFF2-40B4-BE49-F238E27FC236}">
              <a16:creationId xmlns:a16="http://schemas.microsoft.com/office/drawing/2014/main" id="{9D18FA05-87D2-48F4-B541-2AFAF2A2D539}"/>
            </a:ext>
          </a:extLst>
        </xdr:cNvPr>
        <xdr:cNvCxnSpPr/>
      </xdr:nvCxnSpPr>
      <xdr:spPr>
        <a:xfrm>
          <a:off x="14287500" y="6993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393" name="【認定こども園・幼稚園・保育所】&#10;有形固定資産減価償却率最大値テキスト">
          <a:extLst>
            <a:ext uri="{FF2B5EF4-FFF2-40B4-BE49-F238E27FC236}">
              <a16:creationId xmlns:a16="http://schemas.microsoft.com/office/drawing/2014/main" id="{7C0D2CAB-98B7-461C-94FC-95FF18342F13}"/>
            </a:ext>
          </a:extLst>
        </xdr:cNvPr>
        <xdr:cNvSpPr txBox="1"/>
      </xdr:nvSpPr>
      <xdr:spPr>
        <a:xfrm>
          <a:off x="144145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394" name="直線コネクタ 393">
          <a:extLst>
            <a:ext uri="{FF2B5EF4-FFF2-40B4-BE49-F238E27FC236}">
              <a16:creationId xmlns:a16="http://schemas.microsoft.com/office/drawing/2014/main" id="{776D98C1-89E2-4317-ADCE-1107DC16CDF8}"/>
            </a:ext>
          </a:extLst>
        </xdr:cNvPr>
        <xdr:cNvCxnSpPr/>
      </xdr:nvCxnSpPr>
      <xdr:spPr>
        <a:xfrm>
          <a:off x="14287500" y="5735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160037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BC49AE29-47E9-4D72-B570-10862FD15E92}"/>
            </a:ext>
          </a:extLst>
        </xdr:cNvPr>
        <xdr:cNvSpPr txBox="1"/>
      </xdr:nvSpPr>
      <xdr:spPr>
        <a:xfrm>
          <a:off x="14414500" y="6195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396" name="フローチャート: 判断 395">
          <a:extLst>
            <a:ext uri="{FF2B5EF4-FFF2-40B4-BE49-F238E27FC236}">
              <a16:creationId xmlns:a16="http://schemas.microsoft.com/office/drawing/2014/main" id="{6244F9F8-D74E-436D-AB7A-A230757121D5}"/>
            </a:ext>
          </a:extLst>
        </xdr:cNvPr>
        <xdr:cNvSpPr/>
      </xdr:nvSpPr>
      <xdr:spPr>
        <a:xfrm>
          <a:off x="14325600" y="62128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397" name="フローチャート: 判断 396">
          <a:extLst>
            <a:ext uri="{FF2B5EF4-FFF2-40B4-BE49-F238E27FC236}">
              <a16:creationId xmlns:a16="http://schemas.microsoft.com/office/drawing/2014/main" id="{8586791E-CE92-4299-B5D9-6F76DD78D4A7}"/>
            </a:ext>
          </a:extLst>
        </xdr:cNvPr>
        <xdr:cNvSpPr/>
      </xdr:nvSpPr>
      <xdr:spPr>
        <a:xfrm>
          <a:off x="135788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398" name="フローチャート: 判断 397">
          <a:extLst>
            <a:ext uri="{FF2B5EF4-FFF2-40B4-BE49-F238E27FC236}">
              <a16:creationId xmlns:a16="http://schemas.microsoft.com/office/drawing/2014/main" id="{08B6E292-775F-468C-98BE-56842514C679}"/>
            </a:ext>
          </a:extLst>
        </xdr:cNvPr>
        <xdr:cNvSpPr/>
      </xdr:nvSpPr>
      <xdr:spPr>
        <a:xfrm>
          <a:off x="1280414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399" name="フローチャート: 判断 398">
          <a:extLst>
            <a:ext uri="{FF2B5EF4-FFF2-40B4-BE49-F238E27FC236}">
              <a16:creationId xmlns:a16="http://schemas.microsoft.com/office/drawing/2014/main" id="{F21E88C2-82CC-4985-B8FB-0EB6CC0089AC}"/>
            </a:ext>
          </a:extLst>
        </xdr:cNvPr>
        <xdr:cNvSpPr/>
      </xdr:nvSpPr>
      <xdr:spPr>
        <a:xfrm>
          <a:off x="12029440" y="61842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00" name="フローチャート: 判断 399">
          <a:extLst>
            <a:ext uri="{FF2B5EF4-FFF2-40B4-BE49-F238E27FC236}">
              <a16:creationId xmlns:a16="http://schemas.microsoft.com/office/drawing/2014/main" id="{6DC69D11-EE12-4B09-8C85-67D9ECE6E3DA}"/>
            </a:ext>
          </a:extLst>
        </xdr:cNvPr>
        <xdr:cNvSpPr/>
      </xdr:nvSpPr>
      <xdr:spPr>
        <a:xfrm>
          <a:off x="1123188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20A0B745-6681-4DBE-8333-E8C5FA49B44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35E63976-A5EA-448E-B365-645AF853107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9DE2B79A-29EB-47DC-A54E-D59A15C7DDEA}"/>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1407B986-44FE-4DF3-BB3D-8BE9C47350B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5676662F-CD62-4E99-A2DF-1CB0CF8CE02D}"/>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71120</xdr:rowOff>
    </xdr:from>
    <xdr:to>
      <xdr:col>81</xdr:col>
      <xdr:colOff>101600</xdr:colOff>
      <xdr:row>40</xdr:row>
      <xdr:rowOff>1270</xdr:rowOff>
    </xdr:to>
    <xdr:sp macro="" textlink="">
      <xdr:nvSpPr>
        <xdr:cNvPr id="406" name="楕円 405">
          <a:extLst>
            <a:ext uri="{FF2B5EF4-FFF2-40B4-BE49-F238E27FC236}">
              <a16:creationId xmlns:a16="http://schemas.microsoft.com/office/drawing/2014/main" id="{CCDF0FEA-AD12-4B93-BEAC-F9CD1403192E}"/>
            </a:ext>
          </a:extLst>
        </xdr:cNvPr>
        <xdr:cNvSpPr/>
      </xdr:nvSpPr>
      <xdr:spPr>
        <a:xfrm>
          <a:off x="1357884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52070</xdr:rowOff>
    </xdr:from>
    <xdr:to>
      <xdr:col>76</xdr:col>
      <xdr:colOff>165100</xdr:colOff>
      <xdr:row>39</xdr:row>
      <xdr:rowOff>153670</xdr:rowOff>
    </xdr:to>
    <xdr:sp macro="" textlink="">
      <xdr:nvSpPr>
        <xdr:cNvPr id="407" name="楕円 406">
          <a:extLst>
            <a:ext uri="{FF2B5EF4-FFF2-40B4-BE49-F238E27FC236}">
              <a16:creationId xmlns:a16="http://schemas.microsoft.com/office/drawing/2014/main" id="{60134431-D937-40A7-9FF8-12B605949B83}"/>
            </a:ext>
          </a:extLst>
        </xdr:cNvPr>
        <xdr:cNvSpPr/>
      </xdr:nvSpPr>
      <xdr:spPr>
        <a:xfrm>
          <a:off x="128041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102870</xdr:rowOff>
    </xdr:from>
    <xdr:to>
      <xdr:col>81</xdr:col>
      <xdr:colOff>50800</xdr:colOff>
      <xdr:row>39</xdr:row>
      <xdr:rowOff>121920</xdr:rowOff>
    </xdr:to>
    <xdr:cxnSp macro="">
      <xdr:nvCxnSpPr>
        <xdr:cNvPr id="408" name="直線コネクタ 407">
          <a:extLst>
            <a:ext uri="{FF2B5EF4-FFF2-40B4-BE49-F238E27FC236}">
              <a16:creationId xmlns:a16="http://schemas.microsoft.com/office/drawing/2014/main" id="{85022D40-9276-44E3-A53A-9D2A9B88B998}"/>
            </a:ext>
          </a:extLst>
        </xdr:cNvPr>
        <xdr:cNvCxnSpPr/>
      </xdr:nvCxnSpPr>
      <xdr:spPr>
        <a:xfrm>
          <a:off x="12854940" y="664083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09" name="楕円 408">
          <a:extLst>
            <a:ext uri="{FF2B5EF4-FFF2-40B4-BE49-F238E27FC236}">
              <a16:creationId xmlns:a16="http://schemas.microsoft.com/office/drawing/2014/main" id="{8E706DB1-8A96-4F83-B8E3-483E4F039D04}"/>
            </a:ext>
          </a:extLst>
        </xdr:cNvPr>
        <xdr:cNvSpPr/>
      </xdr:nvSpPr>
      <xdr:spPr>
        <a:xfrm>
          <a:off x="12029440" y="6487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102870</xdr:rowOff>
    </xdr:to>
    <xdr:cxnSp macro="">
      <xdr:nvCxnSpPr>
        <xdr:cNvPr id="410" name="直線コネクタ 409">
          <a:extLst>
            <a:ext uri="{FF2B5EF4-FFF2-40B4-BE49-F238E27FC236}">
              <a16:creationId xmlns:a16="http://schemas.microsoft.com/office/drawing/2014/main" id="{15AD9373-0681-4DF9-9521-3847D90D349C}"/>
            </a:ext>
          </a:extLst>
        </xdr:cNvPr>
        <xdr:cNvCxnSpPr/>
      </xdr:nvCxnSpPr>
      <xdr:spPr>
        <a:xfrm>
          <a:off x="12072620" y="6537960"/>
          <a:ext cx="78232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11" name="楕円 410">
          <a:extLst>
            <a:ext uri="{FF2B5EF4-FFF2-40B4-BE49-F238E27FC236}">
              <a16:creationId xmlns:a16="http://schemas.microsoft.com/office/drawing/2014/main" id="{DD191889-01F7-4CF2-9F44-FF636CAD92B6}"/>
            </a:ext>
          </a:extLst>
        </xdr:cNvPr>
        <xdr:cNvSpPr/>
      </xdr:nvSpPr>
      <xdr:spPr>
        <a:xfrm>
          <a:off x="1123188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76200</xdr:rowOff>
    </xdr:to>
    <xdr:cxnSp macro="">
      <xdr:nvCxnSpPr>
        <xdr:cNvPr id="412" name="直線コネクタ 411">
          <a:extLst>
            <a:ext uri="{FF2B5EF4-FFF2-40B4-BE49-F238E27FC236}">
              <a16:creationId xmlns:a16="http://schemas.microsoft.com/office/drawing/2014/main" id="{1A9AF561-DFAE-4E8A-85E9-2745D12BBE05}"/>
            </a:ext>
          </a:extLst>
        </xdr:cNvPr>
        <xdr:cNvCxnSpPr/>
      </xdr:nvCxnSpPr>
      <xdr:spPr>
        <a:xfrm flipV="1">
          <a:off x="11282680" y="653796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113047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40472EAA-0FCE-4621-9EB1-CC377FF7E837}"/>
            </a:ext>
          </a:extLst>
        </xdr:cNvPr>
        <xdr:cNvSpPr txBox="1"/>
      </xdr:nvSpPr>
      <xdr:spPr>
        <a:xfrm>
          <a:off x="13437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2125CF0D-C979-437E-A4EF-76559B2CDFBD}"/>
            </a:ext>
          </a:extLst>
        </xdr:cNvPr>
        <xdr:cNvSpPr txBox="1"/>
      </xdr:nvSpPr>
      <xdr:spPr>
        <a:xfrm>
          <a:off x="126752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95902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A8011EBD-1138-4DE2-8A5A-123D59AF5CB1}"/>
            </a:ext>
          </a:extLst>
        </xdr:cNvPr>
        <xdr:cNvSpPr txBox="1"/>
      </xdr:nvSpPr>
      <xdr:spPr>
        <a:xfrm>
          <a:off x="119005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416" name="n_4aveValue【認定こども園・幼稚園・保育所】&#10;有形固定資産減価償却率">
          <a:extLst>
            <a:ext uri="{FF2B5EF4-FFF2-40B4-BE49-F238E27FC236}">
              <a16:creationId xmlns:a16="http://schemas.microsoft.com/office/drawing/2014/main" id="{39B63BB5-5501-4431-B9EA-BBA7744EAAFC}"/>
            </a:ext>
          </a:extLst>
        </xdr:cNvPr>
        <xdr:cNvSpPr txBox="1"/>
      </xdr:nvSpPr>
      <xdr:spPr>
        <a:xfrm>
          <a:off x="1110298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163847</xdr:rowOff>
    </xdr:from>
    <xdr:ext cx="405111" cy="259045"/>
    <xdr:sp macro="" textlink="">
      <xdr:nvSpPr>
        <xdr:cNvPr id="417" name="n_1mainValue【認定こども園・幼稚園・保育所】&#10;有形固定資産減価償却率">
          <a:extLst>
            <a:ext uri="{FF2B5EF4-FFF2-40B4-BE49-F238E27FC236}">
              <a16:creationId xmlns:a16="http://schemas.microsoft.com/office/drawing/2014/main" id="{891C6ABB-3DB0-4940-A4F7-70FC8D6F6C7A}"/>
            </a:ext>
          </a:extLst>
        </xdr:cNvPr>
        <xdr:cNvSpPr txBox="1"/>
      </xdr:nvSpPr>
      <xdr:spPr>
        <a:xfrm>
          <a:off x="134372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144797</xdr:rowOff>
    </xdr:from>
    <xdr:ext cx="405111" cy="259045"/>
    <xdr:sp macro="" textlink="">
      <xdr:nvSpPr>
        <xdr:cNvPr id="418" name="n_2mainValue【認定こども園・幼稚園・保育所】&#10;有形固定資産減価償却率">
          <a:extLst>
            <a:ext uri="{FF2B5EF4-FFF2-40B4-BE49-F238E27FC236}">
              <a16:creationId xmlns:a16="http://schemas.microsoft.com/office/drawing/2014/main" id="{7E47CD61-4BE7-4ACB-B889-65A9DB5309B2}"/>
            </a:ext>
          </a:extLst>
        </xdr:cNvPr>
        <xdr:cNvSpPr txBox="1"/>
      </xdr:nvSpPr>
      <xdr:spPr>
        <a:xfrm>
          <a:off x="12675244"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19" name="n_3mainValue【認定こども園・幼稚園・保育所】&#10;有形固定資産減価償却率">
          <a:extLst>
            <a:ext uri="{FF2B5EF4-FFF2-40B4-BE49-F238E27FC236}">
              <a16:creationId xmlns:a16="http://schemas.microsoft.com/office/drawing/2014/main" id="{34E68F59-3A48-4F04-A32B-90610BD7792F}"/>
            </a:ext>
          </a:extLst>
        </xdr:cNvPr>
        <xdr:cNvSpPr txBox="1"/>
      </xdr:nvSpPr>
      <xdr:spPr>
        <a:xfrm>
          <a:off x="119005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20" name="n_4mainValue【認定こども園・幼稚園・保育所】&#10;有形固定資産減価償却率">
          <a:extLst>
            <a:ext uri="{FF2B5EF4-FFF2-40B4-BE49-F238E27FC236}">
              <a16:creationId xmlns:a16="http://schemas.microsoft.com/office/drawing/2014/main" id="{B03B868D-D33D-40A2-B8B7-936E57CB86A2}"/>
            </a:ext>
          </a:extLst>
        </xdr:cNvPr>
        <xdr:cNvSpPr txBox="1"/>
      </xdr:nvSpPr>
      <xdr:spPr>
        <a:xfrm>
          <a:off x="1110298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a:extLst>
            <a:ext uri="{FF2B5EF4-FFF2-40B4-BE49-F238E27FC236}">
              <a16:creationId xmlns:a16="http://schemas.microsoft.com/office/drawing/2014/main" id="{6B9E2940-842A-4CBF-B1F8-9813C821E02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a:extLst>
            <a:ext uri="{FF2B5EF4-FFF2-40B4-BE49-F238E27FC236}">
              <a16:creationId xmlns:a16="http://schemas.microsoft.com/office/drawing/2014/main" id="{C26A3CDC-6D24-427D-909D-3602A6F5190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a:extLst>
            <a:ext uri="{FF2B5EF4-FFF2-40B4-BE49-F238E27FC236}">
              <a16:creationId xmlns:a16="http://schemas.microsoft.com/office/drawing/2014/main" id="{139EE517-E2B2-4495-9E02-3284BA6C7B31}"/>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a:extLst>
            <a:ext uri="{FF2B5EF4-FFF2-40B4-BE49-F238E27FC236}">
              <a16:creationId xmlns:a16="http://schemas.microsoft.com/office/drawing/2014/main" id="{4A073C04-33A4-4657-80DB-CEDDF5F37A0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a:extLst>
            <a:ext uri="{FF2B5EF4-FFF2-40B4-BE49-F238E27FC236}">
              <a16:creationId xmlns:a16="http://schemas.microsoft.com/office/drawing/2014/main" id="{FF0243F0-97D0-4BD5-BA2D-959045D4469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a:extLst>
            <a:ext uri="{FF2B5EF4-FFF2-40B4-BE49-F238E27FC236}">
              <a16:creationId xmlns:a16="http://schemas.microsoft.com/office/drawing/2014/main" id="{3E08B669-BF9D-4D09-AA1F-8786F5DE6F24}"/>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a:extLst>
            <a:ext uri="{FF2B5EF4-FFF2-40B4-BE49-F238E27FC236}">
              <a16:creationId xmlns:a16="http://schemas.microsoft.com/office/drawing/2014/main" id="{B6E7F571-B94E-406C-A9E7-3049A532801F}"/>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a:extLst>
            <a:ext uri="{FF2B5EF4-FFF2-40B4-BE49-F238E27FC236}">
              <a16:creationId xmlns:a16="http://schemas.microsoft.com/office/drawing/2014/main" id="{7E83139A-3C50-45E4-890D-DF6ED8FF493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a:extLst>
            <a:ext uri="{FF2B5EF4-FFF2-40B4-BE49-F238E27FC236}">
              <a16:creationId xmlns:a16="http://schemas.microsoft.com/office/drawing/2014/main" id="{390BE319-681B-40B6-8B23-B434357E86BE}"/>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a:extLst>
            <a:ext uri="{FF2B5EF4-FFF2-40B4-BE49-F238E27FC236}">
              <a16:creationId xmlns:a16="http://schemas.microsoft.com/office/drawing/2014/main" id="{3ED42FFC-E9B1-4904-BDBA-4FE1E5A3DE4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1" name="直線コネクタ 430">
          <a:extLst>
            <a:ext uri="{FF2B5EF4-FFF2-40B4-BE49-F238E27FC236}">
              <a16:creationId xmlns:a16="http://schemas.microsoft.com/office/drawing/2014/main" id="{C8BC943E-6D57-4016-9F8B-8FADEC71DAC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2" name="テキスト ボックス 431">
          <a:extLst>
            <a:ext uri="{FF2B5EF4-FFF2-40B4-BE49-F238E27FC236}">
              <a16:creationId xmlns:a16="http://schemas.microsoft.com/office/drawing/2014/main" id="{92DF36A9-8D60-486C-B3A4-0AE0EDE4870C}"/>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3" name="直線コネクタ 432">
          <a:extLst>
            <a:ext uri="{FF2B5EF4-FFF2-40B4-BE49-F238E27FC236}">
              <a16:creationId xmlns:a16="http://schemas.microsoft.com/office/drawing/2014/main" id="{FDFD5380-3062-482E-B866-BA73F2337EC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4" name="テキスト ボックス 433">
          <a:extLst>
            <a:ext uri="{FF2B5EF4-FFF2-40B4-BE49-F238E27FC236}">
              <a16:creationId xmlns:a16="http://schemas.microsoft.com/office/drawing/2014/main" id="{AAE48F15-E63F-4F70-964B-AECD1CF1F76D}"/>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5" name="直線コネクタ 434">
          <a:extLst>
            <a:ext uri="{FF2B5EF4-FFF2-40B4-BE49-F238E27FC236}">
              <a16:creationId xmlns:a16="http://schemas.microsoft.com/office/drawing/2014/main" id="{F4C3D76B-406C-49C8-B844-EFF36D91BB6C}"/>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6" name="テキスト ボックス 435">
          <a:extLst>
            <a:ext uri="{FF2B5EF4-FFF2-40B4-BE49-F238E27FC236}">
              <a16:creationId xmlns:a16="http://schemas.microsoft.com/office/drawing/2014/main" id="{E85CE42F-1CB2-4A91-98CC-80FE5F7610D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7" name="直線コネクタ 436">
          <a:extLst>
            <a:ext uri="{FF2B5EF4-FFF2-40B4-BE49-F238E27FC236}">
              <a16:creationId xmlns:a16="http://schemas.microsoft.com/office/drawing/2014/main" id="{480A6EEF-74D5-43C9-8B7F-A9DCD80E768E}"/>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8" name="テキスト ボックス 437">
          <a:extLst>
            <a:ext uri="{FF2B5EF4-FFF2-40B4-BE49-F238E27FC236}">
              <a16:creationId xmlns:a16="http://schemas.microsoft.com/office/drawing/2014/main" id="{3307209D-6C0C-47F2-B89D-9F0D3D82B142}"/>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id="{4FC3B5D2-52C3-4926-88CF-09AF0E147C4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id="{6D44D662-388A-4C29-ABEB-3A3250EBAF2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id="{0EDB3F23-1776-44BF-96BA-80FA563E82E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42" name="直線コネクタ 441">
          <a:extLst>
            <a:ext uri="{FF2B5EF4-FFF2-40B4-BE49-F238E27FC236}">
              <a16:creationId xmlns:a16="http://schemas.microsoft.com/office/drawing/2014/main" id="{EF7E7FD1-1982-4E03-8BF8-DE6B52CC495F}"/>
            </a:ext>
          </a:extLst>
        </xdr:cNvPr>
        <xdr:cNvCxnSpPr/>
      </xdr:nvCxnSpPr>
      <xdr:spPr>
        <a:xfrm flipV="1">
          <a:off x="19509104" y="5640324"/>
          <a:ext cx="0" cy="1297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id="{F8D182ED-C507-427D-9B17-DAB0115708CA}"/>
            </a:ext>
          </a:extLst>
        </xdr:cNvPr>
        <xdr:cNvSpPr txBox="1"/>
      </xdr:nvSpPr>
      <xdr:spPr>
        <a:xfrm>
          <a:off x="1954784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44" name="直線コネクタ 443">
          <a:extLst>
            <a:ext uri="{FF2B5EF4-FFF2-40B4-BE49-F238E27FC236}">
              <a16:creationId xmlns:a16="http://schemas.microsoft.com/office/drawing/2014/main" id="{7B3D7E7C-F0F3-4D39-B9BE-4044611377E4}"/>
            </a:ext>
          </a:extLst>
        </xdr:cNvPr>
        <xdr:cNvCxnSpPr/>
      </xdr:nvCxnSpPr>
      <xdr:spPr>
        <a:xfrm>
          <a:off x="1944370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id="{1E91BA2A-938C-4E27-AC67-EF045DD1A897}"/>
            </a:ext>
          </a:extLst>
        </xdr:cNvPr>
        <xdr:cNvSpPr txBox="1"/>
      </xdr:nvSpPr>
      <xdr:spPr>
        <a:xfrm>
          <a:off x="19547840" y="541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46" name="直線コネクタ 445">
          <a:extLst>
            <a:ext uri="{FF2B5EF4-FFF2-40B4-BE49-F238E27FC236}">
              <a16:creationId xmlns:a16="http://schemas.microsoft.com/office/drawing/2014/main" id="{CC908170-EC23-44F7-A119-249EDB2E2D13}"/>
            </a:ext>
          </a:extLst>
        </xdr:cNvPr>
        <xdr:cNvCxnSpPr/>
      </xdr:nvCxnSpPr>
      <xdr:spPr>
        <a:xfrm>
          <a:off x="19443700" y="5640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72407</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id="{A8545230-0E02-4255-88D2-2A76BC4BE8DD}"/>
            </a:ext>
          </a:extLst>
        </xdr:cNvPr>
        <xdr:cNvSpPr txBox="1"/>
      </xdr:nvSpPr>
      <xdr:spPr>
        <a:xfrm>
          <a:off x="1954784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48" name="フローチャート: 判断 447">
          <a:extLst>
            <a:ext uri="{FF2B5EF4-FFF2-40B4-BE49-F238E27FC236}">
              <a16:creationId xmlns:a16="http://schemas.microsoft.com/office/drawing/2014/main" id="{73DA6596-E84F-435B-AB0C-BEAA6B02EEF1}"/>
            </a:ext>
          </a:extLst>
        </xdr:cNvPr>
        <xdr:cNvSpPr/>
      </xdr:nvSpPr>
      <xdr:spPr>
        <a:xfrm>
          <a:off x="1945894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49" name="フローチャート: 判断 448">
          <a:extLst>
            <a:ext uri="{FF2B5EF4-FFF2-40B4-BE49-F238E27FC236}">
              <a16:creationId xmlns:a16="http://schemas.microsoft.com/office/drawing/2014/main" id="{E0FDA83B-1E0D-444A-ABA9-0CEDF1D46D75}"/>
            </a:ext>
          </a:extLst>
        </xdr:cNvPr>
        <xdr:cNvSpPr/>
      </xdr:nvSpPr>
      <xdr:spPr>
        <a:xfrm>
          <a:off x="18735040" y="6480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50" name="フローチャート: 判断 449">
          <a:extLst>
            <a:ext uri="{FF2B5EF4-FFF2-40B4-BE49-F238E27FC236}">
              <a16:creationId xmlns:a16="http://schemas.microsoft.com/office/drawing/2014/main" id="{08C6BA12-2988-49BF-AD36-CE4791E317D8}"/>
            </a:ext>
          </a:extLst>
        </xdr:cNvPr>
        <xdr:cNvSpPr/>
      </xdr:nvSpPr>
      <xdr:spPr>
        <a:xfrm>
          <a:off x="17937480" y="64848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51" name="フローチャート: 判断 450">
          <a:extLst>
            <a:ext uri="{FF2B5EF4-FFF2-40B4-BE49-F238E27FC236}">
              <a16:creationId xmlns:a16="http://schemas.microsoft.com/office/drawing/2014/main" id="{A3B3B483-AEF3-4E9C-81E0-3A204CCF820E}"/>
            </a:ext>
          </a:extLst>
        </xdr:cNvPr>
        <xdr:cNvSpPr/>
      </xdr:nvSpPr>
      <xdr:spPr>
        <a:xfrm>
          <a:off x="17162780" y="6480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52" name="フローチャート: 判断 451">
          <a:extLst>
            <a:ext uri="{FF2B5EF4-FFF2-40B4-BE49-F238E27FC236}">
              <a16:creationId xmlns:a16="http://schemas.microsoft.com/office/drawing/2014/main" id="{494D3BE0-5FCC-48DD-A78E-B3519E7A5592}"/>
            </a:ext>
          </a:extLst>
        </xdr:cNvPr>
        <xdr:cNvSpPr/>
      </xdr:nvSpPr>
      <xdr:spPr>
        <a:xfrm>
          <a:off x="16388080" y="64711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2520C5C1-DD1E-4E02-8F6B-571A9513967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13581468-8388-4A64-9216-7FB8CA41A5CA}"/>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42858DA6-B02E-4DB2-AADE-95FA6599133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E6C6BA93-64E3-4E10-BE99-554B41F4377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6282F6C7-69EB-4CF7-80BF-EFE53A7E8EC2}"/>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58" name="楕円 457">
          <a:extLst>
            <a:ext uri="{FF2B5EF4-FFF2-40B4-BE49-F238E27FC236}">
              <a16:creationId xmlns:a16="http://schemas.microsoft.com/office/drawing/2014/main" id="{35E98614-2B9F-4792-8A6B-343B536CC405}"/>
            </a:ext>
          </a:extLst>
        </xdr:cNvPr>
        <xdr:cNvSpPr/>
      </xdr:nvSpPr>
      <xdr:spPr>
        <a:xfrm>
          <a:off x="18735040" y="6769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64262</xdr:rowOff>
    </xdr:from>
    <xdr:to>
      <xdr:col>107</xdr:col>
      <xdr:colOff>101600</xdr:colOff>
      <xdr:row>40</xdr:row>
      <xdr:rowOff>165862</xdr:rowOff>
    </xdr:to>
    <xdr:sp macro="" textlink="">
      <xdr:nvSpPr>
        <xdr:cNvPr id="459" name="楕円 458">
          <a:extLst>
            <a:ext uri="{FF2B5EF4-FFF2-40B4-BE49-F238E27FC236}">
              <a16:creationId xmlns:a16="http://schemas.microsoft.com/office/drawing/2014/main" id="{22EBB1ED-BE9F-4401-8C87-BE0FA69BCEBA}"/>
            </a:ext>
          </a:extLst>
        </xdr:cNvPr>
        <xdr:cNvSpPr/>
      </xdr:nvSpPr>
      <xdr:spPr>
        <a:xfrm>
          <a:off x="17937480" y="676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115062</xdr:rowOff>
    </xdr:to>
    <xdr:cxnSp macro="">
      <xdr:nvCxnSpPr>
        <xdr:cNvPr id="460" name="直線コネクタ 459">
          <a:extLst>
            <a:ext uri="{FF2B5EF4-FFF2-40B4-BE49-F238E27FC236}">
              <a16:creationId xmlns:a16="http://schemas.microsoft.com/office/drawing/2014/main" id="{A1C487A1-731B-464A-85E9-C8D67CED7C1C}"/>
            </a:ext>
          </a:extLst>
        </xdr:cNvPr>
        <xdr:cNvCxnSpPr/>
      </xdr:nvCxnSpPr>
      <xdr:spPr>
        <a:xfrm>
          <a:off x="17988280" y="682066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66548</xdr:rowOff>
    </xdr:from>
    <xdr:to>
      <xdr:col>102</xdr:col>
      <xdr:colOff>165100</xdr:colOff>
      <xdr:row>40</xdr:row>
      <xdr:rowOff>168148</xdr:rowOff>
    </xdr:to>
    <xdr:sp macro="" textlink="">
      <xdr:nvSpPr>
        <xdr:cNvPr id="461" name="楕円 460">
          <a:extLst>
            <a:ext uri="{FF2B5EF4-FFF2-40B4-BE49-F238E27FC236}">
              <a16:creationId xmlns:a16="http://schemas.microsoft.com/office/drawing/2014/main" id="{5D5F5146-3852-4A71-935E-C6F5555A46CD}"/>
            </a:ext>
          </a:extLst>
        </xdr:cNvPr>
        <xdr:cNvSpPr/>
      </xdr:nvSpPr>
      <xdr:spPr>
        <a:xfrm>
          <a:off x="17162780" y="67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115062</xdr:rowOff>
    </xdr:from>
    <xdr:to>
      <xdr:col>107</xdr:col>
      <xdr:colOff>50800</xdr:colOff>
      <xdr:row>40</xdr:row>
      <xdr:rowOff>117348</xdr:rowOff>
    </xdr:to>
    <xdr:cxnSp macro="">
      <xdr:nvCxnSpPr>
        <xdr:cNvPr id="462" name="直線コネクタ 461">
          <a:extLst>
            <a:ext uri="{FF2B5EF4-FFF2-40B4-BE49-F238E27FC236}">
              <a16:creationId xmlns:a16="http://schemas.microsoft.com/office/drawing/2014/main" id="{84A6E34D-ECB2-435A-8717-EA7B675897B9}"/>
            </a:ext>
          </a:extLst>
        </xdr:cNvPr>
        <xdr:cNvCxnSpPr/>
      </xdr:nvCxnSpPr>
      <xdr:spPr>
        <a:xfrm flipV="1">
          <a:off x="17213580" y="6820662"/>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68834</xdr:rowOff>
    </xdr:from>
    <xdr:to>
      <xdr:col>98</xdr:col>
      <xdr:colOff>38100</xdr:colOff>
      <xdr:row>40</xdr:row>
      <xdr:rowOff>170434</xdr:rowOff>
    </xdr:to>
    <xdr:sp macro="" textlink="">
      <xdr:nvSpPr>
        <xdr:cNvPr id="463" name="楕円 462">
          <a:extLst>
            <a:ext uri="{FF2B5EF4-FFF2-40B4-BE49-F238E27FC236}">
              <a16:creationId xmlns:a16="http://schemas.microsoft.com/office/drawing/2014/main" id="{86C74382-4AC1-44A7-A8BE-3F223F145012}"/>
            </a:ext>
          </a:extLst>
        </xdr:cNvPr>
        <xdr:cNvSpPr/>
      </xdr:nvSpPr>
      <xdr:spPr>
        <a:xfrm>
          <a:off x="16388080" y="67744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117348</xdr:rowOff>
    </xdr:from>
    <xdr:to>
      <xdr:col>102</xdr:col>
      <xdr:colOff>114300</xdr:colOff>
      <xdr:row>40</xdr:row>
      <xdr:rowOff>119634</xdr:rowOff>
    </xdr:to>
    <xdr:cxnSp macro="">
      <xdr:nvCxnSpPr>
        <xdr:cNvPr id="464" name="直線コネクタ 463">
          <a:extLst>
            <a:ext uri="{FF2B5EF4-FFF2-40B4-BE49-F238E27FC236}">
              <a16:creationId xmlns:a16="http://schemas.microsoft.com/office/drawing/2014/main" id="{00BB761D-B677-48D8-BD68-7C046CFC72BE}"/>
            </a:ext>
          </a:extLst>
        </xdr:cNvPr>
        <xdr:cNvCxnSpPr/>
      </xdr:nvCxnSpPr>
      <xdr:spPr>
        <a:xfrm flipV="1">
          <a:off x="16431260" y="6822948"/>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id="{BB8121D6-F560-4060-B4CE-933C0F3C286B}"/>
            </a:ext>
          </a:extLst>
        </xdr:cNvPr>
        <xdr:cNvSpPr txBox="1"/>
      </xdr:nvSpPr>
      <xdr:spPr>
        <a:xfrm>
          <a:off x="185611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id="{36DD299C-8F8E-4326-AA9C-22A9E56AAAD0}"/>
            </a:ext>
          </a:extLst>
        </xdr:cNvPr>
        <xdr:cNvSpPr txBox="1"/>
      </xdr:nvSpPr>
      <xdr:spPr>
        <a:xfrm>
          <a:off x="17776267"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id="{6EF1C3FC-2DF7-44A2-B457-15D405C2189A}"/>
            </a:ext>
          </a:extLst>
        </xdr:cNvPr>
        <xdr:cNvSpPr txBox="1"/>
      </xdr:nvSpPr>
      <xdr:spPr>
        <a:xfrm>
          <a:off x="1700156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468" name="n_4aveValue【認定こども園・幼稚園・保育所】&#10;一人当たり面積">
          <a:extLst>
            <a:ext uri="{FF2B5EF4-FFF2-40B4-BE49-F238E27FC236}">
              <a16:creationId xmlns:a16="http://schemas.microsoft.com/office/drawing/2014/main" id="{95BF0DE1-DB73-4E48-8411-65CEBA953275}"/>
            </a:ext>
          </a:extLst>
        </xdr:cNvPr>
        <xdr:cNvSpPr txBox="1"/>
      </xdr:nvSpPr>
      <xdr:spPr>
        <a:xfrm>
          <a:off x="16226867" y="625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469" name="n_1mainValue【認定こども園・幼稚園・保育所】&#10;一人当たり面積">
          <a:extLst>
            <a:ext uri="{FF2B5EF4-FFF2-40B4-BE49-F238E27FC236}">
              <a16:creationId xmlns:a16="http://schemas.microsoft.com/office/drawing/2014/main" id="{7F500430-BAB1-4ECE-8298-631F7E2F41C9}"/>
            </a:ext>
          </a:extLst>
        </xdr:cNvPr>
        <xdr:cNvSpPr txBox="1"/>
      </xdr:nvSpPr>
      <xdr:spPr>
        <a:xfrm>
          <a:off x="18561127" y="68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156989</xdr:rowOff>
    </xdr:from>
    <xdr:ext cx="469744" cy="259045"/>
    <xdr:sp macro="" textlink="">
      <xdr:nvSpPr>
        <xdr:cNvPr id="470" name="n_2mainValue【認定こども園・幼稚園・保育所】&#10;一人当たり面積">
          <a:extLst>
            <a:ext uri="{FF2B5EF4-FFF2-40B4-BE49-F238E27FC236}">
              <a16:creationId xmlns:a16="http://schemas.microsoft.com/office/drawing/2014/main" id="{8F48DCF0-1F72-421E-A275-45C89EE87402}"/>
            </a:ext>
          </a:extLst>
        </xdr:cNvPr>
        <xdr:cNvSpPr txBox="1"/>
      </xdr:nvSpPr>
      <xdr:spPr>
        <a:xfrm>
          <a:off x="17776267" y="68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159275</xdr:rowOff>
    </xdr:from>
    <xdr:ext cx="469744" cy="259045"/>
    <xdr:sp macro="" textlink="">
      <xdr:nvSpPr>
        <xdr:cNvPr id="471" name="n_3mainValue【認定こども園・幼稚園・保育所】&#10;一人当たり面積">
          <a:extLst>
            <a:ext uri="{FF2B5EF4-FFF2-40B4-BE49-F238E27FC236}">
              <a16:creationId xmlns:a16="http://schemas.microsoft.com/office/drawing/2014/main" id="{6A610822-6056-4494-95A6-9081C686465E}"/>
            </a:ext>
          </a:extLst>
        </xdr:cNvPr>
        <xdr:cNvSpPr txBox="1"/>
      </xdr:nvSpPr>
      <xdr:spPr>
        <a:xfrm>
          <a:off x="17001567" y="68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161561</xdr:rowOff>
    </xdr:from>
    <xdr:ext cx="469744" cy="259045"/>
    <xdr:sp macro="" textlink="">
      <xdr:nvSpPr>
        <xdr:cNvPr id="472" name="n_4mainValue【認定こども園・幼稚園・保育所】&#10;一人当たり面積">
          <a:extLst>
            <a:ext uri="{FF2B5EF4-FFF2-40B4-BE49-F238E27FC236}">
              <a16:creationId xmlns:a16="http://schemas.microsoft.com/office/drawing/2014/main" id="{0288AA82-986E-4BF4-9CDC-3CF3467D0C00}"/>
            </a:ext>
          </a:extLst>
        </xdr:cNvPr>
        <xdr:cNvSpPr txBox="1"/>
      </xdr:nvSpPr>
      <xdr:spPr>
        <a:xfrm>
          <a:off x="16226867" y="68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7C54425F-C45D-4CE9-80FC-E624BF94D76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4725ABF3-83B2-4766-AA66-583E88AEE54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7A6A742E-9A9A-48A7-B6AD-D66F92795C3E}"/>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1AA49995-B9CE-4FA5-B460-36EB372B258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D537A5F4-B8C3-447E-8FF3-6B86C3908A9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F306B4AB-4E2C-4726-BD5F-0D593283BE57}"/>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6ACBFCCC-C8BE-4A77-85A0-614DBBF23AF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9AAED33F-94B2-4F98-B627-4A8FCE00FA3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EAD75E1C-14AD-4285-ADE5-AF8029ED8BD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B075CECA-AE41-4768-8FFC-F97564707C4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3" name="テキスト ボックス 482">
          <a:extLst>
            <a:ext uri="{FF2B5EF4-FFF2-40B4-BE49-F238E27FC236}">
              <a16:creationId xmlns:a16="http://schemas.microsoft.com/office/drawing/2014/main" id="{7F37513F-076E-4B1A-B239-28EAD2A385B4}"/>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F2806831-F108-4A39-9901-54B80A1C7294}"/>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2FD858AC-2BA8-4EBF-BFF2-7CEDF1B1B876}"/>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2354C129-FD29-43D0-8524-2108A360EBEA}"/>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524F9341-1AD9-45AF-8C17-FA6CE75940EF}"/>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1B30E7E5-A2B6-498F-8683-9A9C277DA1A7}"/>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50CA0CD2-A0B0-4849-8C65-23F024FFAFB8}"/>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78730368-54A5-4296-9BC7-1572B6E5A771}"/>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EBC84485-8AA1-4872-9773-1AD9FFD3961B}"/>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BE1100C6-A40E-4601-B7FE-E74C3BC3DE51}"/>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3" name="テキスト ボックス 492">
          <a:extLst>
            <a:ext uri="{FF2B5EF4-FFF2-40B4-BE49-F238E27FC236}">
              <a16:creationId xmlns:a16="http://schemas.microsoft.com/office/drawing/2014/main" id="{2E2EA216-A763-4C0D-924D-2605D626079A}"/>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8E4EF365-0AE9-45C1-9ADB-6D121580E6C9}"/>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5" name="テキスト ボックス 494">
          <a:extLst>
            <a:ext uri="{FF2B5EF4-FFF2-40B4-BE49-F238E27FC236}">
              <a16:creationId xmlns:a16="http://schemas.microsoft.com/office/drawing/2014/main" id="{0653923C-EDA4-416C-9005-016631BB0AB8}"/>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59581D54-A6C0-493A-8843-B945326B0592}"/>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497" name="直線コネクタ 496">
          <a:extLst>
            <a:ext uri="{FF2B5EF4-FFF2-40B4-BE49-F238E27FC236}">
              <a16:creationId xmlns:a16="http://schemas.microsoft.com/office/drawing/2014/main" id="{6712ED60-87F6-4174-B4AD-D6A709C0FE88}"/>
            </a:ext>
          </a:extLst>
        </xdr:cNvPr>
        <xdr:cNvCxnSpPr/>
      </xdr:nvCxnSpPr>
      <xdr:spPr>
        <a:xfrm flipV="1">
          <a:off x="14375764" y="9220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3A9783C2-4532-4C18-8EA9-16598E2B7FCE}"/>
            </a:ext>
          </a:extLst>
        </xdr:cNvPr>
        <xdr:cNvSpPr txBox="1"/>
      </xdr:nvSpPr>
      <xdr:spPr>
        <a:xfrm>
          <a:off x="144145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499" name="直線コネクタ 498">
          <a:extLst>
            <a:ext uri="{FF2B5EF4-FFF2-40B4-BE49-F238E27FC236}">
              <a16:creationId xmlns:a16="http://schemas.microsoft.com/office/drawing/2014/main" id="{53FFB716-F447-424D-B034-B7F3827CE3E4}"/>
            </a:ext>
          </a:extLst>
        </xdr:cNvPr>
        <xdr:cNvCxnSpPr/>
      </xdr:nvCxnSpPr>
      <xdr:spPr>
        <a:xfrm>
          <a:off x="142875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4950D64-E06E-44FB-BBEA-9167146AB08A}"/>
            </a:ext>
          </a:extLst>
        </xdr:cNvPr>
        <xdr:cNvSpPr txBox="1"/>
      </xdr:nvSpPr>
      <xdr:spPr>
        <a:xfrm>
          <a:off x="1441450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01" name="直線コネクタ 500">
          <a:extLst>
            <a:ext uri="{FF2B5EF4-FFF2-40B4-BE49-F238E27FC236}">
              <a16:creationId xmlns:a16="http://schemas.microsoft.com/office/drawing/2014/main" id="{C40E6E22-E562-444A-A504-DF2AE71EF0BB}"/>
            </a:ext>
          </a:extLst>
        </xdr:cNvPr>
        <xdr:cNvCxnSpPr/>
      </xdr:nvCxnSpPr>
      <xdr:spPr>
        <a:xfrm>
          <a:off x="1428750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FC2B3801-94DB-46F4-8D79-DBBCE1AFD8E9}"/>
            </a:ext>
          </a:extLst>
        </xdr:cNvPr>
        <xdr:cNvSpPr txBox="1"/>
      </xdr:nvSpPr>
      <xdr:spPr>
        <a:xfrm>
          <a:off x="144145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03" name="フローチャート: 判断 502">
          <a:extLst>
            <a:ext uri="{FF2B5EF4-FFF2-40B4-BE49-F238E27FC236}">
              <a16:creationId xmlns:a16="http://schemas.microsoft.com/office/drawing/2014/main" id="{5E51DBE9-E0C8-4D66-9064-3934B3625C02}"/>
            </a:ext>
          </a:extLst>
        </xdr:cNvPr>
        <xdr:cNvSpPr/>
      </xdr:nvSpPr>
      <xdr:spPr>
        <a:xfrm>
          <a:off x="14325600" y="98971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04" name="フローチャート: 判断 503">
          <a:extLst>
            <a:ext uri="{FF2B5EF4-FFF2-40B4-BE49-F238E27FC236}">
              <a16:creationId xmlns:a16="http://schemas.microsoft.com/office/drawing/2014/main" id="{D8AB9B98-E259-46A2-BA7A-4384D323F976}"/>
            </a:ext>
          </a:extLst>
        </xdr:cNvPr>
        <xdr:cNvSpPr/>
      </xdr:nvSpPr>
      <xdr:spPr>
        <a:xfrm>
          <a:off x="135788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05" name="フローチャート: 判断 504">
          <a:extLst>
            <a:ext uri="{FF2B5EF4-FFF2-40B4-BE49-F238E27FC236}">
              <a16:creationId xmlns:a16="http://schemas.microsoft.com/office/drawing/2014/main" id="{AA3063F2-8774-407A-9243-EAD67A04DD83}"/>
            </a:ext>
          </a:extLst>
        </xdr:cNvPr>
        <xdr:cNvSpPr/>
      </xdr:nvSpPr>
      <xdr:spPr>
        <a:xfrm>
          <a:off x="12804140" y="980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06" name="フローチャート: 判断 505">
          <a:extLst>
            <a:ext uri="{FF2B5EF4-FFF2-40B4-BE49-F238E27FC236}">
              <a16:creationId xmlns:a16="http://schemas.microsoft.com/office/drawing/2014/main" id="{D6A4E3EE-2771-4AC1-A01C-109CA66030C0}"/>
            </a:ext>
          </a:extLst>
        </xdr:cNvPr>
        <xdr:cNvSpPr/>
      </xdr:nvSpPr>
      <xdr:spPr>
        <a:xfrm>
          <a:off x="12029440" y="97637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07" name="フローチャート: 判断 506">
          <a:extLst>
            <a:ext uri="{FF2B5EF4-FFF2-40B4-BE49-F238E27FC236}">
              <a16:creationId xmlns:a16="http://schemas.microsoft.com/office/drawing/2014/main" id="{CC514FA5-9F2F-439F-BB1D-89E3540E73B6}"/>
            </a:ext>
          </a:extLst>
        </xdr:cNvPr>
        <xdr:cNvSpPr/>
      </xdr:nvSpPr>
      <xdr:spPr>
        <a:xfrm>
          <a:off x="11231880" y="9706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AD83C61B-1ECF-4D35-AB5D-E97A8D285729}"/>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429925A9-6A02-40A6-BE31-3100A735D65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338D95B4-0430-45AD-B3A0-5398547C296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FF46045D-8614-4681-8367-15D1A180410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3B119161-09EF-4931-94F1-FBD45BBCEA8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13" name="楕円 512">
          <a:extLst>
            <a:ext uri="{FF2B5EF4-FFF2-40B4-BE49-F238E27FC236}">
              <a16:creationId xmlns:a16="http://schemas.microsoft.com/office/drawing/2014/main" id="{69596EAB-7D98-4D96-947B-82F531B39EDA}"/>
            </a:ext>
          </a:extLst>
        </xdr:cNvPr>
        <xdr:cNvSpPr/>
      </xdr:nvSpPr>
      <xdr:spPr>
        <a:xfrm>
          <a:off x="1357884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14" name="楕円 513">
          <a:extLst>
            <a:ext uri="{FF2B5EF4-FFF2-40B4-BE49-F238E27FC236}">
              <a16:creationId xmlns:a16="http://schemas.microsoft.com/office/drawing/2014/main" id="{B01188AA-32C5-49A2-8BBD-3EAAEE641F3E}"/>
            </a:ext>
          </a:extLst>
        </xdr:cNvPr>
        <xdr:cNvSpPr/>
      </xdr:nvSpPr>
      <xdr:spPr>
        <a:xfrm>
          <a:off x="1280414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60960</xdr:rowOff>
    </xdr:to>
    <xdr:cxnSp macro="">
      <xdr:nvCxnSpPr>
        <xdr:cNvPr id="515" name="直線コネクタ 514">
          <a:extLst>
            <a:ext uri="{FF2B5EF4-FFF2-40B4-BE49-F238E27FC236}">
              <a16:creationId xmlns:a16="http://schemas.microsoft.com/office/drawing/2014/main" id="{6B350420-12E3-4143-9110-FF00C7BD91C2}"/>
            </a:ext>
          </a:extLst>
        </xdr:cNvPr>
        <xdr:cNvCxnSpPr/>
      </xdr:nvCxnSpPr>
      <xdr:spPr>
        <a:xfrm>
          <a:off x="12854940" y="992505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16" name="楕円 515">
          <a:extLst>
            <a:ext uri="{FF2B5EF4-FFF2-40B4-BE49-F238E27FC236}">
              <a16:creationId xmlns:a16="http://schemas.microsoft.com/office/drawing/2014/main" id="{B4AD8B1C-EF2F-408A-9EE6-2688A0325A4C}"/>
            </a:ext>
          </a:extLst>
        </xdr:cNvPr>
        <xdr:cNvSpPr/>
      </xdr:nvSpPr>
      <xdr:spPr>
        <a:xfrm>
          <a:off x="12029440" y="979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59</xdr:row>
      <xdr:rowOff>34290</xdr:rowOff>
    </xdr:to>
    <xdr:cxnSp macro="">
      <xdr:nvCxnSpPr>
        <xdr:cNvPr id="517" name="直線コネクタ 516">
          <a:extLst>
            <a:ext uri="{FF2B5EF4-FFF2-40B4-BE49-F238E27FC236}">
              <a16:creationId xmlns:a16="http://schemas.microsoft.com/office/drawing/2014/main" id="{720F30D6-E0EC-48A4-A40E-0BD78FF60CA5}"/>
            </a:ext>
          </a:extLst>
        </xdr:cNvPr>
        <xdr:cNvCxnSpPr/>
      </xdr:nvCxnSpPr>
      <xdr:spPr>
        <a:xfrm>
          <a:off x="12072620" y="984885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82550</xdr:rowOff>
    </xdr:from>
    <xdr:to>
      <xdr:col>67</xdr:col>
      <xdr:colOff>101600</xdr:colOff>
      <xdr:row>59</xdr:row>
      <xdr:rowOff>12700</xdr:rowOff>
    </xdr:to>
    <xdr:sp macro="" textlink="">
      <xdr:nvSpPr>
        <xdr:cNvPr id="518" name="楕円 517">
          <a:extLst>
            <a:ext uri="{FF2B5EF4-FFF2-40B4-BE49-F238E27FC236}">
              <a16:creationId xmlns:a16="http://schemas.microsoft.com/office/drawing/2014/main" id="{94407BCA-5054-4DE4-A6AB-8E6C57F80F32}"/>
            </a:ext>
          </a:extLst>
        </xdr:cNvPr>
        <xdr:cNvSpPr/>
      </xdr:nvSpPr>
      <xdr:spPr>
        <a:xfrm>
          <a:off x="1123188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133350</xdr:rowOff>
    </xdr:to>
    <xdr:cxnSp macro="">
      <xdr:nvCxnSpPr>
        <xdr:cNvPr id="519" name="直線コネクタ 518">
          <a:extLst>
            <a:ext uri="{FF2B5EF4-FFF2-40B4-BE49-F238E27FC236}">
              <a16:creationId xmlns:a16="http://schemas.microsoft.com/office/drawing/2014/main" id="{5C1CA5AF-E1C3-46C7-BEC4-CAF35200B47E}"/>
            </a:ext>
          </a:extLst>
        </xdr:cNvPr>
        <xdr:cNvCxnSpPr/>
      </xdr:nvCxnSpPr>
      <xdr:spPr>
        <a:xfrm flipV="1">
          <a:off x="11282680" y="984885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36847</xdr:rowOff>
    </xdr:from>
    <xdr:ext cx="405111" cy="259045"/>
    <xdr:sp macro="" textlink="">
      <xdr:nvSpPr>
        <xdr:cNvPr id="520" name="n_1aveValue【学校施設】&#10;有形固定資産減価償却率">
          <a:extLst>
            <a:ext uri="{FF2B5EF4-FFF2-40B4-BE49-F238E27FC236}">
              <a16:creationId xmlns:a16="http://schemas.microsoft.com/office/drawing/2014/main" id="{AF0F5C25-6E38-49C3-A323-F85335F3ABCB}"/>
            </a:ext>
          </a:extLst>
        </xdr:cNvPr>
        <xdr:cNvSpPr txBox="1"/>
      </xdr:nvSpPr>
      <xdr:spPr>
        <a:xfrm>
          <a:off x="13437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21" name="n_2aveValue【学校施設】&#10;有形固定資産減価償却率">
          <a:extLst>
            <a:ext uri="{FF2B5EF4-FFF2-40B4-BE49-F238E27FC236}">
              <a16:creationId xmlns:a16="http://schemas.microsoft.com/office/drawing/2014/main" id="{AF2FC972-9F61-4667-A9B3-864537F00FB0}"/>
            </a:ext>
          </a:extLst>
        </xdr:cNvPr>
        <xdr:cNvSpPr txBox="1"/>
      </xdr:nvSpPr>
      <xdr:spPr>
        <a:xfrm>
          <a:off x="126752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22" name="n_3aveValue【学校施設】&#10;有形固定資産減価償却率">
          <a:extLst>
            <a:ext uri="{FF2B5EF4-FFF2-40B4-BE49-F238E27FC236}">
              <a16:creationId xmlns:a16="http://schemas.microsoft.com/office/drawing/2014/main" id="{1340C5AA-F5CA-435A-85F5-E288B9575290}"/>
            </a:ext>
          </a:extLst>
        </xdr:cNvPr>
        <xdr:cNvSpPr txBox="1"/>
      </xdr:nvSpPr>
      <xdr:spPr>
        <a:xfrm>
          <a:off x="119005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97807</xdr:rowOff>
    </xdr:from>
    <xdr:ext cx="405111" cy="259045"/>
    <xdr:sp macro="" textlink="">
      <xdr:nvSpPr>
        <xdr:cNvPr id="523" name="n_4aveValue【学校施設】&#10;有形固定資産減価償却率">
          <a:extLst>
            <a:ext uri="{FF2B5EF4-FFF2-40B4-BE49-F238E27FC236}">
              <a16:creationId xmlns:a16="http://schemas.microsoft.com/office/drawing/2014/main" id="{E920B08E-1F57-4B4A-B521-EB692F03D275}"/>
            </a:ext>
          </a:extLst>
        </xdr:cNvPr>
        <xdr:cNvSpPr txBox="1"/>
      </xdr:nvSpPr>
      <xdr:spPr>
        <a:xfrm>
          <a:off x="1110298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102887</xdr:rowOff>
    </xdr:from>
    <xdr:ext cx="405111" cy="259045"/>
    <xdr:sp macro="" textlink="">
      <xdr:nvSpPr>
        <xdr:cNvPr id="524" name="n_1mainValue【学校施設】&#10;有形固定資産減価償却率">
          <a:extLst>
            <a:ext uri="{FF2B5EF4-FFF2-40B4-BE49-F238E27FC236}">
              <a16:creationId xmlns:a16="http://schemas.microsoft.com/office/drawing/2014/main" id="{933F2AB7-544B-4817-BB9C-F94BD25C0E0A}"/>
            </a:ext>
          </a:extLst>
        </xdr:cNvPr>
        <xdr:cNvSpPr txBox="1"/>
      </xdr:nvSpPr>
      <xdr:spPr>
        <a:xfrm>
          <a:off x="1343724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25" name="n_2mainValue【学校施設】&#10;有形固定資産減価償却率">
          <a:extLst>
            <a:ext uri="{FF2B5EF4-FFF2-40B4-BE49-F238E27FC236}">
              <a16:creationId xmlns:a16="http://schemas.microsoft.com/office/drawing/2014/main" id="{BD4B3329-C927-480E-B754-C34722E10BAF}"/>
            </a:ext>
          </a:extLst>
        </xdr:cNvPr>
        <xdr:cNvSpPr txBox="1"/>
      </xdr:nvSpPr>
      <xdr:spPr>
        <a:xfrm>
          <a:off x="12675244" y="996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26" name="n_3mainValue【学校施設】&#10;有形固定資産減価償却率">
          <a:extLst>
            <a:ext uri="{FF2B5EF4-FFF2-40B4-BE49-F238E27FC236}">
              <a16:creationId xmlns:a16="http://schemas.microsoft.com/office/drawing/2014/main" id="{1E353638-1602-4296-811D-CBE33315179F}"/>
            </a:ext>
          </a:extLst>
        </xdr:cNvPr>
        <xdr:cNvSpPr txBox="1"/>
      </xdr:nvSpPr>
      <xdr:spPr>
        <a:xfrm>
          <a:off x="11900544" y="9890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3827</xdr:rowOff>
    </xdr:from>
    <xdr:ext cx="405111" cy="259045"/>
    <xdr:sp macro="" textlink="">
      <xdr:nvSpPr>
        <xdr:cNvPr id="527" name="n_4mainValue【学校施設】&#10;有形固定資産減価償却率">
          <a:extLst>
            <a:ext uri="{FF2B5EF4-FFF2-40B4-BE49-F238E27FC236}">
              <a16:creationId xmlns:a16="http://schemas.microsoft.com/office/drawing/2014/main" id="{8D2E8226-8DFC-444B-AF76-238AE403D669}"/>
            </a:ext>
          </a:extLst>
        </xdr:cNvPr>
        <xdr:cNvSpPr txBox="1"/>
      </xdr:nvSpPr>
      <xdr:spPr>
        <a:xfrm>
          <a:off x="11102984" y="9894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8" name="正方形/長方形 527">
          <a:extLst>
            <a:ext uri="{FF2B5EF4-FFF2-40B4-BE49-F238E27FC236}">
              <a16:creationId xmlns:a16="http://schemas.microsoft.com/office/drawing/2014/main" id="{440077B0-6617-4E72-A794-D53FC0907385}"/>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9" name="正方形/長方形 528">
          <a:extLst>
            <a:ext uri="{FF2B5EF4-FFF2-40B4-BE49-F238E27FC236}">
              <a16:creationId xmlns:a16="http://schemas.microsoft.com/office/drawing/2014/main" id="{C43C8A6C-6CB0-45E1-9199-517F7677F165}"/>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0" name="正方形/長方形 529">
          <a:extLst>
            <a:ext uri="{FF2B5EF4-FFF2-40B4-BE49-F238E27FC236}">
              <a16:creationId xmlns:a16="http://schemas.microsoft.com/office/drawing/2014/main" id="{61B5D36F-76B0-42BA-91F4-EC461982BC3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1" name="正方形/長方形 530">
          <a:extLst>
            <a:ext uri="{FF2B5EF4-FFF2-40B4-BE49-F238E27FC236}">
              <a16:creationId xmlns:a16="http://schemas.microsoft.com/office/drawing/2014/main" id="{124F1B67-1FBA-420C-8294-97CD163121F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2" name="正方形/長方形 531">
          <a:extLst>
            <a:ext uri="{FF2B5EF4-FFF2-40B4-BE49-F238E27FC236}">
              <a16:creationId xmlns:a16="http://schemas.microsoft.com/office/drawing/2014/main" id="{A527D6F8-D804-45F9-9516-3394592A13D2}"/>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3" name="正方形/長方形 532">
          <a:extLst>
            <a:ext uri="{FF2B5EF4-FFF2-40B4-BE49-F238E27FC236}">
              <a16:creationId xmlns:a16="http://schemas.microsoft.com/office/drawing/2014/main" id="{3A80496A-9A9A-48A0-A1CA-098DFA8183E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4" name="正方形/長方形 533">
          <a:extLst>
            <a:ext uri="{FF2B5EF4-FFF2-40B4-BE49-F238E27FC236}">
              <a16:creationId xmlns:a16="http://schemas.microsoft.com/office/drawing/2014/main" id="{C9100C06-4EA1-4E0E-9920-EB1324AB7848}"/>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5" name="正方形/長方形 534">
          <a:extLst>
            <a:ext uri="{FF2B5EF4-FFF2-40B4-BE49-F238E27FC236}">
              <a16:creationId xmlns:a16="http://schemas.microsoft.com/office/drawing/2014/main" id="{70BFFBA5-435C-47C3-93CA-DC4370AA9A4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6" name="テキスト ボックス 535">
          <a:extLst>
            <a:ext uri="{FF2B5EF4-FFF2-40B4-BE49-F238E27FC236}">
              <a16:creationId xmlns:a16="http://schemas.microsoft.com/office/drawing/2014/main" id="{863A48C2-7C5B-49DE-AFE5-5381CABF896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7" name="直線コネクタ 536">
          <a:extLst>
            <a:ext uri="{FF2B5EF4-FFF2-40B4-BE49-F238E27FC236}">
              <a16:creationId xmlns:a16="http://schemas.microsoft.com/office/drawing/2014/main" id="{6AA0B945-96CA-4635-BEA9-CB30C29A232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8" name="直線コネクタ 537">
          <a:extLst>
            <a:ext uri="{FF2B5EF4-FFF2-40B4-BE49-F238E27FC236}">
              <a16:creationId xmlns:a16="http://schemas.microsoft.com/office/drawing/2014/main" id="{767C3C01-ABD7-439B-96B8-25BBBC2651D8}"/>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9" name="テキスト ボックス 538">
          <a:extLst>
            <a:ext uri="{FF2B5EF4-FFF2-40B4-BE49-F238E27FC236}">
              <a16:creationId xmlns:a16="http://schemas.microsoft.com/office/drawing/2014/main" id="{A2BE40DE-2E31-4686-8661-9B3FFE4711B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40" name="直線コネクタ 539">
          <a:extLst>
            <a:ext uri="{FF2B5EF4-FFF2-40B4-BE49-F238E27FC236}">
              <a16:creationId xmlns:a16="http://schemas.microsoft.com/office/drawing/2014/main" id="{E3C69104-360B-4324-BCB2-149349335893}"/>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1" name="テキスト ボックス 540">
          <a:extLst>
            <a:ext uri="{FF2B5EF4-FFF2-40B4-BE49-F238E27FC236}">
              <a16:creationId xmlns:a16="http://schemas.microsoft.com/office/drawing/2014/main" id="{BF04842A-4876-4416-A464-6189E7D81603}"/>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2" name="直線コネクタ 541">
          <a:extLst>
            <a:ext uri="{FF2B5EF4-FFF2-40B4-BE49-F238E27FC236}">
              <a16:creationId xmlns:a16="http://schemas.microsoft.com/office/drawing/2014/main" id="{9B42AD45-E566-44A2-B669-F97D930576AE}"/>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3" name="テキスト ボックス 542">
          <a:extLst>
            <a:ext uri="{FF2B5EF4-FFF2-40B4-BE49-F238E27FC236}">
              <a16:creationId xmlns:a16="http://schemas.microsoft.com/office/drawing/2014/main" id="{7B71B751-5595-40F2-9A95-F0970C6230D6}"/>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4" name="直線コネクタ 543">
          <a:extLst>
            <a:ext uri="{FF2B5EF4-FFF2-40B4-BE49-F238E27FC236}">
              <a16:creationId xmlns:a16="http://schemas.microsoft.com/office/drawing/2014/main" id="{87C5BC41-9066-40B1-9168-D1BACA74E71D}"/>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5" name="テキスト ボックス 544">
          <a:extLst>
            <a:ext uri="{FF2B5EF4-FFF2-40B4-BE49-F238E27FC236}">
              <a16:creationId xmlns:a16="http://schemas.microsoft.com/office/drawing/2014/main" id="{B9E5E16A-55D4-4040-9028-7845B126DCAC}"/>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a:extLst>
            <a:ext uri="{FF2B5EF4-FFF2-40B4-BE49-F238E27FC236}">
              <a16:creationId xmlns:a16="http://schemas.microsoft.com/office/drawing/2014/main" id="{98DB7EDB-B042-4B41-AF9C-33CDEE548E53}"/>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E44D4A50-700C-42E4-AB4B-9D1C9CDD2F9F}"/>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a:extLst>
            <a:ext uri="{FF2B5EF4-FFF2-40B4-BE49-F238E27FC236}">
              <a16:creationId xmlns:a16="http://schemas.microsoft.com/office/drawing/2014/main" id="{689BF281-5C1E-41DD-BE59-4C43F778B91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49" name="直線コネクタ 548">
          <a:extLst>
            <a:ext uri="{FF2B5EF4-FFF2-40B4-BE49-F238E27FC236}">
              <a16:creationId xmlns:a16="http://schemas.microsoft.com/office/drawing/2014/main" id="{926A6672-0E43-4106-9294-593B64C6B68A}"/>
            </a:ext>
          </a:extLst>
        </xdr:cNvPr>
        <xdr:cNvCxnSpPr/>
      </xdr:nvCxnSpPr>
      <xdr:spPr>
        <a:xfrm flipV="1">
          <a:off x="19509104" y="9342272"/>
          <a:ext cx="0" cy="115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50" name="【学校施設】&#10;一人当たり面積最小値テキスト">
          <a:extLst>
            <a:ext uri="{FF2B5EF4-FFF2-40B4-BE49-F238E27FC236}">
              <a16:creationId xmlns:a16="http://schemas.microsoft.com/office/drawing/2014/main" id="{90CBC2DD-0641-4410-9F8C-D88EE1D9AF59}"/>
            </a:ext>
          </a:extLst>
        </xdr:cNvPr>
        <xdr:cNvSpPr txBox="1"/>
      </xdr:nvSpPr>
      <xdr:spPr>
        <a:xfrm>
          <a:off x="19547840" y="105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51" name="直線コネクタ 550">
          <a:extLst>
            <a:ext uri="{FF2B5EF4-FFF2-40B4-BE49-F238E27FC236}">
              <a16:creationId xmlns:a16="http://schemas.microsoft.com/office/drawing/2014/main" id="{E56DF980-38C5-40DC-B147-B29089F57A57}"/>
            </a:ext>
          </a:extLst>
        </xdr:cNvPr>
        <xdr:cNvCxnSpPr/>
      </xdr:nvCxnSpPr>
      <xdr:spPr>
        <a:xfrm>
          <a:off x="19443700" y="10500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52" name="【学校施設】&#10;一人当たり面積最大値テキスト">
          <a:extLst>
            <a:ext uri="{FF2B5EF4-FFF2-40B4-BE49-F238E27FC236}">
              <a16:creationId xmlns:a16="http://schemas.microsoft.com/office/drawing/2014/main" id="{30785737-CB74-4767-860E-AE5781999FFB}"/>
            </a:ext>
          </a:extLst>
        </xdr:cNvPr>
        <xdr:cNvSpPr txBox="1"/>
      </xdr:nvSpPr>
      <xdr:spPr>
        <a:xfrm>
          <a:off x="19547840" y="912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53" name="直線コネクタ 552">
          <a:extLst>
            <a:ext uri="{FF2B5EF4-FFF2-40B4-BE49-F238E27FC236}">
              <a16:creationId xmlns:a16="http://schemas.microsoft.com/office/drawing/2014/main" id="{E4652A33-9BE2-420F-AC64-56CFCB4368BC}"/>
            </a:ext>
          </a:extLst>
        </xdr:cNvPr>
        <xdr:cNvCxnSpPr/>
      </xdr:nvCxnSpPr>
      <xdr:spPr>
        <a:xfrm>
          <a:off x="19443700" y="9342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32783</xdr:rowOff>
    </xdr:from>
    <xdr:ext cx="469744" cy="259045"/>
    <xdr:sp macro="" textlink="">
      <xdr:nvSpPr>
        <xdr:cNvPr id="554" name="【学校施設】&#10;一人当たり面積平均値テキスト">
          <a:extLst>
            <a:ext uri="{FF2B5EF4-FFF2-40B4-BE49-F238E27FC236}">
              <a16:creationId xmlns:a16="http://schemas.microsoft.com/office/drawing/2014/main" id="{CB989829-BC16-4726-B284-5695853B7DE1}"/>
            </a:ext>
          </a:extLst>
        </xdr:cNvPr>
        <xdr:cNvSpPr txBox="1"/>
      </xdr:nvSpPr>
      <xdr:spPr>
        <a:xfrm>
          <a:off x="19547840" y="9923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55" name="フローチャート: 判断 554">
          <a:extLst>
            <a:ext uri="{FF2B5EF4-FFF2-40B4-BE49-F238E27FC236}">
              <a16:creationId xmlns:a16="http://schemas.microsoft.com/office/drawing/2014/main" id="{44DC694E-FA7E-47C4-99E5-B5D412A03807}"/>
            </a:ext>
          </a:extLst>
        </xdr:cNvPr>
        <xdr:cNvSpPr/>
      </xdr:nvSpPr>
      <xdr:spPr>
        <a:xfrm>
          <a:off x="19458940" y="994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56" name="フローチャート: 判断 555">
          <a:extLst>
            <a:ext uri="{FF2B5EF4-FFF2-40B4-BE49-F238E27FC236}">
              <a16:creationId xmlns:a16="http://schemas.microsoft.com/office/drawing/2014/main" id="{1E9BB3D0-9655-4382-93F4-397739E9E9DF}"/>
            </a:ext>
          </a:extLst>
        </xdr:cNvPr>
        <xdr:cNvSpPr/>
      </xdr:nvSpPr>
      <xdr:spPr>
        <a:xfrm>
          <a:off x="18735040" y="99222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57" name="フローチャート: 判断 556">
          <a:extLst>
            <a:ext uri="{FF2B5EF4-FFF2-40B4-BE49-F238E27FC236}">
              <a16:creationId xmlns:a16="http://schemas.microsoft.com/office/drawing/2014/main" id="{F717A925-C2A3-4C89-8D52-C1E417B838A4}"/>
            </a:ext>
          </a:extLst>
        </xdr:cNvPr>
        <xdr:cNvSpPr/>
      </xdr:nvSpPr>
      <xdr:spPr>
        <a:xfrm>
          <a:off x="17937480" y="9914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58" name="フローチャート: 判断 557">
          <a:extLst>
            <a:ext uri="{FF2B5EF4-FFF2-40B4-BE49-F238E27FC236}">
              <a16:creationId xmlns:a16="http://schemas.microsoft.com/office/drawing/2014/main" id="{29F6E786-B70D-42A4-B44C-FD4DBDFDFECB}"/>
            </a:ext>
          </a:extLst>
        </xdr:cNvPr>
        <xdr:cNvSpPr/>
      </xdr:nvSpPr>
      <xdr:spPr>
        <a:xfrm>
          <a:off x="17162780" y="99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59" name="フローチャート: 判断 558">
          <a:extLst>
            <a:ext uri="{FF2B5EF4-FFF2-40B4-BE49-F238E27FC236}">
              <a16:creationId xmlns:a16="http://schemas.microsoft.com/office/drawing/2014/main" id="{CD37A4CE-562A-450C-81B6-3E931D9C9438}"/>
            </a:ext>
          </a:extLst>
        </xdr:cNvPr>
        <xdr:cNvSpPr/>
      </xdr:nvSpPr>
      <xdr:spPr>
        <a:xfrm>
          <a:off x="16388080" y="99364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5999AB47-D12A-4AEA-B162-534656DD510E}"/>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45284436-174B-44C2-A9E1-3293F603EC2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442D727B-558E-43C2-8285-F6BFF987754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B3F43FFB-4A37-4010-9522-6CB276D9256A}"/>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EBA1A099-8F34-4D4E-A481-E085F8895841}"/>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70815</xdr:rowOff>
    </xdr:from>
    <xdr:to>
      <xdr:col>112</xdr:col>
      <xdr:colOff>38100</xdr:colOff>
      <xdr:row>60</xdr:row>
      <xdr:rowOff>965</xdr:rowOff>
    </xdr:to>
    <xdr:sp macro="" textlink="">
      <xdr:nvSpPr>
        <xdr:cNvPr id="565" name="楕円 564">
          <a:extLst>
            <a:ext uri="{FF2B5EF4-FFF2-40B4-BE49-F238E27FC236}">
              <a16:creationId xmlns:a16="http://schemas.microsoft.com/office/drawing/2014/main" id="{7A040593-F711-4FF1-8F55-2997E8B659D7}"/>
            </a:ext>
          </a:extLst>
        </xdr:cNvPr>
        <xdr:cNvSpPr/>
      </xdr:nvSpPr>
      <xdr:spPr>
        <a:xfrm>
          <a:off x="18735040" y="99615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72644</xdr:rowOff>
    </xdr:from>
    <xdr:to>
      <xdr:col>107</xdr:col>
      <xdr:colOff>101600</xdr:colOff>
      <xdr:row>60</xdr:row>
      <xdr:rowOff>2794</xdr:rowOff>
    </xdr:to>
    <xdr:sp macro="" textlink="">
      <xdr:nvSpPr>
        <xdr:cNvPr id="566" name="楕円 565">
          <a:extLst>
            <a:ext uri="{FF2B5EF4-FFF2-40B4-BE49-F238E27FC236}">
              <a16:creationId xmlns:a16="http://schemas.microsoft.com/office/drawing/2014/main" id="{7BBAC0C3-7681-403A-B8CC-BC93D1F9247D}"/>
            </a:ext>
          </a:extLst>
        </xdr:cNvPr>
        <xdr:cNvSpPr/>
      </xdr:nvSpPr>
      <xdr:spPr>
        <a:xfrm>
          <a:off x="17937480" y="99634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121615</xdr:rowOff>
    </xdr:from>
    <xdr:to>
      <xdr:col>111</xdr:col>
      <xdr:colOff>177800</xdr:colOff>
      <xdr:row>59</xdr:row>
      <xdr:rowOff>123444</xdr:rowOff>
    </xdr:to>
    <xdr:cxnSp macro="">
      <xdr:nvCxnSpPr>
        <xdr:cNvPr id="567" name="直線コネクタ 566">
          <a:extLst>
            <a:ext uri="{FF2B5EF4-FFF2-40B4-BE49-F238E27FC236}">
              <a16:creationId xmlns:a16="http://schemas.microsoft.com/office/drawing/2014/main" id="{7CDC2DA2-FD4E-4C50-8A1E-020891792C42}"/>
            </a:ext>
          </a:extLst>
        </xdr:cNvPr>
        <xdr:cNvCxnSpPr/>
      </xdr:nvCxnSpPr>
      <xdr:spPr>
        <a:xfrm flipV="1">
          <a:off x="17988280" y="10012375"/>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76302</xdr:rowOff>
    </xdr:from>
    <xdr:to>
      <xdr:col>102</xdr:col>
      <xdr:colOff>165100</xdr:colOff>
      <xdr:row>60</xdr:row>
      <xdr:rowOff>6452</xdr:rowOff>
    </xdr:to>
    <xdr:sp macro="" textlink="">
      <xdr:nvSpPr>
        <xdr:cNvPr id="568" name="楕円 567">
          <a:extLst>
            <a:ext uri="{FF2B5EF4-FFF2-40B4-BE49-F238E27FC236}">
              <a16:creationId xmlns:a16="http://schemas.microsoft.com/office/drawing/2014/main" id="{A27C0D15-D33D-4C5C-B920-4359349B0772}"/>
            </a:ext>
          </a:extLst>
        </xdr:cNvPr>
        <xdr:cNvSpPr/>
      </xdr:nvSpPr>
      <xdr:spPr>
        <a:xfrm>
          <a:off x="17162780" y="99670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123444</xdr:rowOff>
    </xdr:from>
    <xdr:to>
      <xdr:col>107</xdr:col>
      <xdr:colOff>50800</xdr:colOff>
      <xdr:row>59</xdr:row>
      <xdr:rowOff>127102</xdr:rowOff>
    </xdr:to>
    <xdr:cxnSp macro="">
      <xdr:nvCxnSpPr>
        <xdr:cNvPr id="569" name="直線コネクタ 568">
          <a:extLst>
            <a:ext uri="{FF2B5EF4-FFF2-40B4-BE49-F238E27FC236}">
              <a16:creationId xmlns:a16="http://schemas.microsoft.com/office/drawing/2014/main" id="{AF39C84B-6281-4F30-AB02-03989465CD25}"/>
            </a:ext>
          </a:extLst>
        </xdr:cNvPr>
        <xdr:cNvCxnSpPr/>
      </xdr:nvCxnSpPr>
      <xdr:spPr>
        <a:xfrm flipV="1">
          <a:off x="17213580" y="10014204"/>
          <a:ext cx="7747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90018</xdr:rowOff>
    </xdr:from>
    <xdr:to>
      <xdr:col>98</xdr:col>
      <xdr:colOff>38100</xdr:colOff>
      <xdr:row>60</xdr:row>
      <xdr:rowOff>20168</xdr:rowOff>
    </xdr:to>
    <xdr:sp macro="" textlink="">
      <xdr:nvSpPr>
        <xdr:cNvPr id="570" name="楕円 569">
          <a:extLst>
            <a:ext uri="{FF2B5EF4-FFF2-40B4-BE49-F238E27FC236}">
              <a16:creationId xmlns:a16="http://schemas.microsoft.com/office/drawing/2014/main" id="{00831FF9-67C1-412B-8C64-554033A68678}"/>
            </a:ext>
          </a:extLst>
        </xdr:cNvPr>
        <xdr:cNvSpPr/>
      </xdr:nvSpPr>
      <xdr:spPr>
        <a:xfrm>
          <a:off x="16388080" y="99807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127102</xdr:rowOff>
    </xdr:from>
    <xdr:to>
      <xdr:col>102</xdr:col>
      <xdr:colOff>114300</xdr:colOff>
      <xdr:row>59</xdr:row>
      <xdr:rowOff>140818</xdr:rowOff>
    </xdr:to>
    <xdr:cxnSp macro="">
      <xdr:nvCxnSpPr>
        <xdr:cNvPr id="571" name="直線コネクタ 570">
          <a:extLst>
            <a:ext uri="{FF2B5EF4-FFF2-40B4-BE49-F238E27FC236}">
              <a16:creationId xmlns:a16="http://schemas.microsoft.com/office/drawing/2014/main" id="{423A1A00-34E5-47B1-9D55-FEBF059D83C5}"/>
            </a:ext>
          </a:extLst>
        </xdr:cNvPr>
        <xdr:cNvCxnSpPr/>
      </xdr:nvCxnSpPr>
      <xdr:spPr>
        <a:xfrm flipV="1">
          <a:off x="16431260" y="10017862"/>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572" name="n_1aveValue【学校施設】&#10;一人当たり面積">
          <a:extLst>
            <a:ext uri="{FF2B5EF4-FFF2-40B4-BE49-F238E27FC236}">
              <a16:creationId xmlns:a16="http://schemas.microsoft.com/office/drawing/2014/main" id="{58E874A2-D817-4884-A525-E8D91C0D8C4A}"/>
            </a:ext>
          </a:extLst>
        </xdr:cNvPr>
        <xdr:cNvSpPr txBox="1"/>
      </xdr:nvSpPr>
      <xdr:spPr>
        <a:xfrm>
          <a:off x="18561127" y="970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573" name="n_2aveValue【学校施設】&#10;一人当たり面積">
          <a:extLst>
            <a:ext uri="{FF2B5EF4-FFF2-40B4-BE49-F238E27FC236}">
              <a16:creationId xmlns:a16="http://schemas.microsoft.com/office/drawing/2014/main" id="{A8639352-F71B-473E-9944-BF74F75F78D4}"/>
            </a:ext>
          </a:extLst>
        </xdr:cNvPr>
        <xdr:cNvSpPr txBox="1"/>
      </xdr:nvSpPr>
      <xdr:spPr>
        <a:xfrm>
          <a:off x="17776267" y="969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574" name="n_3aveValue【学校施設】&#10;一人当たり面積">
          <a:extLst>
            <a:ext uri="{FF2B5EF4-FFF2-40B4-BE49-F238E27FC236}">
              <a16:creationId xmlns:a16="http://schemas.microsoft.com/office/drawing/2014/main" id="{1F27C7C5-F909-4874-8926-34E4BBCF3F87}"/>
            </a:ext>
          </a:extLst>
        </xdr:cNvPr>
        <xdr:cNvSpPr txBox="1"/>
      </xdr:nvSpPr>
      <xdr:spPr>
        <a:xfrm>
          <a:off x="17001567" y="9694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575" name="n_4aveValue【学校施設】&#10;一人当たり面積">
          <a:extLst>
            <a:ext uri="{FF2B5EF4-FFF2-40B4-BE49-F238E27FC236}">
              <a16:creationId xmlns:a16="http://schemas.microsoft.com/office/drawing/2014/main" id="{F4D347D7-F602-4715-BFA5-6D07BD806EC8}"/>
            </a:ext>
          </a:extLst>
        </xdr:cNvPr>
        <xdr:cNvSpPr txBox="1"/>
      </xdr:nvSpPr>
      <xdr:spPr>
        <a:xfrm>
          <a:off x="16226867" y="971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163542</xdr:rowOff>
    </xdr:from>
    <xdr:ext cx="469744" cy="259045"/>
    <xdr:sp macro="" textlink="">
      <xdr:nvSpPr>
        <xdr:cNvPr id="576" name="n_1mainValue【学校施設】&#10;一人当たり面積">
          <a:extLst>
            <a:ext uri="{FF2B5EF4-FFF2-40B4-BE49-F238E27FC236}">
              <a16:creationId xmlns:a16="http://schemas.microsoft.com/office/drawing/2014/main" id="{25C0C490-6FE2-48D9-B248-C0D01E40DBF7}"/>
            </a:ext>
          </a:extLst>
        </xdr:cNvPr>
        <xdr:cNvSpPr txBox="1"/>
      </xdr:nvSpPr>
      <xdr:spPr>
        <a:xfrm>
          <a:off x="18561127" y="100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165371</xdr:rowOff>
    </xdr:from>
    <xdr:ext cx="469744" cy="259045"/>
    <xdr:sp macro="" textlink="">
      <xdr:nvSpPr>
        <xdr:cNvPr id="577" name="n_2mainValue【学校施設】&#10;一人当たり面積">
          <a:extLst>
            <a:ext uri="{FF2B5EF4-FFF2-40B4-BE49-F238E27FC236}">
              <a16:creationId xmlns:a16="http://schemas.microsoft.com/office/drawing/2014/main" id="{3ABB1169-F7C0-4F6E-856B-3BE5BDAC3DCE}"/>
            </a:ext>
          </a:extLst>
        </xdr:cNvPr>
        <xdr:cNvSpPr txBox="1"/>
      </xdr:nvSpPr>
      <xdr:spPr>
        <a:xfrm>
          <a:off x="17776267" y="100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169029</xdr:rowOff>
    </xdr:from>
    <xdr:ext cx="469744" cy="259045"/>
    <xdr:sp macro="" textlink="">
      <xdr:nvSpPr>
        <xdr:cNvPr id="578" name="n_3mainValue【学校施設】&#10;一人当たり面積">
          <a:extLst>
            <a:ext uri="{FF2B5EF4-FFF2-40B4-BE49-F238E27FC236}">
              <a16:creationId xmlns:a16="http://schemas.microsoft.com/office/drawing/2014/main" id="{DE17CD3E-A653-43C2-9860-EEEAB4464148}"/>
            </a:ext>
          </a:extLst>
        </xdr:cNvPr>
        <xdr:cNvSpPr txBox="1"/>
      </xdr:nvSpPr>
      <xdr:spPr>
        <a:xfrm>
          <a:off x="17001567" y="1005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11295</xdr:rowOff>
    </xdr:from>
    <xdr:ext cx="469744" cy="259045"/>
    <xdr:sp macro="" textlink="">
      <xdr:nvSpPr>
        <xdr:cNvPr id="579" name="n_4mainValue【学校施設】&#10;一人当たり面積">
          <a:extLst>
            <a:ext uri="{FF2B5EF4-FFF2-40B4-BE49-F238E27FC236}">
              <a16:creationId xmlns:a16="http://schemas.microsoft.com/office/drawing/2014/main" id="{028C9BB0-C271-429E-8474-2CBCAE4253AF}"/>
            </a:ext>
          </a:extLst>
        </xdr:cNvPr>
        <xdr:cNvSpPr txBox="1"/>
      </xdr:nvSpPr>
      <xdr:spPr>
        <a:xfrm>
          <a:off x="16226867" y="100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62BB88A2-5EE6-472A-8C66-7B9AC2BC2ED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8B3314DB-49A2-4008-8E7B-3E32097EC89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73B2E08D-7497-4979-9160-A49DCF4BCC2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97620754-5909-4CCF-8CEB-553130DDBBEF}"/>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076C88CB-D2A4-41B6-8285-E50BAEE1705F}"/>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88F5D135-BAA1-4F43-8950-8EA5EEF00D4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10FEE787-A756-48E6-98E2-2B7F555E77A8}"/>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40380239-7D72-437A-BD48-55041DA7E9CE}"/>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a16="http://schemas.microsoft.com/office/drawing/2014/main" id="{DAB52105-0E8B-4A6C-81B4-D064611FA8C9}"/>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a16="http://schemas.microsoft.com/office/drawing/2014/main" id="{A28C35D3-1FB4-4700-B585-9A6BA1FE9D5B}"/>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a:extLst>
            <a:ext uri="{FF2B5EF4-FFF2-40B4-BE49-F238E27FC236}">
              <a16:creationId xmlns:a16="http://schemas.microsoft.com/office/drawing/2014/main" id="{D400BF4D-963D-4F6C-B6C7-9001181044E1}"/>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1" name="直線コネクタ 590">
          <a:extLst>
            <a:ext uri="{FF2B5EF4-FFF2-40B4-BE49-F238E27FC236}">
              <a16:creationId xmlns:a16="http://schemas.microsoft.com/office/drawing/2014/main" id="{D340DDD7-475F-4BAC-AD5D-77649C8AED6F}"/>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592" name="テキスト ボックス 591">
          <a:extLst>
            <a:ext uri="{FF2B5EF4-FFF2-40B4-BE49-F238E27FC236}">
              <a16:creationId xmlns:a16="http://schemas.microsoft.com/office/drawing/2014/main" id="{7C68A621-C50E-41A2-B20F-9445CD7B3F00}"/>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93" name="直線コネクタ 592">
          <a:extLst>
            <a:ext uri="{FF2B5EF4-FFF2-40B4-BE49-F238E27FC236}">
              <a16:creationId xmlns:a16="http://schemas.microsoft.com/office/drawing/2014/main" id="{87846E02-99F3-446F-9C92-A8AD8B5CF72A}"/>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94" name="テキスト ボックス 593">
          <a:extLst>
            <a:ext uri="{FF2B5EF4-FFF2-40B4-BE49-F238E27FC236}">
              <a16:creationId xmlns:a16="http://schemas.microsoft.com/office/drawing/2014/main" id="{5013F474-4674-42B5-BF3E-EA3A12CC9760}"/>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95" name="直線コネクタ 594">
          <a:extLst>
            <a:ext uri="{FF2B5EF4-FFF2-40B4-BE49-F238E27FC236}">
              <a16:creationId xmlns:a16="http://schemas.microsoft.com/office/drawing/2014/main" id="{78156317-FF23-4A4F-8880-D17F594C474C}"/>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96" name="テキスト ボックス 595">
          <a:extLst>
            <a:ext uri="{FF2B5EF4-FFF2-40B4-BE49-F238E27FC236}">
              <a16:creationId xmlns:a16="http://schemas.microsoft.com/office/drawing/2014/main" id="{81F0E36A-3E5D-4028-81F5-CF7498DAC48D}"/>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7" name="直線コネクタ 596">
          <a:extLst>
            <a:ext uri="{FF2B5EF4-FFF2-40B4-BE49-F238E27FC236}">
              <a16:creationId xmlns:a16="http://schemas.microsoft.com/office/drawing/2014/main" id="{55E2C4FB-121F-4DEE-AD1A-6C3251310F69}"/>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98" name="テキスト ボックス 597">
          <a:extLst>
            <a:ext uri="{FF2B5EF4-FFF2-40B4-BE49-F238E27FC236}">
              <a16:creationId xmlns:a16="http://schemas.microsoft.com/office/drawing/2014/main" id="{5951197E-97C3-4ED3-81F2-25B22E24A88E}"/>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a:extLst>
            <a:ext uri="{FF2B5EF4-FFF2-40B4-BE49-F238E27FC236}">
              <a16:creationId xmlns:a16="http://schemas.microsoft.com/office/drawing/2014/main" id="{8DA600C0-94FD-4EA7-A26A-5C01B3FD2A06}"/>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00" name="テキスト ボックス 599">
          <a:extLst>
            <a:ext uri="{FF2B5EF4-FFF2-40B4-BE49-F238E27FC236}">
              <a16:creationId xmlns:a16="http://schemas.microsoft.com/office/drawing/2014/main" id="{FC348B3D-A29F-49FF-A9B1-356AFF1898A6}"/>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a:extLst>
            <a:ext uri="{FF2B5EF4-FFF2-40B4-BE49-F238E27FC236}">
              <a16:creationId xmlns:a16="http://schemas.microsoft.com/office/drawing/2014/main" id="{692629CB-0086-4A58-B40C-EF89EE9B977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85</xdr:row>
      <xdr:rowOff>147828</xdr:rowOff>
    </xdr:to>
    <xdr:cxnSp macro="">
      <xdr:nvCxnSpPr>
        <xdr:cNvPr id="602" name="直線コネクタ 601">
          <a:extLst>
            <a:ext uri="{FF2B5EF4-FFF2-40B4-BE49-F238E27FC236}">
              <a16:creationId xmlns:a16="http://schemas.microsoft.com/office/drawing/2014/main" id="{5EDB7C38-1829-4B97-AE9F-CE13A2A3C7C4}"/>
            </a:ext>
          </a:extLst>
        </xdr:cNvPr>
        <xdr:cNvCxnSpPr/>
      </xdr:nvCxnSpPr>
      <xdr:spPr>
        <a:xfrm flipV="1">
          <a:off x="14375764" y="13019532"/>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151655</xdr:rowOff>
    </xdr:from>
    <xdr:ext cx="405111" cy="259045"/>
    <xdr:sp macro="" textlink="">
      <xdr:nvSpPr>
        <xdr:cNvPr id="603" name="【児童館】&#10;有形固定資産減価償却率最小値テキスト">
          <a:extLst>
            <a:ext uri="{FF2B5EF4-FFF2-40B4-BE49-F238E27FC236}">
              <a16:creationId xmlns:a16="http://schemas.microsoft.com/office/drawing/2014/main" id="{EE048FE6-BFCE-4006-A2D9-41F1432DB08C}"/>
            </a:ext>
          </a:extLst>
        </xdr:cNvPr>
        <xdr:cNvSpPr txBox="1"/>
      </xdr:nvSpPr>
      <xdr:spPr>
        <a:xfrm>
          <a:off x="14414500" y="1440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147828</xdr:rowOff>
    </xdr:from>
    <xdr:to>
      <xdr:col>86</xdr:col>
      <xdr:colOff>25400</xdr:colOff>
      <xdr:row>85</xdr:row>
      <xdr:rowOff>147828</xdr:rowOff>
    </xdr:to>
    <xdr:cxnSp macro="">
      <xdr:nvCxnSpPr>
        <xdr:cNvPr id="604" name="直線コネクタ 603">
          <a:extLst>
            <a:ext uri="{FF2B5EF4-FFF2-40B4-BE49-F238E27FC236}">
              <a16:creationId xmlns:a16="http://schemas.microsoft.com/office/drawing/2014/main" id="{A686AF5D-304D-4B25-9848-43467B51F6FC}"/>
            </a:ext>
          </a:extLst>
        </xdr:cNvPr>
        <xdr:cNvCxnSpPr/>
      </xdr:nvCxnSpPr>
      <xdr:spPr>
        <a:xfrm>
          <a:off x="14287500" y="143972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605" name="【児童館】&#10;有形固定資産減価償却率最大値テキスト">
          <a:extLst>
            <a:ext uri="{FF2B5EF4-FFF2-40B4-BE49-F238E27FC236}">
              <a16:creationId xmlns:a16="http://schemas.microsoft.com/office/drawing/2014/main" id="{30D32382-258B-41AB-B254-83A90B77B5B1}"/>
            </a:ext>
          </a:extLst>
        </xdr:cNvPr>
        <xdr:cNvSpPr txBox="1"/>
      </xdr:nvSpPr>
      <xdr:spPr>
        <a:xfrm>
          <a:off x="14414500" y="12798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606" name="直線コネクタ 605">
          <a:extLst>
            <a:ext uri="{FF2B5EF4-FFF2-40B4-BE49-F238E27FC236}">
              <a16:creationId xmlns:a16="http://schemas.microsoft.com/office/drawing/2014/main" id="{0CC531EF-A42F-4792-903D-6FE526AB5822}"/>
            </a:ext>
          </a:extLst>
        </xdr:cNvPr>
        <xdr:cNvCxnSpPr/>
      </xdr:nvCxnSpPr>
      <xdr:spPr>
        <a:xfrm>
          <a:off x="14287500" y="13019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73169</xdr:rowOff>
    </xdr:from>
    <xdr:ext cx="405111" cy="259045"/>
    <xdr:sp macro="" textlink="">
      <xdr:nvSpPr>
        <xdr:cNvPr id="607" name="【児童館】&#10;有形固定資産減価償却率平均値テキスト">
          <a:extLst>
            <a:ext uri="{FF2B5EF4-FFF2-40B4-BE49-F238E27FC236}">
              <a16:creationId xmlns:a16="http://schemas.microsoft.com/office/drawing/2014/main" id="{3F038992-E06D-40DF-B8F2-019AFA81DDD0}"/>
            </a:ext>
          </a:extLst>
        </xdr:cNvPr>
        <xdr:cNvSpPr txBox="1"/>
      </xdr:nvSpPr>
      <xdr:spPr>
        <a:xfrm>
          <a:off x="14414500" y="13484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94742</xdr:rowOff>
    </xdr:from>
    <xdr:to>
      <xdr:col>85</xdr:col>
      <xdr:colOff>177800</xdr:colOff>
      <xdr:row>81</xdr:row>
      <xdr:rowOff>24892</xdr:rowOff>
    </xdr:to>
    <xdr:sp macro="" textlink="">
      <xdr:nvSpPr>
        <xdr:cNvPr id="608" name="フローチャート: 判断 607">
          <a:extLst>
            <a:ext uri="{FF2B5EF4-FFF2-40B4-BE49-F238E27FC236}">
              <a16:creationId xmlns:a16="http://schemas.microsoft.com/office/drawing/2014/main" id="{FF38F111-AB33-444E-8B47-23FF3A11DE20}"/>
            </a:ext>
          </a:extLst>
        </xdr:cNvPr>
        <xdr:cNvSpPr/>
      </xdr:nvSpPr>
      <xdr:spPr>
        <a:xfrm>
          <a:off x="14325600" y="1350594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62737</xdr:rowOff>
    </xdr:from>
    <xdr:to>
      <xdr:col>81</xdr:col>
      <xdr:colOff>101600</xdr:colOff>
      <xdr:row>80</xdr:row>
      <xdr:rowOff>164337</xdr:rowOff>
    </xdr:to>
    <xdr:sp macro="" textlink="">
      <xdr:nvSpPr>
        <xdr:cNvPr id="609" name="フローチャート: 判断 608">
          <a:extLst>
            <a:ext uri="{FF2B5EF4-FFF2-40B4-BE49-F238E27FC236}">
              <a16:creationId xmlns:a16="http://schemas.microsoft.com/office/drawing/2014/main" id="{F1260345-372D-44C9-9ED4-12926A8BA11F}"/>
            </a:ext>
          </a:extLst>
        </xdr:cNvPr>
        <xdr:cNvSpPr/>
      </xdr:nvSpPr>
      <xdr:spPr>
        <a:xfrm>
          <a:off x="13578840" y="1347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7874</xdr:rowOff>
    </xdr:from>
    <xdr:to>
      <xdr:col>76</xdr:col>
      <xdr:colOff>165100</xdr:colOff>
      <xdr:row>80</xdr:row>
      <xdr:rowOff>109474</xdr:rowOff>
    </xdr:to>
    <xdr:sp macro="" textlink="">
      <xdr:nvSpPr>
        <xdr:cNvPr id="610" name="フローチャート: 判断 609">
          <a:extLst>
            <a:ext uri="{FF2B5EF4-FFF2-40B4-BE49-F238E27FC236}">
              <a16:creationId xmlns:a16="http://schemas.microsoft.com/office/drawing/2014/main" id="{821A51A8-D95B-48E6-8D4D-B9CB4CAA54B5}"/>
            </a:ext>
          </a:extLst>
        </xdr:cNvPr>
        <xdr:cNvSpPr/>
      </xdr:nvSpPr>
      <xdr:spPr>
        <a:xfrm>
          <a:off x="12804140" y="1341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11" name="フローチャート: 判断 610">
          <a:extLst>
            <a:ext uri="{FF2B5EF4-FFF2-40B4-BE49-F238E27FC236}">
              <a16:creationId xmlns:a16="http://schemas.microsoft.com/office/drawing/2014/main" id="{BE30F7D0-DA47-4FC5-9BC2-7E82C3950F52}"/>
            </a:ext>
          </a:extLst>
        </xdr:cNvPr>
        <xdr:cNvSpPr/>
      </xdr:nvSpPr>
      <xdr:spPr>
        <a:xfrm>
          <a:off x="12029440" y="13421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10161</xdr:rowOff>
    </xdr:from>
    <xdr:to>
      <xdr:col>67</xdr:col>
      <xdr:colOff>101600</xdr:colOff>
      <xdr:row>80</xdr:row>
      <xdr:rowOff>111761</xdr:rowOff>
    </xdr:to>
    <xdr:sp macro="" textlink="">
      <xdr:nvSpPr>
        <xdr:cNvPr id="612" name="フローチャート: 判断 611">
          <a:extLst>
            <a:ext uri="{FF2B5EF4-FFF2-40B4-BE49-F238E27FC236}">
              <a16:creationId xmlns:a16="http://schemas.microsoft.com/office/drawing/2014/main" id="{C2041889-4890-4F39-92DC-B72C25FA1958}"/>
            </a:ext>
          </a:extLst>
        </xdr:cNvPr>
        <xdr:cNvSpPr/>
      </xdr:nvSpPr>
      <xdr:spPr>
        <a:xfrm>
          <a:off x="11231880" y="1342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4AD122ED-8793-4822-A14E-A7019025650F}"/>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AE7564BD-68AE-4851-9D6E-715141691444}"/>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67DB0C09-E627-415F-82F0-5FDAE0AF591E}"/>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9A62A2B9-EF3E-4096-A685-5D6E243F168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863BD4A0-B652-41F3-AD4B-FA8DB0838A1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1015</xdr:rowOff>
    </xdr:from>
    <xdr:to>
      <xdr:col>81</xdr:col>
      <xdr:colOff>101600</xdr:colOff>
      <xdr:row>82</xdr:row>
      <xdr:rowOff>102615</xdr:rowOff>
    </xdr:to>
    <xdr:sp macro="" textlink="">
      <xdr:nvSpPr>
        <xdr:cNvPr id="618" name="楕円 617">
          <a:extLst>
            <a:ext uri="{FF2B5EF4-FFF2-40B4-BE49-F238E27FC236}">
              <a16:creationId xmlns:a16="http://schemas.microsoft.com/office/drawing/2014/main" id="{783A5C1E-B3D8-4BA2-94CA-7E80040BF215}"/>
            </a:ext>
          </a:extLst>
        </xdr:cNvPr>
        <xdr:cNvSpPr/>
      </xdr:nvSpPr>
      <xdr:spPr>
        <a:xfrm>
          <a:off x="13578840" y="137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122174</xdr:rowOff>
    </xdr:from>
    <xdr:to>
      <xdr:col>76</xdr:col>
      <xdr:colOff>165100</xdr:colOff>
      <xdr:row>82</xdr:row>
      <xdr:rowOff>52324</xdr:rowOff>
    </xdr:to>
    <xdr:sp macro="" textlink="">
      <xdr:nvSpPr>
        <xdr:cNvPr id="619" name="楕円 618">
          <a:extLst>
            <a:ext uri="{FF2B5EF4-FFF2-40B4-BE49-F238E27FC236}">
              <a16:creationId xmlns:a16="http://schemas.microsoft.com/office/drawing/2014/main" id="{212D4F7D-BBA9-47BD-AA5B-FD1EC8E2E415}"/>
            </a:ext>
          </a:extLst>
        </xdr:cNvPr>
        <xdr:cNvSpPr/>
      </xdr:nvSpPr>
      <xdr:spPr>
        <a:xfrm>
          <a:off x="12804140" y="13701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1524</xdr:rowOff>
    </xdr:from>
    <xdr:to>
      <xdr:col>81</xdr:col>
      <xdr:colOff>50800</xdr:colOff>
      <xdr:row>82</xdr:row>
      <xdr:rowOff>51815</xdr:rowOff>
    </xdr:to>
    <xdr:cxnSp macro="">
      <xdr:nvCxnSpPr>
        <xdr:cNvPr id="620" name="直線コネクタ 619">
          <a:extLst>
            <a:ext uri="{FF2B5EF4-FFF2-40B4-BE49-F238E27FC236}">
              <a16:creationId xmlns:a16="http://schemas.microsoft.com/office/drawing/2014/main" id="{22F54823-AB7E-418D-B3A5-CA97AA621310}"/>
            </a:ext>
          </a:extLst>
        </xdr:cNvPr>
        <xdr:cNvCxnSpPr/>
      </xdr:nvCxnSpPr>
      <xdr:spPr>
        <a:xfrm>
          <a:off x="12854940" y="13748004"/>
          <a:ext cx="7747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71882</xdr:rowOff>
    </xdr:from>
    <xdr:to>
      <xdr:col>72</xdr:col>
      <xdr:colOff>38100</xdr:colOff>
      <xdr:row>82</xdr:row>
      <xdr:rowOff>2032</xdr:rowOff>
    </xdr:to>
    <xdr:sp macro="" textlink="">
      <xdr:nvSpPr>
        <xdr:cNvPr id="621" name="楕円 620">
          <a:extLst>
            <a:ext uri="{FF2B5EF4-FFF2-40B4-BE49-F238E27FC236}">
              <a16:creationId xmlns:a16="http://schemas.microsoft.com/office/drawing/2014/main" id="{CBA9C05C-7C61-4F8E-AB8D-77E405240BAF}"/>
            </a:ext>
          </a:extLst>
        </xdr:cNvPr>
        <xdr:cNvSpPr/>
      </xdr:nvSpPr>
      <xdr:spPr>
        <a:xfrm>
          <a:off x="12029440" y="13650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122682</xdr:rowOff>
    </xdr:from>
    <xdr:to>
      <xdr:col>76</xdr:col>
      <xdr:colOff>114300</xdr:colOff>
      <xdr:row>82</xdr:row>
      <xdr:rowOff>1524</xdr:rowOff>
    </xdr:to>
    <xdr:cxnSp macro="">
      <xdr:nvCxnSpPr>
        <xdr:cNvPr id="622" name="直線コネクタ 621">
          <a:extLst>
            <a:ext uri="{FF2B5EF4-FFF2-40B4-BE49-F238E27FC236}">
              <a16:creationId xmlns:a16="http://schemas.microsoft.com/office/drawing/2014/main" id="{F5FCA997-844B-4733-BB4A-7CF1494BDED6}"/>
            </a:ext>
          </a:extLst>
        </xdr:cNvPr>
        <xdr:cNvCxnSpPr/>
      </xdr:nvCxnSpPr>
      <xdr:spPr>
        <a:xfrm>
          <a:off x="12072620" y="13701522"/>
          <a:ext cx="78232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3302</xdr:rowOff>
    </xdr:from>
    <xdr:to>
      <xdr:col>67</xdr:col>
      <xdr:colOff>101600</xdr:colOff>
      <xdr:row>80</xdr:row>
      <xdr:rowOff>104902</xdr:rowOff>
    </xdr:to>
    <xdr:sp macro="" textlink="">
      <xdr:nvSpPr>
        <xdr:cNvPr id="623" name="楕円 622">
          <a:extLst>
            <a:ext uri="{FF2B5EF4-FFF2-40B4-BE49-F238E27FC236}">
              <a16:creationId xmlns:a16="http://schemas.microsoft.com/office/drawing/2014/main" id="{CCF454D0-1F59-41D1-9003-56E9ABEC2135}"/>
            </a:ext>
          </a:extLst>
        </xdr:cNvPr>
        <xdr:cNvSpPr/>
      </xdr:nvSpPr>
      <xdr:spPr>
        <a:xfrm>
          <a:off x="11231880" y="134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54102</xdr:rowOff>
    </xdr:from>
    <xdr:to>
      <xdr:col>71</xdr:col>
      <xdr:colOff>177800</xdr:colOff>
      <xdr:row>81</xdr:row>
      <xdr:rowOff>122682</xdr:rowOff>
    </xdr:to>
    <xdr:cxnSp macro="">
      <xdr:nvCxnSpPr>
        <xdr:cNvPr id="624" name="直線コネクタ 623">
          <a:extLst>
            <a:ext uri="{FF2B5EF4-FFF2-40B4-BE49-F238E27FC236}">
              <a16:creationId xmlns:a16="http://schemas.microsoft.com/office/drawing/2014/main" id="{124028EB-6A26-4223-B378-614240363D3C}"/>
            </a:ext>
          </a:extLst>
        </xdr:cNvPr>
        <xdr:cNvCxnSpPr/>
      </xdr:nvCxnSpPr>
      <xdr:spPr>
        <a:xfrm>
          <a:off x="11282680" y="13465302"/>
          <a:ext cx="78994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9414</xdr:rowOff>
    </xdr:from>
    <xdr:ext cx="405111" cy="259045"/>
    <xdr:sp macro="" textlink="">
      <xdr:nvSpPr>
        <xdr:cNvPr id="625" name="n_1aveValue【児童館】&#10;有形固定資産減価償却率">
          <a:extLst>
            <a:ext uri="{FF2B5EF4-FFF2-40B4-BE49-F238E27FC236}">
              <a16:creationId xmlns:a16="http://schemas.microsoft.com/office/drawing/2014/main" id="{8EF1F7D1-280C-41F8-9F29-F07293703167}"/>
            </a:ext>
          </a:extLst>
        </xdr:cNvPr>
        <xdr:cNvSpPr txBox="1"/>
      </xdr:nvSpPr>
      <xdr:spPr>
        <a:xfrm>
          <a:off x="13437244" y="13252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126001</xdr:rowOff>
    </xdr:from>
    <xdr:ext cx="405111" cy="259045"/>
    <xdr:sp macro="" textlink="">
      <xdr:nvSpPr>
        <xdr:cNvPr id="626" name="n_2aveValue【児童館】&#10;有形固定資産減価償却率">
          <a:extLst>
            <a:ext uri="{FF2B5EF4-FFF2-40B4-BE49-F238E27FC236}">
              <a16:creationId xmlns:a16="http://schemas.microsoft.com/office/drawing/2014/main" id="{499C055D-79D4-4F4B-A6FB-1CC589F41123}"/>
            </a:ext>
          </a:extLst>
        </xdr:cNvPr>
        <xdr:cNvSpPr txBox="1"/>
      </xdr:nvSpPr>
      <xdr:spPr>
        <a:xfrm>
          <a:off x="12675244" y="1320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128288</xdr:rowOff>
    </xdr:from>
    <xdr:ext cx="405111" cy="259045"/>
    <xdr:sp macro="" textlink="">
      <xdr:nvSpPr>
        <xdr:cNvPr id="627" name="n_3aveValue【児童館】&#10;有形固定資産減価償却率">
          <a:extLst>
            <a:ext uri="{FF2B5EF4-FFF2-40B4-BE49-F238E27FC236}">
              <a16:creationId xmlns:a16="http://schemas.microsoft.com/office/drawing/2014/main" id="{B7335685-12A4-40E6-8B5C-0B4C08292611}"/>
            </a:ext>
          </a:extLst>
        </xdr:cNvPr>
        <xdr:cNvSpPr txBox="1"/>
      </xdr:nvSpPr>
      <xdr:spPr>
        <a:xfrm>
          <a:off x="11900544" y="13204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102888</xdr:rowOff>
    </xdr:from>
    <xdr:ext cx="405111" cy="259045"/>
    <xdr:sp macro="" textlink="">
      <xdr:nvSpPr>
        <xdr:cNvPr id="628" name="n_4aveValue【児童館】&#10;有形固定資産減価償却率">
          <a:extLst>
            <a:ext uri="{FF2B5EF4-FFF2-40B4-BE49-F238E27FC236}">
              <a16:creationId xmlns:a16="http://schemas.microsoft.com/office/drawing/2014/main" id="{3972E07D-D33A-4DA6-A127-05BBEE966068}"/>
            </a:ext>
          </a:extLst>
        </xdr:cNvPr>
        <xdr:cNvSpPr txBox="1"/>
      </xdr:nvSpPr>
      <xdr:spPr>
        <a:xfrm>
          <a:off x="1110298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93742</xdr:rowOff>
    </xdr:from>
    <xdr:ext cx="405111" cy="259045"/>
    <xdr:sp macro="" textlink="">
      <xdr:nvSpPr>
        <xdr:cNvPr id="629" name="n_1mainValue【児童館】&#10;有形固定資産減価償却率">
          <a:extLst>
            <a:ext uri="{FF2B5EF4-FFF2-40B4-BE49-F238E27FC236}">
              <a16:creationId xmlns:a16="http://schemas.microsoft.com/office/drawing/2014/main" id="{B85DB757-337C-4DC1-A91B-0C3DF55C13DF}"/>
            </a:ext>
          </a:extLst>
        </xdr:cNvPr>
        <xdr:cNvSpPr txBox="1"/>
      </xdr:nvSpPr>
      <xdr:spPr>
        <a:xfrm>
          <a:off x="13437244" y="1384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43451</xdr:rowOff>
    </xdr:from>
    <xdr:ext cx="405111" cy="259045"/>
    <xdr:sp macro="" textlink="">
      <xdr:nvSpPr>
        <xdr:cNvPr id="630" name="n_2mainValue【児童館】&#10;有形固定資産減価償却率">
          <a:extLst>
            <a:ext uri="{FF2B5EF4-FFF2-40B4-BE49-F238E27FC236}">
              <a16:creationId xmlns:a16="http://schemas.microsoft.com/office/drawing/2014/main" id="{6FE9FD29-164B-4D25-A009-B2425FB5D0DA}"/>
            </a:ext>
          </a:extLst>
        </xdr:cNvPr>
        <xdr:cNvSpPr txBox="1"/>
      </xdr:nvSpPr>
      <xdr:spPr>
        <a:xfrm>
          <a:off x="12675244" y="137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164609</xdr:rowOff>
    </xdr:from>
    <xdr:ext cx="405111" cy="259045"/>
    <xdr:sp macro="" textlink="">
      <xdr:nvSpPr>
        <xdr:cNvPr id="631" name="n_3mainValue【児童館】&#10;有形固定資産減価償却率">
          <a:extLst>
            <a:ext uri="{FF2B5EF4-FFF2-40B4-BE49-F238E27FC236}">
              <a16:creationId xmlns:a16="http://schemas.microsoft.com/office/drawing/2014/main" id="{1123B5F7-BB72-410C-93A7-A8E7902C47E8}"/>
            </a:ext>
          </a:extLst>
        </xdr:cNvPr>
        <xdr:cNvSpPr txBox="1"/>
      </xdr:nvSpPr>
      <xdr:spPr>
        <a:xfrm>
          <a:off x="11900544" y="1374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121429</xdr:rowOff>
    </xdr:from>
    <xdr:ext cx="405111" cy="259045"/>
    <xdr:sp macro="" textlink="">
      <xdr:nvSpPr>
        <xdr:cNvPr id="632" name="n_4mainValue【児童館】&#10;有形固定資産減価償却率">
          <a:extLst>
            <a:ext uri="{FF2B5EF4-FFF2-40B4-BE49-F238E27FC236}">
              <a16:creationId xmlns:a16="http://schemas.microsoft.com/office/drawing/2014/main" id="{B7298D57-4EF2-459D-A6E4-EF54FE5DE99A}"/>
            </a:ext>
          </a:extLst>
        </xdr:cNvPr>
        <xdr:cNvSpPr txBox="1"/>
      </xdr:nvSpPr>
      <xdr:spPr>
        <a:xfrm>
          <a:off x="1110298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513A40C3-AA51-4EAB-BE21-0ADCC4C2B8D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D3014FAE-1302-444C-8249-7F8D65AA729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73238178-2AB5-473C-A89A-D65F17719D81}"/>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D67FA0AF-58EB-404A-B40E-553556C8818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7F8B2BE6-8A60-4EC8-B454-CE6836ACD87E}"/>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10179BB0-8C98-462E-A511-5A545B354C5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53F8AFDF-E24E-4165-86D7-DD23D82CF35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D43EE978-77EF-45FF-997E-3A84216EA573}"/>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id="{6C2D389F-2DF2-481F-9E01-52AFC48AD154}"/>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id="{E336AF43-AB72-4FD7-B421-C5A5EC7E2108}"/>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id="{2B088F36-7F0F-446C-AE57-C700442A91E5}"/>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CA847C81-850F-4860-A7CD-C44A1C64443A}"/>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id="{02196A57-A36D-4884-A718-B2C95C244141}"/>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id="{5E444478-0BD7-43D6-83F9-C0AEDF4282C8}"/>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id="{24322ABE-8C47-4C1E-830E-95074324BAEB}"/>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id="{4F34C616-9040-46CB-AED3-5821617CE821}"/>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id="{D09A2E1C-E49B-4A54-AA43-2B2D003032DA}"/>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id="{C1C95D6A-826F-4B2A-8525-615EFAB06916}"/>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id="{5DA237CE-168A-494A-A7CB-2CCE157F9C1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id="{77678E16-20B8-45C6-BEC9-8A1E74296E75}"/>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id="{D4509715-EFEF-4F02-9374-D5C8827745D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id="{A02FE7B2-B621-4B17-9829-2B6FF6AE2478}"/>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id="{28A89856-8502-4F57-B14E-D666A7757EEC}"/>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88900</xdr:rowOff>
    </xdr:to>
    <xdr:cxnSp macro="">
      <xdr:nvCxnSpPr>
        <xdr:cNvPr id="656" name="直線コネクタ 655">
          <a:extLst>
            <a:ext uri="{FF2B5EF4-FFF2-40B4-BE49-F238E27FC236}">
              <a16:creationId xmlns:a16="http://schemas.microsoft.com/office/drawing/2014/main" id="{40D138D2-AD25-41D2-9146-0FE62DC6F2A3}"/>
            </a:ext>
          </a:extLst>
        </xdr:cNvPr>
        <xdr:cNvCxnSpPr/>
      </xdr:nvCxnSpPr>
      <xdr:spPr>
        <a:xfrm flipV="1">
          <a:off x="19509104" y="13016230"/>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57" name="【児童館】&#10;一人当たり面積最小値テキスト">
          <a:extLst>
            <a:ext uri="{FF2B5EF4-FFF2-40B4-BE49-F238E27FC236}">
              <a16:creationId xmlns:a16="http://schemas.microsoft.com/office/drawing/2014/main" id="{C2534DA5-37E6-44DA-B6CB-2F529AB0098C}"/>
            </a:ext>
          </a:extLst>
        </xdr:cNvPr>
        <xdr:cNvSpPr txBox="1"/>
      </xdr:nvSpPr>
      <xdr:spPr>
        <a:xfrm>
          <a:off x="19547840" y="1450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58" name="直線コネクタ 657">
          <a:extLst>
            <a:ext uri="{FF2B5EF4-FFF2-40B4-BE49-F238E27FC236}">
              <a16:creationId xmlns:a16="http://schemas.microsoft.com/office/drawing/2014/main" id="{BA354805-D58C-41E1-9BBA-A7AC72E4F762}"/>
            </a:ext>
          </a:extLst>
        </xdr:cNvPr>
        <xdr:cNvCxnSpPr/>
      </xdr:nvCxnSpPr>
      <xdr:spPr>
        <a:xfrm>
          <a:off x="19443700" y="14505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659" name="【児童館】&#10;一人当たり面積最大値テキスト">
          <a:extLst>
            <a:ext uri="{FF2B5EF4-FFF2-40B4-BE49-F238E27FC236}">
              <a16:creationId xmlns:a16="http://schemas.microsoft.com/office/drawing/2014/main" id="{D0161841-DBA2-414F-8821-98B5EDA57194}"/>
            </a:ext>
          </a:extLst>
        </xdr:cNvPr>
        <xdr:cNvSpPr txBox="1"/>
      </xdr:nvSpPr>
      <xdr:spPr>
        <a:xfrm>
          <a:off x="19547840"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60" name="直線コネクタ 659">
          <a:extLst>
            <a:ext uri="{FF2B5EF4-FFF2-40B4-BE49-F238E27FC236}">
              <a16:creationId xmlns:a16="http://schemas.microsoft.com/office/drawing/2014/main" id="{141941E4-F2BE-4E76-83C6-28816841A78B}"/>
            </a:ext>
          </a:extLst>
        </xdr:cNvPr>
        <xdr:cNvCxnSpPr/>
      </xdr:nvCxnSpPr>
      <xdr:spPr>
        <a:xfrm>
          <a:off x="19443700" y="13016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130827</xdr:rowOff>
    </xdr:from>
    <xdr:ext cx="469744" cy="259045"/>
    <xdr:sp macro="" textlink="">
      <xdr:nvSpPr>
        <xdr:cNvPr id="661" name="【児童館】&#10;一人当たり面積平均値テキスト">
          <a:extLst>
            <a:ext uri="{FF2B5EF4-FFF2-40B4-BE49-F238E27FC236}">
              <a16:creationId xmlns:a16="http://schemas.microsoft.com/office/drawing/2014/main" id="{6D8B6D62-E963-4985-B53F-7BF0D0828C82}"/>
            </a:ext>
          </a:extLst>
        </xdr:cNvPr>
        <xdr:cNvSpPr txBox="1"/>
      </xdr:nvSpPr>
      <xdr:spPr>
        <a:xfrm>
          <a:off x="19547840" y="13877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62" name="フローチャート: 判断 661">
          <a:extLst>
            <a:ext uri="{FF2B5EF4-FFF2-40B4-BE49-F238E27FC236}">
              <a16:creationId xmlns:a16="http://schemas.microsoft.com/office/drawing/2014/main" id="{217BF4F3-7D8D-4E36-99B3-E160A5D4E942}"/>
            </a:ext>
          </a:extLst>
        </xdr:cNvPr>
        <xdr:cNvSpPr/>
      </xdr:nvSpPr>
      <xdr:spPr>
        <a:xfrm>
          <a:off x="19458940" y="13898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63" name="フローチャート: 判断 662">
          <a:extLst>
            <a:ext uri="{FF2B5EF4-FFF2-40B4-BE49-F238E27FC236}">
              <a16:creationId xmlns:a16="http://schemas.microsoft.com/office/drawing/2014/main" id="{B45D1914-7E5A-4915-85B1-A10AED01CE0D}"/>
            </a:ext>
          </a:extLst>
        </xdr:cNvPr>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664" name="フローチャート: 判断 663">
          <a:extLst>
            <a:ext uri="{FF2B5EF4-FFF2-40B4-BE49-F238E27FC236}">
              <a16:creationId xmlns:a16="http://schemas.microsoft.com/office/drawing/2014/main" id="{EE2214EA-A650-4F06-B443-E8D4F545A729}"/>
            </a:ext>
          </a:extLst>
        </xdr:cNvPr>
        <xdr:cNvSpPr/>
      </xdr:nvSpPr>
      <xdr:spPr>
        <a:xfrm>
          <a:off x="1793748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65" name="フローチャート: 判断 664">
          <a:extLst>
            <a:ext uri="{FF2B5EF4-FFF2-40B4-BE49-F238E27FC236}">
              <a16:creationId xmlns:a16="http://schemas.microsoft.com/office/drawing/2014/main" id="{19455B98-6F40-47AC-8231-C8B24A65AD96}"/>
            </a:ext>
          </a:extLst>
        </xdr:cNvPr>
        <xdr:cNvSpPr/>
      </xdr:nvSpPr>
      <xdr:spPr>
        <a:xfrm>
          <a:off x="17162780" y="13911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666" name="フローチャート: 判断 665">
          <a:extLst>
            <a:ext uri="{FF2B5EF4-FFF2-40B4-BE49-F238E27FC236}">
              <a16:creationId xmlns:a16="http://schemas.microsoft.com/office/drawing/2014/main" id="{28987A3B-0C95-4964-9E81-1803E15E38F0}"/>
            </a:ext>
          </a:extLst>
        </xdr:cNvPr>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D6F1946F-EDBF-4707-B478-C1D1946F96AC}"/>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1D821D72-F79C-4F09-8748-02F5C4CF080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6AEBB4E4-B245-4149-9012-EA7FDE90FE6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6BC5F575-C5CF-4E49-94F7-C901D79C17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A7230DB5-EEE3-4C55-B6A5-C7D5BC98981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133350</xdr:rowOff>
    </xdr:from>
    <xdr:to>
      <xdr:col>112</xdr:col>
      <xdr:colOff>38100</xdr:colOff>
      <xdr:row>86</xdr:row>
      <xdr:rowOff>63500</xdr:rowOff>
    </xdr:to>
    <xdr:sp macro="" textlink="">
      <xdr:nvSpPr>
        <xdr:cNvPr id="672" name="楕円 671">
          <a:extLst>
            <a:ext uri="{FF2B5EF4-FFF2-40B4-BE49-F238E27FC236}">
              <a16:creationId xmlns:a16="http://schemas.microsoft.com/office/drawing/2014/main" id="{232406D0-C2F6-4512-BD6B-67E1E4416970}"/>
            </a:ext>
          </a:extLst>
        </xdr:cNvPr>
        <xdr:cNvSpPr/>
      </xdr:nvSpPr>
      <xdr:spPr>
        <a:xfrm>
          <a:off x="18735040" y="14382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133350</xdr:rowOff>
    </xdr:from>
    <xdr:to>
      <xdr:col>107</xdr:col>
      <xdr:colOff>101600</xdr:colOff>
      <xdr:row>86</xdr:row>
      <xdr:rowOff>63500</xdr:rowOff>
    </xdr:to>
    <xdr:sp macro="" textlink="">
      <xdr:nvSpPr>
        <xdr:cNvPr id="673" name="楕円 672">
          <a:extLst>
            <a:ext uri="{FF2B5EF4-FFF2-40B4-BE49-F238E27FC236}">
              <a16:creationId xmlns:a16="http://schemas.microsoft.com/office/drawing/2014/main" id="{55084F0E-DA68-4382-A926-CC7B4EF85A06}"/>
            </a:ext>
          </a:extLst>
        </xdr:cNvPr>
        <xdr:cNvSpPr/>
      </xdr:nvSpPr>
      <xdr:spPr>
        <a:xfrm>
          <a:off x="17937480" y="1438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12700</xdr:rowOff>
    </xdr:from>
    <xdr:to>
      <xdr:col>111</xdr:col>
      <xdr:colOff>177800</xdr:colOff>
      <xdr:row>86</xdr:row>
      <xdr:rowOff>12700</xdr:rowOff>
    </xdr:to>
    <xdr:cxnSp macro="">
      <xdr:nvCxnSpPr>
        <xdr:cNvPr id="674" name="直線コネクタ 673">
          <a:extLst>
            <a:ext uri="{FF2B5EF4-FFF2-40B4-BE49-F238E27FC236}">
              <a16:creationId xmlns:a16="http://schemas.microsoft.com/office/drawing/2014/main" id="{1754E4E3-6708-44CD-B7E9-87A51F4EBA6C}"/>
            </a:ext>
          </a:extLst>
        </xdr:cNvPr>
        <xdr:cNvCxnSpPr/>
      </xdr:nvCxnSpPr>
      <xdr:spPr>
        <a:xfrm>
          <a:off x="17988280" y="144297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675" name="楕円 674">
          <a:extLst>
            <a:ext uri="{FF2B5EF4-FFF2-40B4-BE49-F238E27FC236}">
              <a16:creationId xmlns:a16="http://schemas.microsoft.com/office/drawing/2014/main" id="{A7B87416-4E4F-4BEB-B652-EF902331DF10}"/>
            </a:ext>
          </a:extLst>
        </xdr:cNvPr>
        <xdr:cNvSpPr/>
      </xdr:nvSpPr>
      <xdr:spPr>
        <a:xfrm>
          <a:off x="17162780" y="14382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12700</xdr:rowOff>
    </xdr:from>
    <xdr:to>
      <xdr:col>107</xdr:col>
      <xdr:colOff>50800</xdr:colOff>
      <xdr:row>86</xdr:row>
      <xdr:rowOff>12700</xdr:rowOff>
    </xdr:to>
    <xdr:cxnSp macro="">
      <xdr:nvCxnSpPr>
        <xdr:cNvPr id="676" name="直線コネクタ 675">
          <a:extLst>
            <a:ext uri="{FF2B5EF4-FFF2-40B4-BE49-F238E27FC236}">
              <a16:creationId xmlns:a16="http://schemas.microsoft.com/office/drawing/2014/main" id="{728293D4-58E5-4A55-B1AD-2603C2DB9246}"/>
            </a:ext>
          </a:extLst>
        </xdr:cNvPr>
        <xdr:cNvCxnSpPr/>
      </xdr:nvCxnSpPr>
      <xdr:spPr>
        <a:xfrm>
          <a:off x="17213580" y="144297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88900</xdr:rowOff>
    </xdr:from>
    <xdr:to>
      <xdr:col>98</xdr:col>
      <xdr:colOff>38100</xdr:colOff>
      <xdr:row>83</xdr:row>
      <xdr:rowOff>19050</xdr:rowOff>
    </xdr:to>
    <xdr:sp macro="" textlink="">
      <xdr:nvSpPr>
        <xdr:cNvPr id="677" name="楕円 676">
          <a:extLst>
            <a:ext uri="{FF2B5EF4-FFF2-40B4-BE49-F238E27FC236}">
              <a16:creationId xmlns:a16="http://schemas.microsoft.com/office/drawing/2014/main" id="{8B908030-A79A-47EE-B8BA-2BE8D52AAA62}"/>
            </a:ext>
          </a:extLst>
        </xdr:cNvPr>
        <xdr:cNvSpPr/>
      </xdr:nvSpPr>
      <xdr:spPr>
        <a:xfrm>
          <a:off x="16388080" y="138353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139700</xdr:rowOff>
    </xdr:from>
    <xdr:to>
      <xdr:col>102</xdr:col>
      <xdr:colOff>114300</xdr:colOff>
      <xdr:row>86</xdr:row>
      <xdr:rowOff>12700</xdr:rowOff>
    </xdr:to>
    <xdr:cxnSp macro="">
      <xdr:nvCxnSpPr>
        <xdr:cNvPr id="678" name="直線コネクタ 677">
          <a:extLst>
            <a:ext uri="{FF2B5EF4-FFF2-40B4-BE49-F238E27FC236}">
              <a16:creationId xmlns:a16="http://schemas.microsoft.com/office/drawing/2014/main" id="{CF400A47-94FB-40E0-8EDD-DA80D94B21E1}"/>
            </a:ext>
          </a:extLst>
        </xdr:cNvPr>
        <xdr:cNvCxnSpPr/>
      </xdr:nvCxnSpPr>
      <xdr:spPr>
        <a:xfrm>
          <a:off x="16431260" y="13886180"/>
          <a:ext cx="782320" cy="5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79" name="n_1aveValue【児童館】&#10;一人当たり面積">
          <a:extLst>
            <a:ext uri="{FF2B5EF4-FFF2-40B4-BE49-F238E27FC236}">
              <a16:creationId xmlns:a16="http://schemas.microsoft.com/office/drawing/2014/main" id="{C07C1F46-5761-4A96-BB28-42650417D009}"/>
            </a:ext>
          </a:extLst>
        </xdr:cNvPr>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680" name="n_2aveValue【児童館】&#10;一人当たり面積">
          <a:extLst>
            <a:ext uri="{FF2B5EF4-FFF2-40B4-BE49-F238E27FC236}">
              <a16:creationId xmlns:a16="http://schemas.microsoft.com/office/drawing/2014/main" id="{841D82A4-E640-42FF-BB20-D368B45B13BD}"/>
            </a:ext>
          </a:extLst>
        </xdr:cNvPr>
        <xdr:cNvSpPr txBox="1"/>
      </xdr:nvSpPr>
      <xdr:spPr>
        <a:xfrm>
          <a:off x="17776267" y="1375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81" name="n_3aveValue【児童館】&#10;一人当たり面積">
          <a:extLst>
            <a:ext uri="{FF2B5EF4-FFF2-40B4-BE49-F238E27FC236}">
              <a16:creationId xmlns:a16="http://schemas.microsoft.com/office/drawing/2014/main" id="{2C088D56-C170-46B9-9634-F7973B857F9F}"/>
            </a:ext>
          </a:extLst>
        </xdr:cNvPr>
        <xdr:cNvSpPr txBox="1"/>
      </xdr:nvSpPr>
      <xdr:spPr>
        <a:xfrm>
          <a:off x="17001567" y="136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682" name="n_4aveValue【児童館】&#10;一人当たり面積">
          <a:extLst>
            <a:ext uri="{FF2B5EF4-FFF2-40B4-BE49-F238E27FC236}">
              <a16:creationId xmlns:a16="http://schemas.microsoft.com/office/drawing/2014/main" id="{215322B1-BDF2-4538-8F91-97100FC6F6F1}"/>
            </a:ext>
          </a:extLst>
        </xdr:cNvPr>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54627</xdr:rowOff>
    </xdr:from>
    <xdr:ext cx="469744" cy="259045"/>
    <xdr:sp macro="" textlink="">
      <xdr:nvSpPr>
        <xdr:cNvPr id="683" name="n_1mainValue【児童館】&#10;一人当たり面積">
          <a:extLst>
            <a:ext uri="{FF2B5EF4-FFF2-40B4-BE49-F238E27FC236}">
              <a16:creationId xmlns:a16="http://schemas.microsoft.com/office/drawing/2014/main" id="{EE5285AF-C2E3-4D61-A10A-ABC4A2A2D503}"/>
            </a:ext>
          </a:extLst>
        </xdr:cNvPr>
        <xdr:cNvSpPr txBox="1"/>
      </xdr:nvSpPr>
      <xdr:spPr>
        <a:xfrm>
          <a:off x="1856112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54627</xdr:rowOff>
    </xdr:from>
    <xdr:ext cx="469744" cy="259045"/>
    <xdr:sp macro="" textlink="">
      <xdr:nvSpPr>
        <xdr:cNvPr id="684" name="n_2mainValue【児童館】&#10;一人当たり面積">
          <a:extLst>
            <a:ext uri="{FF2B5EF4-FFF2-40B4-BE49-F238E27FC236}">
              <a16:creationId xmlns:a16="http://schemas.microsoft.com/office/drawing/2014/main" id="{9221AA29-2725-41A6-A23D-3B63EF77B8C9}"/>
            </a:ext>
          </a:extLst>
        </xdr:cNvPr>
        <xdr:cNvSpPr txBox="1"/>
      </xdr:nvSpPr>
      <xdr:spPr>
        <a:xfrm>
          <a:off x="1777626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54627</xdr:rowOff>
    </xdr:from>
    <xdr:ext cx="469744" cy="259045"/>
    <xdr:sp macro="" textlink="">
      <xdr:nvSpPr>
        <xdr:cNvPr id="685" name="n_3mainValue【児童館】&#10;一人当たり面積">
          <a:extLst>
            <a:ext uri="{FF2B5EF4-FFF2-40B4-BE49-F238E27FC236}">
              <a16:creationId xmlns:a16="http://schemas.microsoft.com/office/drawing/2014/main" id="{868178E8-9FD7-4B2F-A01E-1BAAB5B5E872}"/>
            </a:ext>
          </a:extLst>
        </xdr:cNvPr>
        <xdr:cNvSpPr txBox="1"/>
      </xdr:nvSpPr>
      <xdr:spPr>
        <a:xfrm>
          <a:off x="17001567" y="1447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35577</xdr:rowOff>
    </xdr:from>
    <xdr:ext cx="469744" cy="259045"/>
    <xdr:sp macro="" textlink="">
      <xdr:nvSpPr>
        <xdr:cNvPr id="686" name="n_4mainValue【児童館】&#10;一人当たり面積">
          <a:extLst>
            <a:ext uri="{FF2B5EF4-FFF2-40B4-BE49-F238E27FC236}">
              <a16:creationId xmlns:a16="http://schemas.microsoft.com/office/drawing/2014/main" id="{B26B1E78-AF3E-4D8A-A63D-8324D2D3D90A}"/>
            </a:ext>
          </a:extLst>
        </xdr:cNvPr>
        <xdr:cNvSpPr txBox="1"/>
      </xdr:nvSpPr>
      <xdr:spPr>
        <a:xfrm>
          <a:off x="16226867" y="1361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7" name="正方形/長方形 686">
          <a:extLst>
            <a:ext uri="{FF2B5EF4-FFF2-40B4-BE49-F238E27FC236}">
              <a16:creationId xmlns:a16="http://schemas.microsoft.com/office/drawing/2014/main" id="{6325359C-E86E-4F65-A4FC-1498547F11C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8" name="正方形/長方形 687">
          <a:extLst>
            <a:ext uri="{FF2B5EF4-FFF2-40B4-BE49-F238E27FC236}">
              <a16:creationId xmlns:a16="http://schemas.microsoft.com/office/drawing/2014/main" id="{A27F9A6A-E0A7-424E-9503-6C80D3AF4591}"/>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9" name="正方形/長方形 688">
          <a:extLst>
            <a:ext uri="{FF2B5EF4-FFF2-40B4-BE49-F238E27FC236}">
              <a16:creationId xmlns:a16="http://schemas.microsoft.com/office/drawing/2014/main" id="{5702BDD1-E767-4435-B18B-6B0CA01A3D8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0" name="正方形/長方形 689">
          <a:extLst>
            <a:ext uri="{FF2B5EF4-FFF2-40B4-BE49-F238E27FC236}">
              <a16:creationId xmlns:a16="http://schemas.microsoft.com/office/drawing/2014/main" id="{96D8572E-1912-46F9-B037-4557C743E29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1" name="正方形/長方形 690">
          <a:extLst>
            <a:ext uri="{FF2B5EF4-FFF2-40B4-BE49-F238E27FC236}">
              <a16:creationId xmlns:a16="http://schemas.microsoft.com/office/drawing/2014/main" id="{41F45EED-C0A6-47FF-B977-99C7F52C92E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2" name="正方形/長方形 691">
          <a:extLst>
            <a:ext uri="{FF2B5EF4-FFF2-40B4-BE49-F238E27FC236}">
              <a16:creationId xmlns:a16="http://schemas.microsoft.com/office/drawing/2014/main" id="{E9BFFA38-B0BB-4117-B8A8-354A2BCCCA35}"/>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3" name="正方形/長方形 692">
          <a:extLst>
            <a:ext uri="{FF2B5EF4-FFF2-40B4-BE49-F238E27FC236}">
              <a16:creationId xmlns:a16="http://schemas.microsoft.com/office/drawing/2014/main" id="{1281C6FA-4D39-4A3D-871A-36ECFABB3406}"/>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正方形/長方形 693">
          <a:extLst>
            <a:ext uri="{FF2B5EF4-FFF2-40B4-BE49-F238E27FC236}">
              <a16:creationId xmlns:a16="http://schemas.microsoft.com/office/drawing/2014/main" id="{38A498E6-0B8C-4032-B6D1-77AF68C6A0F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5" name="テキスト ボックス 694">
          <a:extLst>
            <a:ext uri="{FF2B5EF4-FFF2-40B4-BE49-F238E27FC236}">
              <a16:creationId xmlns:a16="http://schemas.microsoft.com/office/drawing/2014/main" id="{5EB4ED5C-FF07-452B-80ED-7FA02AA6916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6" name="直線コネクタ 695">
          <a:extLst>
            <a:ext uri="{FF2B5EF4-FFF2-40B4-BE49-F238E27FC236}">
              <a16:creationId xmlns:a16="http://schemas.microsoft.com/office/drawing/2014/main" id="{79A9AC9E-08D8-4D71-ADF0-A8955D0F8DC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7" name="テキスト ボックス 696">
          <a:extLst>
            <a:ext uri="{FF2B5EF4-FFF2-40B4-BE49-F238E27FC236}">
              <a16:creationId xmlns:a16="http://schemas.microsoft.com/office/drawing/2014/main" id="{3FF082FF-2E32-49D7-8881-2B1041E2EBA4}"/>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8" name="直線コネクタ 697">
          <a:extLst>
            <a:ext uri="{FF2B5EF4-FFF2-40B4-BE49-F238E27FC236}">
              <a16:creationId xmlns:a16="http://schemas.microsoft.com/office/drawing/2014/main" id="{5FDC737B-89C4-45F0-B1FC-343314AC6E98}"/>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99" name="テキスト ボックス 698">
          <a:extLst>
            <a:ext uri="{FF2B5EF4-FFF2-40B4-BE49-F238E27FC236}">
              <a16:creationId xmlns:a16="http://schemas.microsoft.com/office/drawing/2014/main" id="{02D3C554-1A8D-40E2-B0C1-8E3695B60D7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0" name="直線コネクタ 699">
          <a:extLst>
            <a:ext uri="{FF2B5EF4-FFF2-40B4-BE49-F238E27FC236}">
              <a16:creationId xmlns:a16="http://schemas.microsoft.com/office/drawing/2014/main" id="{6C83CCC4-0572-405E-A337-611469407FFB}"/>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1" name="テキスト ボックス 700">
          <a:extLst>
            <a:ext uri="{FF2B5EF4-FFF2-40B4-BE49-F238E27FC236}">
              <a16:creationId xmlns:a16="http://schemas.microsoft.com/office/drawing/2014/main" id="{21B8B9CA-9BCD-410F-90D4-7F6869D67A8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2" name="直線コネクタ 701">
          <a:extLst>
            <a:ext uri="{FF2B5EF4-FFF2-40B4-BE49-F238E27FC236}">
              <a16:creationId xmlns:a16="http://schemas.microsoft.com/office/drawing/2014/main" id="{AB48D424-F451-4DAD-A3F9-4AFA554B1252}"/>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3" name="テキスト ボックス 702">
          <a:extLst>
            <a:ext uri="{FF2B5EF4-FFF2-40B4-BE49-F238E27FC236}">
              <a16:creationId xmlns:a16="http://schemas.microsoft.com/office/drawing/2014/main" id="{3127AE8C-85D0-4CEF-8F00-BD15C8781DB7}"/>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4" name="直線コネクタ 703">
          <a:extLst>
            <a:ext uri="{FF2B5EF4-FFF2-40B4-BE49-F238E27FC236}">
              <a16:creationId xmlns:a16="http://schemas.microsoft.com/office/drawing/2014/main" id="{415CD4E5-66DE-464E-957D-D876D7788F2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5" name="テキスト ボックス 704">
          <a:extLst>
            <a:ext uri="{FF2B5EF4-FFF2-40B4-BE49-F238E27FC236}">
              <a16:creationId xmlns:a16="http://schemas.microsoft.com/office/drawing/2014/main" id="{A7A4AEE8-B360-4252-9BCF-3754317321B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6" name="直線コネクタ 705">
          <a:extLst>
            <a:ext uri="{FF2B5EF4-FFF2-40B4-BE49-F238E27FC236}">
              <a16:creationId xmlns:a16="http://schemas.microsoft.com/office/drawing/2014/main" id="{D95E78C4-C8EE-4BE8-BD56-37A39E5E47E9}"/>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07" name="テキスト ボックス 706">
          <a:extLst>
            <a:ext uri="{FF2B5EF4-FFF2-40B4-BE49-F238E27FC236}">
              <a16:creationId xmlns:a16="http://schemas.microsoft.com/office/drawing/2014/main" id="{0B3DC8E3-DB2A-40A5-A934-98AE1E864EEB}"/>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8" name="直線コネクタ 707">
          <a:extLst>
            <a:ext uri="{FF2B5EF4-FFF2-40B4-BE49-F238E27FC236}">
              <a16:creationId xmlns:a16="http://schemas.microsoft.com/office/drawing/2014/main" id="{86D70264-E16C-4C42-98B8-4F8EA0FF161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09" name="テキスト ボックス 708">
          <a:extLst>
            <a:ext uri="{FF2B5EF4-FFF2-40B4-BE49-F238E27FC236}">
              <a16:creationId xmlns:a16="http://schemas.microsoft.com/office/drawing/2014/main" id="{5C68B4EF-38A7-4470-92A1-C169B173AFC8}"/>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0" name="【公民館】&#10;有形固定資産減価償却率グラフ枠">
          <a:extLst>
            <a:ext uri="{FF2B5EF4-FFF2-40B4-BE49-F238E27FC236}">
              <a16:creationId xmlns:a16="http://schemas.microsoft.com/office/drawing/2014/main" id="{5BF30DED-A779-4323-9409-EC315BCFE4F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711" name="直線コネクタ 710">
          <a:extLst>
            <a:ext uri="{FF2B5EF4-FFF2-40B4-BE49-F238E27FC236}">
              <a16:creationId xmlns:a16="http://schemas.microsoft.com/office/drawing/2014/main" id="{A977C5D4-51C7-4BAA-95F0-ABF286B2C33C}"/>
            </a:ext>
          </a:extLst>
        </xdr:cNvPr>
        <xdr:cNvCxnSpPr/>
      </xdr:nvCxnSpPr>
      <xdr:spPr>
        <a:xfrm flipV="1">
          <a:off x="14375764" y="16807814"/>
          <a:ext cx="0" cy="1449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12" name="【公民館】&#10;有形固定資産減価償却率最小値テキスト">
          <a:extLst>
            <a:ext uri="{FF2B5EF4-FFF2-40B4-BE49-F238E27FC236}">
              <a16:creationId xmlns:a16="http://schemas.microsoft.com/office/drawing/2014/main" id="{D302A151-0213-477D-8AB8-B7FE748E2EBE}"/>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3" name="直線コネクタ 712">
          <a:extLst>
            <a:ext uri="{FF2B5EF4-FFF2-40B4-BE49-F238E27FC236}">
              <a16:creationId xmlns:a16="http://schemas.microsoft.com/office/drawing/2014/main" id="{E324BD5C-D419-481C-BCC8-D8B2748A8509}"/>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714" name="【公民館】&#10;有形固定資産減価償却率最大値テキスト">
          <a:extLst>
            <a:ext uri="{FF2B5EF4-FFF2-40B4-BE49-F238E27FC236}">
              <a16:creationId xmlns:a16="http://schemas.microsoft.com/office/drawing/2014/main" id="{E6D979E2-2758-4378-91A5-B43F31AC89B4}"/>
            </a:ext>
          </a:extLst>
        </xdr:cNvPr>
        <xdr:cNvSpPr txBox="1"/>
      </xdr:nvSpPr>
      <xdr:spPr>
        <a:xfrm>
          <a:off x="14414500" y="16590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715" name="直線コネクタ 714">
          <a:extLst>
            <a:ext uri="{FF2B5EF4-FFF2-40B4-BE49-F238E27FC236}">
              <a16:creationId xmlns:a16="http://schemas.microsoft.com/office/drawing/2014/main" id="{093F485B-92E8-40C8-AF27-C8CF285FBCF7}"/>
            </a:ext>
          </a:extLst>
        </xdr:cNvPr>
        <xdr:cNvCxnSpPr/>
      </xdr:nvCxnSpPr>
      <xdr:spPr>
        <a:xfrm>
          <a:off x="14287500" y="16807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40022</xdr:rowOff>
    </xdr:from>
    <xdr:ext cx="405111" cy="259045"/>
    <xdr:sp macro="" textlink="">
      <xdr:nvSpPr>
        <xdr:cNvPr id="716" name="【公民館】&#10;有形固定資産減価償却率平均値テキスト">
          <a:extLst>
            <a:ext uri="{FF2B5EF4-FFF2-40B4-BE49-F238E27FC236}">
              <a16:creationId xmlns:a16="http://schemas.microsoft.com/office/drawing/2014/main" id="{474B86E0-162E-4855-9C5F-ADDBF87243FE}"/>
            </a:ext>
          </a:extLst>
        </xdr:cNvPr>
        <xdr:cNvSpPr txBox="1"/>
      </xdr:nvSpPr>
      <xdr:spPr>
        <a:xfrm>
          <a:off x="14414500" y="17474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17" name="フローチャート: 判断 716">
          <a:extLst>
            <a:ext uri="{FF2B5EF4-FFF2-40B4-BE49-F238E27FC236}">
              <a16:creationId xmlns:a16="http://schemas.microsoft.com/office/drawing/2014/main" id="{E7AADDD1-05B0-47FD-86F4-B834D742B3CA}"/>
            </a:ext>
          </a:extLst>
        </xdr:cNvPr>
        <xdr:cNvSpPr/>
      </xdr:nvSpPr>
      <xdr:spPr>
        <a:xfrm>
          <a:off x="14325600" y="1749615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18" name="フローチャート: 判断 717">
          <a:extLst>
            <a:ext uri="{FF2B5EF4-FFF2-40B4-BE49-F238E27FC236}">
              <a16:creationId xmlns:a16="http://schemas.microsoft.com/office/drawing/2014/main" id="{F8627DBD-5006-474E-83C2-720C3BBE7F7E}"/>
            </a:ext>
          </a:extLst>
        </xdr:cNvPr>
        <xdr:cNvSpPr/>
      </xdr:nvSpPr>
      <xdr:spPr>
        <a:xfrm>
          <a:off x="13578840" y="1746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19" name="フローチャート: 判断 718">
          <a:extLst>
            <a:ext uri="{FF2B5EF4-FFF2-40B4-BE49-F238E27FC236}">
              <a16:creationId xmlns:a16="http://schemas.microsoft.com/office/drawing/2014/main" id="{3D119C13-95E1-41B4-96E1-7240764E73CD}"/>
            </a:ext>
          </a:extLst>
        </xdr:cNvPr>
        <xdr:cNvSpPr/>
      </xdr:nvSpPr>
      <xdr:spPr>
        <a:xfrm>
          <a:off x="12804140" y="1745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720" name="フローチャート: 判断 719">
          <a:extLst>
            <a:ext uri="{FF2B5EF4-FFF2-40B4-BE49-F238E27FC236}">
              <a16:creationId xmlns:a16="http://schemas.microsoft.com/office/drawing/2014/main" id="{6E2E44C6-06D4-468E-8CE9-43F7ED6EB351}"/>
            </a:ext>
          </a:extLst>
        </xdr:cNvPr>
        <xdr:cNvSpPr/>
      </xdr:nvSpPr>
      <xdr:spPr>
        <a:xfrm>
          <a:off x="12029440" y="174732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721" name="フローチャート: 判断 720">
          <a:extLst>
            <a:ext uri="{FF2B5EF4-FFF2-40B4-BE49-F238E27FC236}">
              <a16:creationId xmlns:a16="http://schemas.microsoft.com/office/drawing/2014/main" id="{81F15994-728D-46E5-B799-B4C977C22E8A}"/>
            </a:ext>
          </a:extLst>
        </xdr:cNvPr>
        <xdr:cNvSpPr/>
      </xdr:nvSpPr>
      <xdr:spPr>
        <a:xfrm>
          <a:off x="1123188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31C4ADD0-7950-4C34-97E8-23AAA65D84FD}"/>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37E446C2-DD8C-4E55-98E2-A677135D62E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E91086A4-E055-4E86-9C65-E4CBA8E9CA98}"/>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A5D1DBEC-24C2-42F1-8DE0-9E0E3E367FA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DE74434D-DEF9-44EE-A6CA-DBC31E01BF8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166370</xdr:rowOff>
    </xdr:from>
    <xdr:to>
      <xdr:col>81</xdr:col>
      <xdr:colOff>101600</xdr:colOff>
      <xdr:row>108</xdr:row>
      <xdr:rowOff>96520</xdr:rowOff>
    </xdr:to>
    <xdr:sp macro="" textlink="">
      <xdr:nvSpPr>
        <xdr:cNvPr id="727" name="楕円 726">
          <a:extLst>
            <a:ext uri="{FF2B5EF4-FFF2-40B4-BE49-F238E27FC236}">
              <a16:creationId xmlns:a16="http://schemas.microsoft.com/office/drawing/2014/main" id="{8B7876B3-D2BB-4D76-8E37-E75F302D804D}"/>
            </a:ext>
          </a:extLst>
        </xdr:cNvPr>
        <xdr:cNvSpPr/>
      </xdr:nvSpPr>
      <xdr:spPr>
        <a:xfrm>
          <a:off x="13578840" y="181038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107</xdr:row>
      <xdr:rowOff>118745</xdr:rowOff>
    </xdr:from>
    <xdr:to>
      <xdr:col>76</xdr:col>
      <xdr:colOff>165100</xdr:colOff>
      <xdr:row>108</xdr:row>
      <xdr:rowOff>48895</xdr:rowOff>
    </xdr:to>
    <xdr:sp macro="" textlink="">
      <xdr:nvSpPr>
        <xdr:cNvPr id="728" name="楕円 727">
          <a:extLst>
            <a:ext uri="{FF2B5EF4-FFF2-40B4-BE49-F238E27FC236}">
              <a16:creationId xmlns:a16="http://schemas.microsoft.com/office/drawing/2014/main" id="{B4F76BBB-4D28-4074-85B5-E798CAF5FB02}"/>
            </a:ext>
          </a:extLst>
        </xdr:cNvPr>
        <xdr:cNvSpPr/>
      </xdr:nvSpPr>
      <xdr:spPr>
        <a:xfrm>
          <a:off x="12804140" y="18056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169545</xdr:rowOff>
    </xdr:from>
    <xdr:to>
      <xdr:col>81</xdr:col>
      <xdr:colOff>50800</xdr:colOff>
      <xdr:row>108</xdr:row>
      <xdr:rowOff>45720</xdr:rowOff>
    </xdr:to>
    <xdr:cxnSp macro="">
      <xdr:nvCxnSpPr>
        <xdr:cNvPr id="729" name="直線コネクタ 728">
          <a:extLst>
            <a:ext uri="{FF2B5EF4-FFF2-40B4-BE49-F238E27FC236}">
              <a16:creationId xmlns:a16="http://schemas.microsoft.com/office/drawing/2014/main" id="{7CDE2ED5-5F0C-4B66-929A-1E46715F0C2C}"/>
            </a:ext>
          </a:extLst>
        </xdr:cNvPr>
        <xdr:cNvCxnSpPr/>
      </xdr:nvCxnSpPr>
      <xdr:spPr>
        <a:xfrm>
          <a:off x="12854940" y="1810702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71120</xdr:rowOff>
    </xdr:from>
    <xdr:to>
      <xdr:col>72</xdr:col>
      <xdr:colOff>38100</xdr:colOff>
      <xdr:row>108</xdr:row>
      <xdr:rowOff>1270</xdr:rowOff>
    </xdr:to>
    <xdr:sp macro="" textlink="">
      <xdr:nvSpPr>
        <xdr:cNvPr id="730" name="楕円 729">
          <a:extLst>
            <a:ext uri="{FF2B5EF4-FFF2-40B4-BE49-F238E27FC236}">
              <a16:creationId xmlns:a16="http://schemas.microsoft.com/office/drawing/2014/main" id="{A03E758A-95A7-442A-AF04-4AD0E64E93D6}"/>
            </a:ext>
          </a:extLst>
        </xdr:cNvPr>
        <xdr:cNvSpPr/>
      </xdr:nvSpPr>
      <xdr:spPr>
        <a:xfrm>
          <a:off x="12029440" y="1800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121920</xdr:rowOff>
    </xdr:from>
    <xdr:to>
      <xdr:col>76</xdr:col>
      <xdr:colOff>114300</xdr:colOff>
      <xdr:row>107</xdr:row>
      <xdr:rowOff>169545</xdr:rowOff>
    </xdr:to>
    <xdr:cxnSp macro="">
      <xdr:nvCxnSpPr>
        <xdr:cNvPr id="731" name="直線コネクタ 730">
          <a:extLst>
            <a:ext uri="{FF2B5EF4-FFF2-40B4-BE49-F238E27FC236}">
              <a16:creationId xmlns:a16="http://schemas.microsoft.com/office/drawing/2014/main" id="{B377DA29-2B40-47FC-B9D8-0A19984833C0}"/>
            </a:ext>
          </a:extLst>
        </xdr:cNvPr>
        <xdr:cNvCxnSpPr/>
      </xdr:nvCxnSpPr>
      <xdr:spPr>
        <a:xfrm>
          <a:off x="12072620" y="18059400"/>
          <a:ext cx="7823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154939</xdr:rowOff>
    </xdr:from>
    <xdr:to>
      <xdr:col>67</xdr:col>
      <xdr:colOff>101600</xdr:colOff>
      <xdr:row>103</xdr:row>
      <xdr:rowOff>85089</xdr:rowOff>
    </xdr:to>
    <xdr:sp macro="" textlink="">
      <xdr:nvSpPr>
        <xdr:cNvPr id="732" name="楕円 731">
          <a:extLst>
            <a:ext uri="{FF2B5EF4-FFF2-40B4-BE49-F238E27FC236}">
              <a16:creationId xmlns:a16="http://schemas.microsoft.com/office/drawing/2014/main" id="{6E60BAF1-9A0B-447C-BD98-682866CEE83D}"/>
            </a:ext>
          </a:extLst>
        </xdr:cNvPr>
        <xdr:cNvSpPr/>
      </xdr:nvSpPr>
      <xdr:spPr>
        <a:xfrm>
          <a:off x="11231880" y="17254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34289</xdr:rowOff>
    </xdr:from>
    <xdr:to>
      <xdr:col>71</xdr:col>
      <xdr:colOff>177800</xdr:colOff>
      <xdr:row>107</xdr:row>
      <xdr:rowOff>121920</xdr:rowOff>
    </xdr:to>
    <xdr:cxnSp macro="">
      <xdr:nvCxnSpPr>
        <xdr:cNvPr id="733" name="直線コネクタ 732">
          <a:extLst>
            <a:ext uri="{FF2B5EF4-FFF2-40B4-BE49-F238E27FC236}">
              <a16:creationId xmlns:a16="http://schemas.microsoft.com/office/drawing/2014/main" id="{D5E8A185-D443-4A24-96FF-E2E8025BEBCD}"/>
            </a:ext>
          </a:extLst>
        </xdr:cNvPr>
        <xdr:cNvCxnSpPr/>
      </xdr:nvCxnSpPr>
      <xdr:spPr>
        <a:xfrm>
          <a:off x="11282680" y="17301209"/>
          <a:ext cx="789940" cy="7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734" name="n_1aveValue【公民館】&#10;有形固定資産減価償却率">
          <a:extLst>
            <a:ext uri="{FF2B5EF4-FFF2-40B4-BE49-F238E27FC236}">
              <a16:creationId xmlns:a16="http://schemas.microsoft.com/office/drawing/2014/main" id="{F93C9616-EA58-4D0D-906C-E12533DDCC7F}"/>
            </a:ext>
          </a:extLst>
        </xdr:cNvPr>
        <xdr:cNvSpPr txBox="1"/>
      </xdr:nvSpPr>
      <xdr:spPr>
        <a:xfrm>
          <a:off x="13437244" y="1725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735" name="n_2aveValue【公民館】&#10;有形固定資産減価償却率">
          <a:extLst>
            <a:ext uri="{FF2B5EF4-FFF2-40B4-BE49-F238E27FC236}">
              <a16:creationId xmlns:a16="http://schemas.microsoft.com/office/drawing/2014/main" id="{B4576703-2DC7-4F3D-9DB0-C2879FB27E11}"/>
            </a:ext>
          </a:extLst>
        </xdr:cNvPr>
        <xdr:cNvSpPr txBox="1"/>
      </xdr:nvSpPr>
      <xdr:spPr>
        <a:xfrm>
          <a:off x="12675244" y="1723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736" name="n_3aveValue【公民館】&#10;有形固定資産減価償却率">
          <a:extLst>
            <a:ext uri="{FF2B5EF4-FFF2-40B4-BE49-F238E27FC236}">
              <a16:creationId xmlns:a16="http://schemas.microsoft.com/office/drawing/2014/main" id="{95A2BEC0-692B-45E3-AB6F-DA755BF34071}"/>
            </a:ext>
          </a:extLst>
        </xdr:cNvPr>
        <xdr:cNvSpPr txBox="1"/>
      </xdr:nvSpPr>
      <xdr:spPr>
        <a:xfrm>
          <a:off x="11900544" y="1725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95266</xdr:rowOff>
    </xdr:from>
    <xdr:ext cx="405111" cy="259045"/>
    <xdr:sp macro="" textlink="">
      <xdr:nvSpPr>
        <xdr:cNvPr id="737" name="n_4aveValue【公民館】&#10;有形固定資産減価償却率">
          <a:extLst>
            <a:ext uri="{FF2B5EF4-FFF2-40B4-BE49-F238E27FC236}">
              <a16:creationId xmlns:a16="http://schemas.microsoft.com/office/drawing/2014/main" id="{C8E2D354-4DBB-4ED2-8ED2-E9DFB48E5195}"/>
            </a:ext>
          </a:extLst>
        </xdr:cNvPr>
        <xdr:cNvSpPr txBox="1"/>
      </xdr:nvSpPr>
      <xdr:spPr>
        <a:xfrm>
          <a:off x="11102984" y="17529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87647</xdr:rowOff>
    </xdr:from>
    <xdr:ext cx="405111" cy="259045"/>
    <xdr:sp macro="" textlink="">
      <xdr:nvSpPr>
        <xdr:cNvPr id="738" name="n_1mainValue【公民館】&#10;有形固定資産減価償却率">
          <a:extLst>
            <a:ext uri="{FF2B5EF4-FFF2-40B4-BE49-F238E27FC236}">
              <a16:creationId xmlns:a16="http://schemas.microsoft.com/office/drawing/2014/main" id="{EC8D3272-E198-4532-8CD6-8D0161D15A98}"/>
            </a:ext>
          </a:extLst>
        </xdr:cNvPr>
        <xdr:cNvSpPr txBox="1"/>
      </xdr:nvSpPr>
      <xdr:spPr>
        <a:xfrm>
          <a:off x="13437244" y="181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40022</xdr:rowOff>
    </xdr:from>
    <xdr:ext cx="405111" cy="259045"/>
    <xdr:sp macro="" textlink="">
      <xdr:nvSpPr>
        <xdr:cNvPr id="739" name="n_2mainValue【公民館】&#10;有形固定資産減価償却率">
          <a:extLst>
            <a:ext uri="{FF2B5EF4-FFF2-40B4-BE49-F238E27FC236}">
              <a16:creationId xmlns:a16="http://schemas.microsoft.com/office/drawing/2014/main" id="{8019E6EA-1225-4D13-B343-81C593FDBA8B}"/>
            </a:ext>
          </a:extLst>
        </xdr:cNvPr>
        <xdr:cNvSpPr txBox="1"/>
      </xdr:nvSpPr>
      <xdr:spPr>
        <a:xfrm>
          <a:off x="12675244" y="181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163847</xdr:rowOff>
    </xdr:from>
    <xdr:ext cx="405111" cy="259045"/>
    <xdr:sp macro="" textlink="">
      <xdr:nvSpPr>
        <xdr:cNvPr id="740" name="n_3mainValue【公民館】&#10;有形固定資産減価償却率">
          <a:extLst>
            <a:ext uri="{FF2B5EF4-FFF2-40B4-BE49-F238E27FC236}">
              <a16:creationId xmlns:a16="http://schemas.microsoft.com/office/drawing/2014/main" id="{7A7BE82C-9E62-4489-BE5C-16D813188024}"/>
            </a:ext>
          </a:extLst>
        </xdr:cNvPr>
        <xdr:cNvSpPr txBox="1"/>
      </xdr:nvSpPr>
      <xdr:spPr>
        <a:xfrm>
          <a:off x="119005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41" name="n_4mainValue【公民館】&#10;有形固定資産減価償却率">
          <a:extLst>
            <a:ext uri="{FF2B5EF4-FFF2-40B4-BE49-F238E27FC236}">
              <a16:creationId xmlns:a16="http://schemas.microsoft.com/office/drawing/2014/main" id="{8D9E7E92-A1F9-4D15-9110-AFB2FD057B4F}"/>
            </a:ext>
          </a:extLst>
        </xdr:cNvPr>
        <xdr:cNvSpPr txBox="1"/>
      </xdr:nvSpPr>
      <xdr:spPr>
        <a:xfrm>
          <a:off x="11102984" y="1703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DA9DCCC4-C1FA-47C0-A1F0-662E0763320E}"/>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0D9D128B-E1E8-4CF3-8C06-DD0412F770B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49389C21-3F59-4CF6-87D1-A12E9E16B45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5BE7B166-4C3D-4A78-847C-0735D9E3DC0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CDB53DF6-44C6-45C7-AE73-B002641DA87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72F42A0D-B86E-41BF-ABAE-BC248122B2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25526F5B-36D2-4E49-89B9-814C16027B0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53843953-50EE-4505-BE33-AB36660A6BF3}"/>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0" name="テキスト ボックス 749">
          <a:extLst>
            <a:ext uri="{FF2B5EF4-FFF2-40B4-BE49-F238E27FC236}">
              <a16:creationId xmlns:a16="http://schemas.microsoft.com/office/drawing/2014/main" id="{335169E5-D231-4C50-80CD-367441DE28DE}"/>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1" name="直線コネクタ 750">
          <a:extLst>
            <a:ext uri="{FF2B5EF4-FFF2-40B4-BE49-F238E27FC236}">
              <a16:creationId xmlns:a16="http://schemas.microsoft.com/office/drawing/2014/main" id="{577FF454-978C-44B2-96E0-09335E6CEC6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2" name="直線コネクタ 751">
          <a:extLst>
            <a:ext uri="{FF2B5EF4-FFF2-40B4-BE49-F238E27FC236}">
              <a16:creationId xmlns:a16="http://schemas.microsoft.com/office/drawing/2014/main" id="{F1CC2D71-8BBD-4926-9613-5053618DD072}"/>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48C5C496-5289-4EF7-ADB4-55DBD7DE2E35}"/>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4" name="直線コネクタ 753">
          <a:extLst>
            <a:ext uri="{FF2B5EF4-FFF2-40B4-BE49-F238E27FC236}">
              <a16:creationId xmlns:a16="http://schemas.microsoft.com/office/drawing/2014/main" id="{AF77E5A5-3179-4A38-9D2C-329526A2392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5" name="テキスト ボックス 754">
          <a:extLst>
            <a:ext uri="{FF2B5EF4-FFF2-40B4-BE49-F238E27FC236}">
              <a16:creationId xmlns:a16="http://schemas.microsoft.com/office/drawing/2014/main" id="{DBED5BA2-54E6-4F3B-AF8D-71880C7BC28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6" name="直線コネクタ 755">
          <a:extLst>
            <a:ext uri="{FF2B5EF4-FFF2-40B4-BE49-F238E27FC236}">
              <a16:creationId xmlns:a16="http://schemas.microsoft.com/office/drawing/2014/main" id="{9B5618E1-C9A3-4A8D-8258-58D7096FA47A}"/>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7" name="テキスト ボックス 756">
          <a:extLst>
            <a:ext uri="{FF2B5EF4-FFF2-40B4-BE49-F238E27FC236}">
              <a16:creationId xmlns:a16="http://schemas.microsoft.com/office/drawing/2014/main" id="{463AAA48-F7AD-4042-8B87-DC2C82DFED6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8" name="直線コネクタ 757">
          <a:extLst>
            <a:ext uri="{FF2B5EF4-FFF2-40B4-BE49-F238E27FC236}">
              <a16:creationId xmlns:a16="http://schemas.microsoft.com/office/drawing/2014/main" id="{FF34BE67-84AB-40F9-959E-D3D720D6FEF5}"/>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9" name="テキスト ボックス 758">
          <a:extLst>
            <a:ext uri="{FF2B5EF4-FFF2-40B4-BE49-F238E27FC236}">
              <a16:creationId xmlns:a16="http://schemas.microsoft.com/office/drawing/2014/main" id="{627C1E1F-8874-4C72-8AC2-B98E6068CF3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0" name="直線コネクタ 759">
          <a:extLst>
            <a:ext uri="{FF2B5EF4-FFF2-40B4-BE49-F238E27FC236}">
              <a16:creationId xmlns:a16="http://schemas.microsoft.com/office/drawing/2014/main" id="{6FE2A8AD-8335-4100-A587-0D0FA038EE7A}"/>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1" name="テキスト ボックス 760">
          <a:extLst>
            <a:ext uri="{FF2B5EF4-FFF2-40B4-BE49-F238E27FC236}">
              <a16:creationId xmlns:a16="http://schemas.microsoft.com/office/drawing/2014/main" id="{439FC71C-AD3D-49C9-BB69-5C3B5067C818}"/>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2" name="直線コネクタ 761">
          <a:extLst>
            <a:ext uri="{FF2B5EF4-FFF2-40B4-BE49-F238E27FC236}">
              <a16:creationId xmlns:a16="http://schemas.microsoft.com/office/drawing/2014/main" id="{40D214A6-AC98-4397-B799-ECB611FA3F61}"/>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3" name="テキスト ボックス 762">
          <a:extLst>
            <a:ext uri="{FF2B5EF4-FFF2-40B4-BE49-F238E27FC236}">
              <a16:creationId xmlns:a16="http://schemas.microsoft.com/office/drawing/2014/main" id="{1C4AF526-28FD-477A-8F6C-08AE5646A17C}"/>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4" name="直線コネクタ 763">
          <a:extLst>
            <a:ext uri="{FF2B5EF4-FFF2-40B4-BE49-F238E27FC236}">
              <a16:creationId xmlns:a16="http://schemas.microsoft.com/office/drawing/2014/main" id="{2E13C266-9FCD-4E03-B32D-B09F343C98E8}"/>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5" name="テキスト ボックス 764">
          <a:extLst>
            <a:ext uri="{FF2B5EF4-FFF2-40B4-BE49-F238E27FC236}">
              <a16:creationId xmlns:a16="http://schemas.microsoft.com/office/drawing/2014/main" id="{504063F6-B679-49CD-AFEE-655C6D34C3A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6" name="【公民館】&#10;一人当たり面積グラフ枠">
          <a:extLst>
            <a:ext uri="{FF2B5EF4-FFF2-40B4-BE49-F238E27FC236}">
              <a16:creationId xmlns:a16="http://schemas.microsoft.com/office/drawing/2014/main" id="{1AA5E575-F8A8-4104-8713-E37E833EE60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67" name="直線コネクタ 766">
          <a:extLst>
            <a:ext uri="{FF2B5EF4-FFF2-40B4-BE49-F238E27FC236}">
              <a16:creationId xmlns:a16="http://schemas.microsoft.com/office/drawing/2014/main" id="{61D996F4-1937-4C33-A145-1B40B417C7A5}"/>
            </a:ext>
          </a:extLst>
        </xdr:cNvPr>
        <xdr:cNvCxnSpPr/>
      </xdr:nvCxnSpPr>
      <xdr:spPr>
        <a:xfrm flipV="1">
          <a:off x="19509104" y="16657865"/>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68" name="【公民館】&#10;一人当たり面積最小値テキスト">
          <a:extLst>
            <a:ext uri="{FF2B5EF4-FFF2-40B4-BE49-F238E27FC236}">
              <a16:creationId xmlns:a16="http://schemas.microsoft.com/office/drawing/2014/main" id="{4C054BF0-B63E-4C5D-9343-F8B247B685DC}"/>
            </a:ext>
          </a:extLst>
        </xdr:cNvPr>
        <xdr:cNvSpPr txBox="1"/>
      </xdr:nvSpPr>
      <xdr:spPr>
        <a:xfrm>
          <a:off x="19547840" y="1821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69" name="直線コネクタ 768">
          <a:extLst>
            <a:ext uri="{FF2B5EF4-FFF2-40B4-BE49-F238E27FC236}">
              <a16:creationId xmlns:a16="http://schemas.microsoft.com/office/drawing/2014/main" id="{1AC2B967-B27C-4BF2-8ED4-CAF0138FF883}"/>
            </a:ext>
          </a:extLst>
        </xdr:cNvPr>
        <xdr:cNvCxnSpPr/>
      </xdr:nvCxnSpPr>
      <xdr:spPr>
        <a:xfrm>
          <a:off x="1944370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70" name="【公民館】&#10;一人当たり面積最大値テキスト">
          <a:extLst>
            <a:ext uri="{FF2B5EF4-FFF2-40B4-BE49-F238E27FC236}">
              <a16:creationId xmlns:a16="http://schemas.microsoft.com/office/drawing/2014/main" id="{586FC852-BB96-43A3-AA44-F8FA63272F2B}"/>
            </a:ext>
          </a:extLst>
        </xdr:cNvPr>
        <xdr:cNvSpPr txBox="1"/>
      </xdr:nvSpPr>
      <xdr:spPr>
        <a:xfrm>
          <a:off x="19547840" y="164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71" name="直線コネクタ 770">
          <a:extLst>
            <a:ext uri="{FF2B5EF4-FFF2-40B4-BE49-F238E27FC236}">
              <a16:creationId xmlns:a16="http://schemas.microsoft.com/office/drawing/2014/main" id="{A5CDA81D-7D05-4C1E-A78E-F7BB899619CD}"/>
            </a:ext>
          </a:extLst>
        </xdr:cNvPr>
        <xdr:cNvCxnSpPr/>
      </xdr:nvCxnSpPr>
      <xdr:spPr>
        <a:xfrm>
          <a:off x="19443700" y="16657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72" name="【公民館】&#10;一人当たり面積平均値テキスト">
          <a:extLst>
            <a:ext uri="{FF2B5EF4-FFF2-40B4-BE49-F238E27FC236}">
              <a16:creationId xmlns:a16="http://schemas.microsoft.com/office/drawing/2014/main" id="{F998CEFF-B3E4-484E-8CAB-B081C88708B0}"/>
            </a:ext>
          </a:extLst>
        </xdr:cNvPr>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73" name="フローチャート: 判断 772">
          <a:extLst>
            <a:ext uri="{FF2B5EF4-FFF2-40B4-BE49-F238E27FC236}">
              <a16:creationId xmlns:a16="http://schemas.microsoft.com/office/drawing/2014/main" id="{D70F4BBB-CB3B-44A4-ABFB-335CC5E41394}"/>
            </a:ext>
          </a:extLst>
        </xdr:cNvPr>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74" name="フローチャート: 判断 773">
          <a:extLst>
            <a:ext uri="{FF2B5EF4-FFF2-40B4-BE49-F238E27FC236}">
              <a16:creationId xmlns:a16="http://schemas.microsoft.com/office/drawing/2014/main" id="{F469A884-95D5-4E51-B8BC-F889E02013DF}"/>
            </a:ext>
          </a:extLst>
        </xdr:cNvPr>
        <xdr:cNvSpPr/>
      </xdr:nvSpPr>
      <xdr:spPr>
        <a:xfrm>
          <a:off x="18735040" y="176651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75" name="フローチャート: 判断 774">
          <a:extLst>
            <a:ext uri="{FF2B5EF4-FFF2-40B4-BE49-F238E27FC236}">
              <a16:creationId xmlns:a16="http://schemas.microsoft.com/office/drawing/2014/main" id="{7332EBB5-610C-483E-838E-B9802C60D4E9}"/>
            </a:ext>
          </a:extLst>
        </xdr:cNvPr>
        <xdr:cNvSpPr/>
      </xdr:nvSpPr>
      <xdr:spPr>
        <a:xfrm>
          <a:off x="179374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76" name="フローチャート: 判断 775">
          <a:extLst>
            <a:ext uri="{FF2B5EF4-FFF2-40B4-BE49-F238E27FC236}">
              <a16:creationId xmlns:a16="http://schemas.microsoft.com/office/drawing/2014/main" id="{0943EFCD-6F79-4C61-A4A2-358A5CFD6DD6}"/>
            </a:ext>
          </a:extLst>
        </xdr:cNvPr>
        <xdr:cNvSpPr/>
      </xdr:nvSpPr>
      <xdr:spPr>
        <a:xfrm>
          <a:off x="17162780" y="170893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77" name="フローチャート: 判断 776">
          <a:extLst>
            <a:ext uri="{FF2B5EF4-FFF2-40B4-BE49-F238E27FC236}">
              <a16:creationId xmlns:a16="http://schemas.microsoft.com/office/drawing/2014/main" id="{16B83E23-4BAD-4529-A0CF-0C0C3C50D415}"/>
            </a:ext>
          </a:extLst>
        </xdr:cNvPr>
        <xdr:cNvSpPr/>
      </xdr:nvSpPr>
      <xdr:spPr>
        <a:xfrm>
          <a:off x="16388080" y="17655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6EC356E-E698-40E8-A164-A492B097A9B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26A86BA-B3D6-4A92-A145-960EEEF9B542}"/>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F1A7074-C738-401B-97BF-81CE4B60EFE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72D02713-8987-49A5-B431-4AA1F8D1D42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B4BCC58-7235-4893-BECD-943E9FB286C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783" name="楕円 782">
          <a:extLst>
            <a:ext uri="{FF2B5EF4-FFF2-40B4-BE49-F238E27FC236}">
              <a16:creationId xmlns:a16="http://schemas.microsoft.com/office/drawing/2014/main" id="{E15F5FBF-7934-4274-8DE6-4BFCA8626D8E}"/>
            </a:ext>
          </a:extLst>
        </xdr:cNvPr>
        <xdr:cNvSpPr/>
      </xdr:nvSpPr>
      <xdr:spPr>
        <a:xfrm>
          <a:off x="18735040" y="18189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84182</xdr:rowOff>
    </xdr:from>
    <xdr:to>
      <xdr:col>107</xdr:col>
      <xdr:colOff>101600</xdr:colOff>
      <xdr:row>109</xdr:row>
      <xdr:rowOff>14332</xdr:rowOff>
    </xdr:to>
    <xdr:sp macro="" textlink="">
      <xdr:nvSpPr>
        <xdr:cNvPr id="784" name="楕円 783">
          <a:extLst>
            <a:ext uri="{FF2B5EF4-FFF2-40B4-BE49-F238E27FC236}">
              <a16:creationId xmlns:a16="http://schemas.microsoft.com/office/drawing/2014/main" id="{43393B6E-034D-4C66-BF58-E6C1AD835F2F}"/>
            </a:ext>
          </a:extLst>
        </xdr:cNvPr>
        <xdr:cNvSpPr/>
      </xdr:nvSpPr>
      <xdr:spPr>
        <a:xfrm>
          <a:off x="17937480" y="181893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134982</xdr:rowOff>
    </xdr:to>
    <xdr:cxnSp macro="">
      <xdr:nvCxnSpPr>
        <xdr:cNvPr id="785" name="直線コネクタ 784">
          <a:extLst>
            <a:ext uri="{FF2B5EF4-FFF2-40B4-BE49-F238E27FC236}">
              <a16:creationId xmlns:a16="http://schemas.microsoft.com/office/drawing/2014/main" id="{373C1DBB-DF43-4126-938D-D4E0F3EBF043}"/>
            </a:ext>
          </a:extLst>
        </xdr:cNvPr>
        <xdr:cNvCxnSpPr/>
      </xdr:nvCxnSpPr>
      <xdr:spPr>
        <a:xfrm>
          <a:off x="17988280" y="1824010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786" name="楕円 785">
          <a:extLst>
            <a:ext uri="{FF2B5EF4-FFF2-40B4-BE49-F238E27FC236}">
              <a16:creationId xmlns:a16="http://schemas.microsoft.com/office/drawing/2014/main" id="{E3024AFD-17C8-495A-8714-021B8B60E83A}"/>
            </a:ext>
          </a:extLst>
        </xdr:cNvPr>
        <xdr:cNvSpPr/>
      </xdr:nvSpPr>
      <xdr:spPr>
        <a:xfrm>
          <a:off x="17162780" y="181925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134982</xdr:rowOff>
    </xdr:from>
    <xdr:to>
      <xdr:col>107</xdr:col>
      <xdr:colOff>50800</xdr:colOff>
      <xdr:row>108</xdr:row>
      <xdr:rowOff>138249</xdr:rowOff>
    </xdr:to>
    <xdr:cxnSp macro="">
      <xdr:nvCxnSpPr>
        <xdr:cNvPr id="787" name="直線コネクタ 786">
          <a:extLst>
            <a:ext uri="{FF2B5EF4-FFF2-40B4-BE49-F238E27FC236}">
              <a16:creationId xmlns:a16="http://schemas.microsoft.com/office/drawing/2014/main" id="{EE5F97F1-0836-401F-B0C3-8CEF58851A34}"/>
            </a:ext>
          </a:extLst>
        </xdr:cNvPr>
        <xdr:cNvCxnSpPr/>
      </xdr:nvCxnSpPr>
      <xdr:spPr>
        <a:xfrm flipV="1">
          <a:off x="17213580" y="18240102"/>
          <a:ext cx="7747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44994</xdr:rowOff>
    </xdr:from>
    <xdr:to>
      <xdr:col>98</xdr:col>
      <xdr:colOff>38100</xdr:colOff>
      <xdr:row>108</xdr:row>
      <xdr:rowOff>146594</xdr:rowOff>
    </xdr:to>
    <xdr:sp macro="" textlink="">
      <xdr:nvSpPr>
        <xdr:cNvPr id="788" name="楕円 787">
          <a:extLst>
            <a:ext uri="{FF2B5EF4-FFF2-40B4-BE49-F238E27FC236}">
              <a16:creationId xmlns:a16="http://schemas.microsoft.com/office/drawing/2014/main" id="{2426382E-F555-4CE2-A608-F7F961DD0E2D}"/>
            </a:ext>
          </a:extLst>
        </xdr:cNvPr>
        <xdr:cNvSpPr/>
      </xdr:nvSpPr>
      <xdr:spPr>
        <a:xfrm>
          <a:off x="16388080" y="181501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95794</xdr:rowOff>
    </xdr:from>
    <xdr:to>
      <xdr:col>102</xdr:col>
      <xdr:colOff>114300</xdr:colOff>
      <xdr:row>108</xdr:row>
      <xdr:rowOff>138249</xdr:rowOff>
    </xdr:to>
    <xdr:cxnSp macro="">
      <xdr:nvCxnSpPr>
        <xdr:cNvPr id="789" name="直線コネクタ 788">
          <a:extLst>
            <a:ext uri="{FF2B5EF4-FFF2-40B4-BE49-F238E27FC236}">
              <a16:creationId xmlns:a16="http://schemas.microsoft.com/office/drawing/2014/main" id="{EBBF9DED-B031-4664-8228-DCE1A3ED1A8C}"/>
            </a:ext>
          </a:extLst>
        </xdr:cNvPr>
        <xdr:cNvCxnSpPr/>
      </xdr:nvCxnSpPr>
      <xdr:spPr>
        <a:xfrm>
          <a:off x="16431260" y="18200914"/>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90" name="n_1aveValue【公民館】&#10;一人当たり面積">
          <a:extLst>
            <a:ext uri="{FF2B5EF4-FFF2-40B4-BE49-F238E27FC236}">
              <a16:creationId xmlns:a16="http://schemas.microsoft.com/office/drawing/2014/main" id="{AD0C9B60-7343-402E-804E-79AB249711B4}"/>
            </a:ext>
          </a:extLst>
        </xdr:cNvPr>
        <xdr:cNvSpPr txBox="1"/>
      </xdr:nvSpPr>
      <xdr:spPr>
        <a:xfrm>
          <a:off x="18561127" y="1744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91" name="n_2aveValue【公民館】&#10;一人当たり面積">
          <a:extLst>
            <a:ext uri="{FF2B5EF4-FFF2-40B4-BE49-F238E27FC236}">
              <a16:creationId xmlns:a16="http://schemas.microsoft.com/office/drawing/2014/main" id="{F6B1228B-631E-452B-8504-23E47263C83E}"/>
            </a:ext>
          </a:extLst>
        </xdr:cNvPr>
        <xdr:cNvSpPr txBox="1"/>
      </xdr:nvSpPr>
      <xdr:spPr>
        <a:xfrm>
          <a:off x="17776267" y="1744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92" name="n_3aveValue【公民館】&#10;一人当たり面積">
          <a:extLst>
            <a:ext uri="{FF2B5EF4-FFF2-40B4-BE49-F238E27FC236}">
              <a16:creationId xmlns:a16="http://schemas.microsoft.com/office/drawing/2014/main" id="{417EF873-9856-4E01-AAAF-286DABC0ABFC}"/>
            </a:ext>
          </a:extLst>
        </xdr:cNvPr>
        <xdr:cNvSpPr txBox="1"/>
      </xdr:nvSpPr>
      <xdr:spPr>
        <a:xfrm>
          <a:off x="17001567" y="1686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93" name="n_4aveValue【公民館】&#10;一人当たり面積">
          <a:extLst>
            <a:ext uri="{FF2B5EF4-FFF2-40B4-BE49-F238E27FC236}">
              <a16:creationId xmlns:a16="http://schemas.microsoft.com/office/drawing/2014/main" id="{77271BB2-95E7-4506-A432-EF63FCE31077}"/>
            </a:ext>
          </a:extLst>
        </xdr:cNvPr>
        <xdr:cNvSpPr txBox="1"/>
      </xdr:nvSpPr>
      <xdr:spPr>
        <a:xfrm>
          <a:off x="16226867" y="174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794" name="n_1mainValue【公民館】&#10;一人当たり面積">
          <a:extLst>
            <a:ext uri="{FF2B5EF4-FFF2-40B4-BE49-F238E27FC236}">
              <a16:creationId xmlns:a16="http://schemas.microsoft.com/office/drawing/2014/main" id="{F36B2454-A356-49F5-8D85-9C6FF7546105}"/>
            </a:ext>
          </a:extLst>
        </xdr:cNvPr>
        <xdr:cNvSpPr txBox="1"/>
      </xdr:nvSpPr>
      <xdr:spPr>
        <a:xfrm>
          <a:off x="18561127" y="1827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795" name="n_2mainValue【公民館】&#10;一人当たり面積">
          <a:extLst>
            <a:ext uri="{FF2B5EF4-FFF2-40B4-BE49-F238E27FC236}">
              <a16:creationId xmlns:a16="http://schemas.microsoft.com/office/drawing/2014/main" id="{4459840B-F85E-4F4C-847F-32BEC11F3ED3}"/>
            </a:ext>
          </a:extLst>
        </xdr:cNvPr>
        <xdr:cNvSpPr txBox="1"/>
      </xdr:nvSpPr>
      <xdr:spPr>
        <a:xfrm>
          <a:off x="17776267" y="18278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796" name="n_3mainValue【公民館】&#10;一人当たり面積">
          <a:extLst>
            <a:ext uri="{FF2B5EF4-FFF2-40B4-BE49-F238E27FC236}">
              <a16:creationId xmlns:a16="http://schemas.microsoft.com/office/drawing/2014/main" id="{61AFB0EA-2572-41DE-BD01-ADCD12FDD1B8}"/>
            </a:ext>
          </a:extLst>
        </xdr:cNvPr>
        <xdr:cNvSpPr txBox="1"/>
      </xdr:nvSpPr>
      <xdr:spPr>
        <a:xfrm>
          <a:off x="17001567" y="1828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137721</xdr:rowOff>
    </xdr:from>
    <xdr:ext cx="469744" cy="259045"/>
    <xdr:sp macro="" textlink="">
      <xdr:nvSpPr>
        <xdr:cNvPr id="797" name="n_4mainValue【公民館】&#10;一人当たり面積">
          <a:extLst>
            <a:ext uri="{FF2B5EF4-FFF2-40B4-BE49-F238E27FC236}">
              <a16:creationId xmlns:a16="http://schemas.microsoft.com/office/drawing/2014/main" id="{CBDEE5A0-C811-42DF-96B5-48ED871F971D}"/>
            </a:ext>
          </a:extLst>
        </xdr:cNvPr>
        <xdr:cNvSpPr txBox="1"/>
      </xdr:nvSpPr>
      <xdr:spPr>
        <a:xfrm>
          <a:off x="16226867"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8" name="正方形/長方形 797">
          <a:extLst>
            <a:ext uri="{FF2B5EF4-FFF2-40B4-BE49-F238E27FC236}">
              <a16:creationId xmlns:a16="http://schemas.microsoft.com/office/drawing/2014/main" id="{A4DEB933-97AC-4B14-BAA3-C3135C1DDEF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9" name="正方形/長方形 798">
          <a:extLst>
            <a:ext uri="{FF2B5EF4-FFF2-40B4-BE49-F238E27FC236}">
              <a16:creationId xmlns:a16="http://schemas.microsoft.com/office/drawing/2014/main" id="{8D238C0E-B27C-4BD1-A1A8-2A597835033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0" name="テキスト ボックス 799">
          <a:extLst>
            <a:ext uri="{FF2B5EF4-FFF2-40B4-BE49-F238E27FC236}">
              <a16:creationId xmlns:a16="http://schemas.microsoft.com/office/drawing/2014/main" id="{EA98976D-3FCC-462D-ABB6-A6B421EBE3D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施設の多くで有形固定資産減価償却率が全国平均及び県内平均を上回っている。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A697F92-EDAB-4038-8C9F-C260675CC483}"/>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F76F17D-4D30-49F7-9BE2-D13E30EED8F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AF187B3-7D85-4F6F-832F-5F27A875B19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C0C5E69-3232-4C6C-AF52-B68A59719FFE}"/>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兵庫県稲美町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A96BDE1-1058-4DE8-B5C0-9E88B486EE62}"/>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A5947D1-0B82-4881-8990-2AD259F5BD49}"/>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301EA3-419A-4D28-B0CB-7D2E4E7151F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6A8C61-9861-4A12-B34F-DAB18A0CE5A4}"/>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CE7A30D-BE77-40B1-B296-41A251F394A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99E0EF6-7C5C-4D4A-9B25-D745C9E8991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30,854
30,335
34.92
15,587,804
14,744,249
569,603
6,984,407
10,399,715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0F2942-8AF9-48A0-B693-EB95DA9CE48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48699B-4E22-431E-86B4-39C15BA95F6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9D3992-96E0-4D84-8B13-3E3E4448D3BA}"/>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86EC14-9523-4D3C-9AC9-31E3A39AB6B8}"/>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DC8F544-025E-4983-87F1-4C4DFB1FDB19}"/>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6938AC8-5166-45B6-AF50-68660166C255}"/>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70B09AF-DF30-4494-AEDF-F0F2EF2C023C}"/>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B787B55-E205-434E-B413-63F41A19822D}"/>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A8974CF-0BC1-48B7-9DAA-B1FB8BECA6C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6DED13-C132-430A-8E94-6CC597FCE01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5B4D45-39AD-4765-AFCB-36DF7F862AD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42FE83-3B9D-4A7B-8FA3-02A00128726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EB67D1-5ED8-467A-B4B2-68C8703C8A0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997EF1-CF6A-4B9C-914A-400B9F10B7C5}"/>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79C480-3571-4745-B1E7-A4E14D3F8D69}"/>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3584FF-2C5E-41FE-A944-172B758D50D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6162A5-1BA9-4164-B813-B399A0B191A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8C1417-357B-48C5-BC01-63A063154C2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D1F086E-3920-4CDA-AC99-91CC0479D777}"/>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108C3A5-6B7F-4642-B6CC-ED3F6DE8194C}"/>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CAEAF13-BBCF-41B5-A818-7DBE5622803B}"/>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1065AC2-3039-4269-9EC5-E73A129985CC}"/>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E0D6E59-4355-4C78-9767-82CA55636727}"/>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419F25-1C5A-423C-9683-BFFB8CC3A48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E22AC6C-95DA-42A5-92BF-73BFC1E9956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D6F467-08FD-4A2A-8FCF-890ABDD042B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710268D-BD40-48C8-81DD-0274290657C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1D1E813-8886-4C50-B6DC-E83239B15D6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A93350B-356E-41C5-B2F8-AA9B3F1E2AB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876CB3-6B20-4D53-BDE0-0DC2788ADF13}"/>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C0B4109-D727-464C-8D21-E00EB4F9647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62E8003-6FC2-4315-8F0C-73F27A188F34}"/>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3776447-8933-4DAC-878E-8C0246CEEE0B}"/>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57AA691-A482-40E7-B397-AB5765C9258F}"/>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E4A4FA0-3252-40F6-B880-0455EF44E9EE}"/>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838C6D6-50F0-402C-8A59-6E5DC7361759}"/>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51FC747-4DFF-4052-9FEF-6D4EE739ED9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143A42E-050A-4956-898E-A63D2165A15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1D4A4E6-EB43-4AEF-A340-902B0EC7606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C98FFB0-7967-4531-892F-F84CF3917551}"/>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3297819-AF39-4744-A134-F04CC547B75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CA257C7-26FF-421B-B904-747885F551ED}"/>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9445D5F-8F3D-4F97-A05D-0D065B4AEAC9}"/>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36E2269-ECC8-489D-A8EF-A58C463C3FD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53BC2FA-949A-45D6-9A14-82E06EB851B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3CAFBBA-4DFE-46F6-8BB2-4DBBDDCBD78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134983</xdr:rowOff>
    </xdr:from>
    <xdr:to>
      <xdr:col>24</xdr:col>
      <xdr:colOff>62865</xdr:colOff>
      <xdr:row>41</xdr:row>
      <xdr:rowOff>138249</xdr:rowOff>
    </xdr:to>
    <xdr:cxnSp macro="">
      <xdr:nvCxnSpPr>
        <xdr:cNvPr id="58" name="直線コネクタ 57">
          <a:extLst>
            <a:ext uri="{FF2B5EF4-FFF2-40B4-BE49-F238E27FC236}">
              <a16:creationId xmlns:a16="http://schemas.microsoft.com/office/drawing/2014/main" id="{D984B280-85EA-4358-9280-C605D9D3BD5D}"/>
            </a:ext>
          </a:extLst>
        </xdr:cNvPr>
        <xdr:cNvCxnSpPr/>
      </xdr:nvCxnSpPr>
      <xdr:spPr>
        <a:xfrm flipV="1">
          <a:off x="4086225" y="5667103"/>
          <a:ext cx="0" cy="1344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図書館】&#10;有形固定資産減価償却率最小値テキスト">
          <a:extLst>
            <a:ext uri="{FF2B5EF4-FFF2-40B4-BE49-F238E27FC236}">
              <a16:creationId xmlns:a16="http://schemas.microsoft.com/office/drawing/2014/main" id="{F4BBA9AC-DD89-4845-BAA1-1F2D34B1BF3A}"/>
            </a:ext>
          </a:extLst>
        </xdr:cNvPr>
        <xdr:cNvSpPr txBox="1"/>
      </xdr:nvSpPr>
      <xdr:spPr>
        <a:xfrm>
          <a:off x="4124960" y="7015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a:extLst>
            <a:ext uri="{FF2B5EF4-FFF2-40B4-BE49-F238E27FC236}">
              <a16:creationId xmlns:a16="http://schemas.microsoft.com/office/drawing/2014/main" id="{9FB0B374-D06D-4278-8410-21501673E6D1}"/>
            </a:ext>
          </a:extLst>
        </xdr:cNvPr>
        <xdr:cNvCxnSpPr/>
      </xdr:nvCxnSpPr>
      <xdr:spPr>
        <a:xfrm>
          <a:off x="4020820" y="7011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81660</xdr:rowOff>
    </xdr:from>
    <xdr:ext cx="340478" cy="259045"/>
    <xdr:sp macro="" textlink="">
      <xdr:nvSpPr>
        <xdr:cNvPr id="61" name="【図書館】&#10;有形固定資産減価償却率最大値テキスト">
          <a:extLst>
            <a:ext uri="{FF2B5EF4-FFF2-40B4-BE49-F238E27FC236}">
              <a16:creationId xmlns:a16="http://schemas.microsoft.com/office/drawing/2014/main" id="{B7DA8C6E-CA0B-4A4D-9E1A-B6A1D40C973B}"/>
            </a:ext>
          </a:extLst>
        </xdr:cNvPr>
        <xdr:cNvSpPr txBox="1"/>
      </xdr:nvSpPr>
      <xdr:spPr>
        <a:xfrm>
          <a:off x="4124960" y="5446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134983</xdr:rowOff>
    </xdr:from>
    <xdr:to>
      <xdr:col>24</xdr:col>
      <xdr:colOff>152400</xdr:colOff>
      <xdr:row>33</xdr:row>
      <xdr:rowOff>134983</xdr:rowOff>
    </xdr:to>
    <xdr:cxnSp macro="">
      <xdr:nvCxnSpPr>
        <xdr:cNvPr id="62" name="直線コネクタ 61">
          <a:extLst>
            <a:ext uri="{FF2B5EF4-FFF2-40B4-BE49-F238E27FC236}">
              <a16:creationId xmlns:a16="http://schemas.microsoft.com/office/drawing/2014/main" id="{F8506425-3E39-4379-830B-ED21E92E6C29}"/>
            </a:ext>
          </a:extLst>
        </xdr:cNvPr>
        <xdr:cNvCxnSpPr/>
      </xdr:nvCxnSpPr>
      <xdr:spPr>
        <a:xfrm>
          <a:off x="4020820" y="5667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3" name="【図書館】&#10;有形固定資産減価償却率平均値テキスト">
          <a:extLst>
            <a:ext uri="{FF2B5EF4-FFF2-40B4-BE49-F238E27FC236}">
              <a16:creationId xmlns:a16="http://schemas.microsoft.com/office/drawing/2014/main" id="{CBFB4C14-BDFD-4214-8EAC-B48E9F7EE9DB}"/>
            </a:ext>
          </a:extLst>
        </xdr:cNvPr>
        <xdr:cNvSpPr txBox="1"/>
      </xdr:nvSpPr>
      <xdr:spPr>
        <a:xfrm>
          <a:off x="4124960" y="6328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4" name="フローチャート: 判断 63">
          <a:extLst>
            <a:ext uri="{FF2B5EF4-FFF2-40B4-BE49-F238E27FC236}">
              <a16:creationId xmlns:a16="http://schemas.microsoft.com/office/drawing/2014/main" id="{B319D87D-16BB-4EB5-B9BE-E6E0641C245C}"/>
            </a:ext>
          </a:extLst>
        </xdr:cNvPr>
        <xdr:cNvSpPr/>
      </xdr:nvSpPr>
      <xdr:spPr>
        <a:xfrm>
          <a:off x="4036060" y="63505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103777</xdr:rowOff>
    </xdr:from>
    <xdr:to>
      <xdr:col>20</xdr:col>
      <xdr:colOff>38100</xdr:colOff>
      <xdr:row>38</xdr:row>
      <xdr:rowOff>33927</xdr:rowOff>
    </xdr:to>
    <xdr:sp macro="" textlink="">
      <xdr:nvSpPr>
        <xdr:cNvPr id="65" name="フローチャート: 判断 64">
          <a:extLst>
            <a:ext uri="{FF2B5EF4-FFF2-40B4-BE49-F238E27FC236}">
              <a16:creationId xmlns:a16="http://schemas.microsoft.com/office/drawing/2014/main" id="{C83E501F-8B44-42DB-B893-10BF0F4D5A29}"/>
            </a:ext>
          </a:extLst>
        </xdr:cNvPr>
        <xdr:cNvSpPr/>
      </xdr:nvSpPr>
      <xdr:spPr>
        <a:xfrm>
          <a:off x="3312160" y="63064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C7A151C6-7EA8-4703-BB18-C8BD33AF88A4}"/>
            </a:ext>
          </a:extLst>
        </xdr:cNvPr>
        <xdr:cNvSpPr/>
      </xdr:nvSpPr>
      <xdr:spPr>
        <a:xfrm>
          <a:off x="251460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59B921A7-4C70-4C27-916D-38369BB37108}"/>
            </a:ext>
          </a:extLst>
        </xdr:cNvPr>
        <xdr:cNvSpPr/>
      </xdr:nvSpPr>
      <xdr:spPr>
        <a:xfrm>
          <a:off x="17399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64589</xdr:rowOff>
    </xdr:from>
    <xdr:to>
      <xdr:col>6</xdr:col>
      <xdr:colOff>38100</xdr:colOff>
      <xdr:row>37</xdr:row>
      <xdr:rowOff>166188</xdr:rowOff>
    </xdr:to>
    <xdr:sp macro="" textlink="">
      <xdr:nvSpPr>
        <xdr:cNvPr id="68" name="フローチャート: 判断 67">
          <a:extLst>
            <a:ext uri="{FF2B5EF4-FFF2-40B4-BE49-F238E27FC236}">
              <a16:creationId xmlns:a16="http://schemas.microsoft.com/office/drawing/2014/main" id="{2109AE0B-3A32-4879-BE15-A18A56DC8ADD}"/>
            </a:ext>
          </a:extLst>
        </xdr:cNvPr>
        <xdr:cNvSpPr/>
      </xdr:nvSpPr>
      <xdr:spPr>
        <a:xfrm>
          <a:off x="965200" y="6267269"/>
          <a:ext cx="7874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90EC2FC-DAE4-4A07-B8AB-C216A98862CE}"/>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5BC8806-F6D6-40B4-BFF1-196736FC47D7}"/>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84EDB41-24B9-43A1-B2C3-1CF3B3A13F43}"/>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CA817C3-18A7-4185-8DB0-27F1CCB20D23}"/>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1B0407F-64F4-4260-9A1C-3D957A053984}"/>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128270</xdr:rowOff>
    </xdr:from>
    <xdr:to>
      <xdr:col>20</xdr:col>
      <xdr:colOff>38100</xdr:colOff>
      <xdr:row>38</xdr:row>
      <xdr:rowOff>58420</xdr:rowOff>
    </xdr:to>
    <xdr:sp macro="" textlink="">
      <xdr:nvSpPr>
        <xdr:cNvPr id="74" name="楕円 73">
          <a:extLst>
            <a:ext uri="{FF2B5EF4-FFF2-40B4-BE49-F238E27FC236}">
              <a16:creationId xmlns:a16="http://schemas.microsoft.com/office/drawing/2014/main" id="{FACC5998-198B-4313-95F3-55D46F64EEF6}"/>
            </a:ext>
          </a:extLst>
        </xdr:cNvPr>
        <xdr:cNvSpPr/>
      </xdr:nvSpPr>
      <xdr:spPr>
        <a:xfrm>
          <a:off x="3312160" y="6330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95613</xdr:rowOff>
    </xdr:from>
    <xdr:to>
      <xdr:col>15</xdr:col>
      <xdr:colOff>101600</xdr:colOff>
      <xdr:row>38</xdr:row>
      <xdr:rowOff>25763</xdr:rowOff>
    </xdr:to>
    <xdr:sp macro="" textlink="">
      <xdr:nvSpPr>
        <xdr:cNvPr id="75" name="楕円 74">
          <a:extLst>
            <a:ext uri="{FF2B5EF4-FFF2-40B4-BE49-F238E27FC236}">
              <a16:creationId xmlns:a16="http://schemas.microsoft.com/office/drawing/2014/main" id="{6D8F18DA-660F-4F4D-B787-8891D7DD494A}"/>
            </a:ext>
          </a:extLst>
        </xdr:cNvPr>
        <xdr:cNvSpPr/>
      </xdr:nvSpPr>
      <xdr:spPr>
        <a:xfrm>
          <a:off x="2514600" y="62982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146413</xdr:rowOff>
    </xdr:from>
    <xdr:to>
      <xdr:col>19</xdr:col>
      <xdr:colOff>177800</xdr:colOff>
      <xdr:row>38</xdr:row>
      <xdr:rowOff>7620</xdr:rowOff>
    </xdr:to>
    <xdr:cxnSp macro="">
      <xdr:nvCxnSpPr>
        <xdr:cNvPr id="76" name="直線コネクタ 75">
          <a:extLst>
            <a:ext uri="{FF2B5EF4-FFF2-40B4-BE49-F238E27FC236}">
              <a16:creationId xmlns:a16="http://schemas.microsoft.com/office/drawing/2014/main" id="{3EA58555-F2E9-44D8-AA7E-BDBEF65FB2A4}"/>
            </a:ext>
          </a:extLst>
        </xdr:cNvPr>
        <xdr:cNvCxnSpPr/>
      </xdr:nvCxnSpPr>
      <xdr:spPr>
        <a:xfrm>
          <a:off x="2565400" y="6349093"/>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62956</xdr:rowOff>
    </xdr:from>
    <xdr:to>
      <xdr:col>10</xdr:col>
      <xdr:colOff>165100</xdr:colOff>
      <xdr:row>37</xdr:row>
      <xdr:rowOff>164556</xdr:rowOff>
    </xdr:to>
    <xdr:sp macro="" textlink="">
      <xdr:nvSpPr>
        <xdr:cNvPr id="77" name="楕円 76">
          <a:extLst>
            <a:ext uri="{FF2B5EF4-FFF2-40B4-BE49-F238E27FC236}">
              <a16:creationId xmlns:a16="http://schemas.microsoft.com/office/drawing/2014/main" id="{4F2BAC7C-4A6B-4CCB-BD09-E1E1D58AAF78}"/>
            </a:ext>
          </a:extLst>
        </xdr:cNvPr>
        <xdr:cNvSpPr/>
      </xdr:nvSpPr>
      <xdr:spPr>
        <a:xfrm>
          <a:off x="1739900" y="626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113756</xdr:rowOff>
    </xdr:from>
    <xdr:to>
      <xdr:col>15</xdr:col>
      <xdr:colOff>50800</xdr:colOff>
      <xdr:row>37</xdr:row>
      <xdr:rowOff>146413</xdr:rowOff>
    </xdr:to>
    <xdr:cxnSp macro="">
      <xdr:nvCxnSpPr>
        <xdr:cNvPr id="78" name="直線コネクタ 77">
          <a:extLst>
            <a:ext uri="{FF2B5EF4-FFF2-40B4-BE49-F238E27FC236}">
              <a16:creationId xmlns:a16="http://schemas.microsoft.com/office/drawing/2014/main" id="{C9FB6995-A568-428D-8082-83BEF484A213}"/>
            </a:ext>
          </a:extLst>
        </xdr:cNvPr>
        <xdr:cNvCxnSpPr/>
      </xdr:nvCxnSpPr>
      <xdr:spPr>
        <a:xfrm>
          <a:off x="1790700" y="6316436"/>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62956</xdr:rowOff>
    </xdr:from>
    <xdr:to>
      <xdr:col>6</xdr:col>
      <xdr:colOff>38100</xdr:colOff>
      <xdr:row>37</xdr:row>
      <xdr:rowOff>164556</xdr:rowOff>
    </xdr:to>
    <xdr:sp macro="" textlink="">
      <xdr:nvSpPr>
        <xdr:cNvPr id="79" name="楕円 78">
          <a:extLst>
            <a:ext uri="{FF2B5EF4-FFF2-40B4-BE49-F238E27FC236}">
              <a16:creationId xmlns:a16="http://schemas.microsoft.com/office/drawing/2014/main" id="{3000D027-F1EB-440B-A984-0D634D30C68F}"/>
            </a:ext>
          </a:extLst>
        </xdr:cNvPr>
        <xdr:cNvSpPr/>
      </xdr:nvSpPr>
      <xdr:spPr>
        <a:xfrm>
          <a:off x="965200" y="62656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113756</xdr:rowOff>
    </xdr:from>
    <xdr:to>
      <xdr:col>10</xdr:col>
      <xdr:colOff>114300</xdr:colOff>
      <xdr:row>37</xdr:row>
      <xdr:rowOff>113756</xdr:rowOff>
    </xdr:to>
    <xdr:cxnSp macro="">
      <xdr:nvCxnSpPr>
        <xdr:cNvPr id="80" name="直線コネクタ 79">
          <a:extLst>
            <a:ext uri="{FF2B5EF4-FFF2-40B4-BE49-F238E27FC236}">
              <a16:creationId xmlns:a16="http://schemas.microsoft.com/office/drawing/2014/main" id="{36388C3D-6724-4788-9370-F815696BA06E}"/>
            </a:ext>
          </a:extLst>
        </xdr:cNvPr>
        <xdr:cNvCxnSpPr/>
      </xdr:nvCxnSpPr>
      <xdr:spPr>
        <a:xfrm>
          <a:off x="1008380" y="631643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50454</xdr:rowOff>
    </xdr:from>
    <xdr:ext cx="405111" cy="259045"/>
    <xdr:sp macro="" textlink="">
      <xdr:nvSpPr>
        <xdr:cNvPr id="81" name="n_1aveValue【図書館】&#10;有形固定資産減価償却率">
          <a:extLst>
            <a:ext uri="{FF2B5EF4-FFF2-40B4-BE49-F238E27FC236}">
              <a16:creationId xmlns:a16="http://schemas.microsoft.com/office/drawing/2014/main" id="{C45CB72C-3954-466F-B6A4-3CEF7AD9E131}"/>
            </a:ext>
          </a:extLst>
        </xdr:cNvPr>
        <xdr:cNvSpPr txBox="1"/>
      </xdr:nvSpPr>
      <xdr:spPr>
        <a:xfrm>
          <a:off x="317056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40657</xdr:rowOff>
    </xdr:from>
    <xdr:ext cx="405111" cy="259045"/>
    <xdr:sp macro="" textlink="">
      <xdr:nvSpPr>
        <xdr:cNvPr id="82" name="n_2aveValue【図書館】&#10;有形固定資産減価償却率">
          <a:extLst>
            <a:ext uri="{FF2B5EF4-FFF2-40B4-BE49-F238E27FC236}">
              <a16:creationId xmlns:a16="http://schemas.microsoft.com/office/drawing/2014/main" id="{08CF1FF1-6CC8-46A8-993E-C5A48E15D867}"/>
            </a:ext>
          </a:extLst>
        </xdr:cNvPr>
        <xdr:cNvSpPr txBox="1"/>
      </xdr:nvSpPr>
      <xdr:spPr>
        <a:xfrm>
          <a:off x="238570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7093</xdr:rowOff>
    </xdr:from>
    <xdr:ext cx="405111" cy="259045"/>
    <xdr:sp macro="" textlink="">
      <xdr:nvSpPr>
        <xdr:cNvPr id="83" name="n_3aveValue【図書館】&#10;有形固定資産減価償却率">
          <a:extLst>
            <a:ext uri="{FF2B5EF4-FFF2-40B4-BE49-F238E27FC236}">
              <a16:creationId xmlns:a16="http://schemas.microsoft.com/office/drawing/2014/main" id="{90A109FB-B362-4F73-865D-AC251F198968}"/>
            </a:ext>
          </a:extLst>
        </xdr:cNvPr>
        <xdr:cNvSpPr txBox="1"/>
      </xdr:nvSpPr>
      <xdr:spPr>
        <a:xfrm>
          <a:off x="1611004" y="637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157315</xdr:rowOff>
    </xdr:from>
    <xdr:ext cx="405111" cy="259045"/>
    <xdr:sp macro="" textlink="">
      <xdr:nvSpPr>
        <xdr:cNvPr id="84" name="n_4aveValue【図書館】&#10;有形固定資産減価償却率">
          <a:extLst>
            <a:ext uri="{FF2B5EF4-FFF2-40B4-BE49-F238E27FC236}">
              <a16:creationId xmlns:a16="http://schemas.microsoft.com/office/drawing/2014/main" id="{7724D80D-7D78-44D7-94D6-51B1D1E2D970}"/>
            </a:ext>
          </a:extLst>
        </xdr:cNvPr>
        <xdr:cNvSpPr txBox="1"/>
      </xdr:nvSpPr>
      <xdr:spPr>
        <a:xfrm>
          <a:off x="836304" y="635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49547</xdr:rowOff>
    </xdr:from>
    <xdr:ext cx="405111" cy="259045"/>
    <xdr:sp macro="" textlink="">
      <xdr:nvSpPr>
        <xdr:cNvPr id="85" name="n_1mainValue【図書館】&#10;有形固定資産減価償却率">
          <a:extLst>
            <a:ext uri="{FF2B5EF4-FFF2-40B4-BE49-F238E27FC236}">
              <a16:creationId xmlns:a16="http://schemas.microsoft.com/office/drawing/2014/main" id="{D1DF9A97-7F1C-4C51-ACF3-0BE50F3AE4BB}"/>
            </a:ext>
          </a:extLst>
        </xdr:cNvPr>
        <xdr:cNvSpPr txBox="1"/>
      </xdr:nvSpPr>
      <xdr:spPr>
        <a:xfrm>
          <a:off x="317056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16890</xdr:rowOff>
    </xdr:from>
    <xdr:ext cx="405111" cy="259045"/>
    <xdr:sp macro="" textlink="">
      <xdr:nvSpPr>
        <xdr:cNvPr id="86" name="n_2mainValue【図書館】&#10;有形固定資産減価償却率">
          <a:extLst>
            <a:ext uri="{FF2B5EF4-FFF2-40B4-BE49-F238E27FC236}">
              <a16:creationId xmlns:a16="http://schemas.microsoft.com/office/drawing/2014/main" id="{5F9E321E-5B89-422C-8736-3A165FBB8A99}"/>
            </a:ext>
          </a:extLst>
        </xdr:cNvPr>
        <xdr:cNvSpPr txBox="1"/>
      </xdr:nvSpPr>
      <xdr:spPr>
        <a:xfrm>
          <a:off x="2385704"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9633</xdr:rowOff>
    </xdr:from>
    <xdr:ext cx="405111" cy="259045"/>
    <xdr:sp macro="" textlink="">
      <xdr:nvSpPr>
        <xdr:cNvPr id="87" name="n_3mainValue【図書館】&#10;有形固定資産減価償却率">
          <a:extLst>
            <a:ext uri="{FF2B5EF4-FFF2-40B4-BE49-F238E27FC236}">
              <a16:creationId xmlns:a16="http://schemas.microsoft.com/office/drawing/2014/main" id="{E743A411-E31D-4B3A-886C-1A917F6B7EEA}"/>
            </a:ext>
          </a:extLst>
        </xdr:cNvPr>
        <xdr:cNvSpPr txBox="1"/>
      </xdr:nvSpPr>
      <xdr:spPr>
        <a:xfrm>
          <a:off x="161100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9633</xdr:rowOff>
    </xdr:from>
    <xdr:ext cx="405111" cy="259045"/>
    <xdr:sp macro="" textlink="">
      <xdr:nvSpPr>
        <xdr:cNvPr id="88" name="n_4mainValue【図書館】&#10;有形固定資産減価償却率">
          <a:extLst>
            <a:ext uri="{FF2B5EF4-FFF2-40B4-BE49-F238E27FC236}">
              <a16:creationId xmlns:a16="http://schemas.microsoft.com/office/drawing/2014/main" id="{EDBDA5C8-61AC-49C3-9E07-D2BE54A31C8F}"/>
            </a:ext>
          </a:extLst>
        </xdr:cNvPr>
        <xdr:cNvSpPr txBox="1"/>
      </xdr:nvSpPr>
      <xdr:spPr>
        <a:xfrm>
          <a:off x="83630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4766D640-C348-496E-94EC-FC14DFB7D39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05B1486-64C2-4B28-A3BD-34267C783A16}"/>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1D016DC-DE19-4DA3-91E5-BC62941767C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9B5CB7AA-3C15-4034-8753-7256DAC5AD62}"/>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C0742A24-F4F9-4466-93D1-DEA6ED05759F}"/>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816DC75D-9870-4517-96BE-1EB0944EF1A7}"/>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493E85C-92FD-4818-A76F-0EA6B73AA7D3}"/>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58181BE6-1CE7-4C0F-A532-61B9A45E8729}"/>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37A265E4-CAA6-4FA5-81D8-532068AAEFCE}"/>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846A87B-05B3-48D3-970E-AE02BA487C2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82F8A99-99B1-45B8-A66E-33F9D30FEF89}"/>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53E41089-535D-4693-94E2-B4F5C23CABAD}"/>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44DE1CED-38A6-4CAA-A94E-FBE537A9259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1966EDB6-0903-41D0-BD03-8480434188C7}"/>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ACBC4402-6D2E-4D0C-9158-CAD44830D55D}"/>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C7C68963-AD40-4203-AD9C-0E36CFC98811}"/>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45483D71-358E-4391-A7F6-750B8EAA698D}"/>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C92A8CBD-6A3F-435F-880A-E39CBE6FDA0F}"/>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9AFFB5F-86EB-4A2B-8580-53935AD6D037}"/>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8" name="テキスト ボックス 107">
          <a:extLst>
            <a:ext uri="{FF2B5EF4-FFF2-40B4-BE49-F238E27FC236}">
              <a16:creationId xmlns:a16="http://schemas.microsoft.com/office/drawing/2014/main" id="{FF044475-7381-4EF0-B3FD-2AAA94C61859}"/>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CDA8EC33-E624-405D-8BAC-EBD97FAC4BEC}"/>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1F13042D-4E06-48DC-BD41-10060B7FE9FE}"/>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4F0A3F7A-222E-4376-9A1C-C9FF1C066DDD}"/>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2" name="直線コネクタ 111">
          <a:extLst>
            <a:ext uri="{FF2B5EF4-FFF2-40B4-BE49-F238E27FC236}">
              <a16:creationId xmlns:a16="http://schemas.microsoft.com/office/drawing/2014/main" id="{B7C9CB13-5D62-49CF-ADE3-3B2B1ADCCBFD}"/>
            </a:ext>
          </a:extLst>
        </xdr:cNvPr>
        <xdr:cNvCxnSpPr/>
      </xdr:nvCxnSpPr>
      <xdr:spPr>
        <a:xfrm flipV="1">
          <a:off x="9219565" y="56578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13" name="【図書館】&#10;一人当たり面積最小値テキスト">
          <a:extLst>
            <a:ext uri="{FF2B5EF4-FFF2-40B4-BE49-F238E27FC236}">
              <a16:creationId xmlns:a16="http://schemas.microsoft.com/office/drawing/2014/main" id="{672E8491-C6DB-4B8E-84D7-0EE0111FFFEB}"/>
            </a:ext>
          </a:extLst>
        </xdr:cNvPr>
        <xdr:cNvSpPr txBox="1"/>
      </xdr:nvSpPr>
      <xdr:spPr>
        <a:xfrm>
          <a:off x="9258300"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4" name="直線コネクタ 113">
          <a:extLst>
            <a:ext uri="{FF2B5EF4-FFF2-40B4-BE49-F238E27FC236}">
              <a16:creationId xmlns:a16="http://schemas.microsoft.com/office/drawing/2014/main" id="{470C342B-68AE-4E6C-9331-333FE95C1761}"/>
            </a:ext>
          </a:extLst>
        </xdr:cNvPr>
        <xdr:cNvCxnSpPr/>
      </xdr:nvCxnSpPr>
      <xdr:spPr>
        <a:xfrm>
          <a:off x="9154160" y="691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72407</xdr:rowOff>
    </xdr:from>
    <xdr:ext cx="469744" cy="259045"/>
    <xdr:sp macro="" textlink="">
      <xdr:nvSpPr>
        <xdr:cNvPr id="115" name="【図書館】&#10;一人当たり面積最大値テキスト">
          <a:extLst>
            <a:ext uri="{FF2B5EF4-FFF2-40B4-BE49-F238E27FC236}">
              <a16:creationId xmlns:a16="http://schemas.microsoft.com/office/drawing/2014/main" id="{6B2431D1-0962-457B-92B0-C1A79CBE26C7}"/>
            </a:ext>
          </a:extLst>
        </xdr:cNvPr>
        <xdr:cNvSpPr txBox="1"/>
      </xdr:nvSpPr>
      <xdr:spPr>
        <a:xfrm>
          <a:off x="92583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6" name="直線コネクタ 115">
          <a:extLst>
            <a:ext uri="{FF2B5EF4-FFF2-40B4-BE49-F238E27FC236}">
              <a16:creationId xmlns:a16="http://schemas.microsoft.com/office/drawing/2014/main" id="{0F49ABB6-2DEE-4B36-90D7-CD1E14CDE1CB}"/>
            </a:ext>
          </a:extLst>
        </xdr:cNvPr>
        <xdr:cNvCxnSpPr/>
      </xdr:nvCxnSpPr>
      <xdr:spPr>
        <a:xfrm>
          <a:off x="9154160" y="565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133367</xdr:rowOff>
    </xdr:from>
    <xdr:ext cx="469744" cy="259045"/>
    <xdr:sp macro="" textlink="">
      <xdr:nvSpPr>
        <xdr:cNvPr id="117" name="【図書館】&#10;一人当たり面積平均値テキスト">
          <a:extLst>
            <a:ext uri="{FF2B5EF4-FFF2-40B4-BE49-F238E27FC236}">
              <a16:creationId xmlns:a16="http://schemas.microsoft.com/office/drawing/2014/main" id="{449EC978-4E10-4402-A365-B5E279F11F6A}"/>
            </a:ext>
          </a:extLst>
        </xdr:cNvPr>
        <xdr:cNvSpPr txBox="1"/>
      </xdr:nvSpPr>
      <xdr:spPr>
        <a:xfrm>
          <a:off x="9258300" y="6503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18" name="フローチャート: 判断 117">
          <a:extLst>
            <a:ext uri="{FF2B5EF4-FFF2-40B4-BE49-F238E27FC236}">
              <a16:creationId xmlns:a16="http://schemas.microsoft.com/office/drawing/2014/main" id="{2A521EA6-1348-42B7-9369-58E2B985397E}"/>
            </a:ext>
          </a:extLst>
        </xdr:cNvPr>
        <xdr:cNvSpPr/>
      </xdr:nvSpPr>
      <xdr:spPr>
        <a:xfrm>
          <a:off x="919226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19" name="フローチャート: 判断 118">
          <a:extLst>
            <a:ext uri="{FF2B5EF4-FFF2-40B4-BE49-F238E27FC236}">
              <a16:creationId xmlns:a16="http://schemas.microsoft.com/office/drawing/2014/main" id="{2AA31A3E-9758-4FC7-AF70-DF812AD4CA17}"/>
            </a:ext>
          </a:extLst>
        </xdr:cNvPr>
        <xdr:cNvSpPr/>
      </xdr:nvSpPr>
      <xdr:spPr>
        <a:xfrm>
          <a:off x="8445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0" name="フローチャート: 判断 119">
          <a:extLst>
            <a:ext uri="{FF2B5EF4-FFF2-40B4-BE49-F238E27FC236}">
              <a16:creationId xmlns:a16="http://schemas.microsoft.com/office/drawing/2014/main" id="{0286C63A-BEE0-406B-9D9E-B2837F4B2773}"/>
            </a:ext>
          </a:extLst>
        </xdr:cNvPr>
        <xdr:cNvSpPr/>
      </xdr:nvSpPr>
      <xdr:spPr>
        <a:xfrm>
          <a:off x="767080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1" name="フローチャート: 判断 120">
          <a:extLst>
            <a:ext uri="{FF2B5EF4-FFF2-40B4-BE49-F238E27FC236}">
              <a16:creationId xmlns:a16="http://schemas.microsoft.com/office/drawing/2014/main" id="{FA7A88B6-6BE2-47CF-B2FE-9E7EF723E519}"/>
            </a:ext>
          </a:extLst>
        </xdr:cNvPr>
        <xdr:cNvSpPr/>
      </xdr:nvSpPr>
      <xdr:spPr>
        <a:xfrm>
          <a:off x="68732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2" name="フローチャート: 判断 121">
          <a:extLst>
            <a:ext uri="{FF2B5EF4-FFF2-40B4-BE49-F238E27FC236}">
              <a16:creationId xmlns:a16="http://schemas.microsoft.com/office/drawing/2014/main" id="{0F1E7F7D-EA58-4034-ADD7-9DF76E2538CD}"/>
            </a:ext>
          </a:extLst>
        </xdr:cNvPr>
        <xdr:cNvSpPr/>
      </xdr:nvSpPr>
      <xdr:spPr>
        <a:xfrm>
          <a:off x="60985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55C9B2A-8F32-4F47-BF88-2410BBB95EF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B66C7B1-16F2-4C12-B2AA-E1258274629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C3AF41F-5588-43CC-9C4B-0573A3A25FE5}"/>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19DD48D-4999-4CD5-A2F6-28E0970F985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B61DE78-D59C-41A4-B47A-C3B49D3DBBC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116840</xdr:rowOff>
    </xdr:from>
    <xdr:to>
      <xdr:col>50</xdr:col>
      <xdr:colOff>165100</xdr:colOff>
      <xdr:row>41</xdr:row>
      <xdr:rowOff>46990</xdr:rowOff>
    </xdr:to>
    <xdr:sp macro="" textlink="">
      <xdr:nvSpPr>
        <xdr:cNvPr id="128" name="楕円 127">
          <a:extLst>
            <a:ext uri="{FF2B5EF4-FFF2-40B4-BE49-F238E27FC236}">
              <a16:creationId xmlns:a16="http://schemas.microsoft.com/office/drawing/2014/main" id="{69F6ABA4-B642-4A68-BED1-697480952507}"/>
            </a:ext>
          </a:extLst>
        </xdr:cNvPr>
        <xdr:cNvSpPr/>
      </xdr:nvSpPr>
      <xdr:spPr>
        <a:xfrm>
          <a:off x="844550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29" name="楕円 128">
          <a:extLst>
            <a:ext uri="{FF2B5EF4-FFF2-40B4-BE49-F238E27FC236}">
              <a16:creationId xmlns:a16="http://schemas.microsoft.com/office/drawing/2014/main" id="{0DC6FB71-ADBC-4E09-AB05-A90EC5678433}"/>
            </a:ext>
          </a:extLst>
        </xdr:cNvPr>
        <xdr:cNvSpPr/>
      </xdr:nvSpPr>
      <xdr:spPr>
        <a:xfrm>
          <a:off x="767080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167640</xdr:rowOff>
    </xdr:from>
    <xdr:to>
      <xdr:col>50</xdr:col>
      <xdr:colOff>114300</xdr:colOff>
      <xdr:row>40</xdr:row>
      <xdr:rowOff>167640</xdr:rowOff>
    </xdr:to>
    <xdr:cxnSp macro="">
      <xdr:nvCxnSpPr>
        <xdr:cNvPr id="130" name="直線コネクタ 129">
          <a:extLst>
            <a:ext uri="{FF2B5EF4-FFF2-40B4-BE49-F238E27FC236}">
              <a16:creationId xmlns:a16="http://schemas.microsoft.com/office/drawing/2014/main" id="{FA999051-D4FF-45A3-9D0F-EA33DF72761C}"/>
            </a:ext>
          </a:extLst>
        </xdr:cNvPr>
        <xdr:cNvCxnSpPr/>
      </xdr:nvCxnSpPr>
      <xdr:spPr>
        <a:xfrm>
          <a:off x="7713980" y="68732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116840</xdr:rowOff>
    </xdr:from>
    <xdr:to>
      <xdr:col>41</xdr:col>
      <xdr:colOff>101600</xdr:colOff>
      <xdr:row>41</xdr:row>
      <xdr:rowOff>46990</xdr:rowOff>
    </xdr:to>
    <xdr:sp macro="" textlink="">
      <xdr:nvSpPr>
        <xdr:cNvPr id="131" name="楕円 130">
          <a:extLst>
            <a:ext uri="{FF2B5EF4-FFF2-40B4-BE49-F238E27FC236}">
              <a16:creationId xmlns:a16="http://schemas.microsoft.com/office/drawing/2014/main" id="{AB7AE461-2C88-4D6D-B972-8B644A948621}"/>
            </a:ext>
          </a:extLst>
        </xdr:cNvPr>
        <xdr:cNvSpPr/>
      </xdr:nvSpPr>
      <xdr:spPr>
        <a:xfrm>
          <a:off x="687324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40</xdr:row>
      <xdr:rowOff>167640</xdr:rowOff>
    </xdr:to>
    <xdr:cxnSp macro="">
      <xdr:nvCxnSpPr>
        <xdr:cNvPr id="132" name="直線コネクタ 131">
          <a:extLst>
            <a:ext uri="{FF2B5EF4-FFF2-40B4-BE49-F238E27FC236}">
              <a16:creationId xmlns:a16="http://schemas.microsoft.com/office/drawing/2014/main" id="{78AC5DB1-92FE-44B7-B9C4-B8F6D2CD7804}"/>
            </a:ext>
          </a:extLst>
        </xdr:cNvPr>
        <xdr:cNvCxnSpPr/>
      </xdr:nvCxnSpPr>
      <xdr:spPr>
        <a:xfrm>
          <a:off x="6924040" y="68732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124460</xdr:rowOff>
    </xdr:from>
    <xdr:to>
      <xdr:col>36</xdr:col>
      <xdr:colOff>165100</xdr:colOff>
      <xdr:row>41</xdr:row>
      <xdr:rowOff>54610</xdr:rowOff>
    </xdr:to>
    <xdr:sp macro="" textlink="">
      <xdr:nvSpPr>
        <xdr:cNvPr id="133" name="楕円 132">
          <a:extLst>
            <a:ext uri="{FF2B5EF4-FFF2-40B4-BE49-F238E27FC236}">
              <a16:creationId xmlns:a16="http://schemas.microsoft.com/office/drawing/2014/main" id="{352439D2-F799-4E10-9128-72E7D461C78C}"/>
            </a:ext>
          </a:extLst>
        </xdr:cNvPr>
        <xdr:cNvSpPr/>
      </xdr:nvSpPr>
      <xdr:spPr>
        <a:xfrm>
          <a:off x="6098540" y="683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167640</xdr:rowOff>
    </xdr:from>
    <xdr:to>
      <xdr:col>41</xdr:col>
      <xdr:colOff>50800</xdr:colOff>
      <xdr:row>41</xdr:row>
      <xdr:rowOff>3810</xdr:rowOff>
    </xdr:to>
    <xdr:cxnSp macro="">
      <xdr:nvCxnSpPr>
        <xdr:cNvPr id="134" name="直線コネクタ 133">
          <a:extLst>
            <a:ext uri="{FF2B5EF4-FFF2-40B4-BE49-F238E27FC236}">
              <a16:creationId xmlns:a16="http://schemas.microsoft.com/office/drawing/2014/main" id="{B32902B4-0EB5-41BF-A256-ED28B82EA7B0}"/>
            </a:ext>
          </a:extLst>
        </xdr:cNvPr>
        <xdr:cNvCxnSpPr/>
      </xdr:nvCxnSpPr>
      <xdr:spPr>
        <a:xfrm flipV="1">
          <a:off x="6149340" y="687324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35" name="n_1aveValue【図書館】&#10;一人当たり面積">
          <a:extLst>
            <a:ext uri="{FF2B5EF4-FFF2-40B4-BE49-F238E27FC236}">
              <a16:creationId xmlns:a16="http://schemas.microsoft.com/office/drawing/2014/main" id="{4F0759F6-F5C5-47C9-AA64-88A650841C2B}"/>
            </a:ext>
          </a:extLst>
        </xdr:cNvPr>
        <xdr:cNvSpPr txBox="1"/>
      </xdr:nvSpPr>
      <xdr:spPr>
        <a:xfrm>
          <a:off x="827158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116857</xdr:rowOff>
    </xdr:from>
    <xdr:ext cx="469744" cy="259045"/>
    <xdr:sp macro="" textlink="">
      <xdr:nvSpPr>
        <xdr:cNvPr id="136" name="n_2aveValue【図書館】&#10;一人当たり面積">
          <a:extLst>
            <a:ext uri="{FF2B5EF4-FFF2-40B4-BE49-F238E27FC236}">
              <a16:creationId xmlns:a16="http://schemas.microsoft.com/office/drawing/2014/main" id="{683F09B6-95F1-444B-9C40-F9F3C3351135}"/>
            </a:ext>
          </a:extLst>
        </xdr:cNvPr>
        <xdr:cNvSpPr txBox="1"/>
      </xdr:nvSpPr>
      <xdr:spPr>
        <a:xfrm>
          <a:off x="750958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37" name="n_3aveValue【図書館】&#10;一人当たり面積">
          <a:extLst>
            <a:ext uri="{FF2B5EF4-FFF2-40B4-BE49-F238E27FC236}">
              <a16:creationId xmlns:a16="http://schemas.microsoft.com/office/drawing/2014/main" id="{B020FEC5-FC52-40E4-8CC3-D06F1807F006}"/>
            </a:ext>
          </a:extLst>
        </xdr:cNvPr>
        <xdr:cNvSpPr txBox="1"/>
      </xdr:nvSpPr>
      <xdr:spPr>
        <a:xfrm>
          <a:off x="6712027"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147337</xdr:rowOff>
    </xdr:from>
    <xdr:ext cx="469744" cy="259045"/>
    <xdr:sp macro="" textlink="">
      <xdr:nvSpPr>
        <xdr:cNvPr id="138" name="n_4aveValue【図書館】&#10;一人当たり面積">
          <a:extLst>
            <a:ext uri="{FF2B5EF4-FFF2-40B4-BE49-F238E27FC236}">
              <a16:creationId xmlns:a16="http://schemas.microsoft.com/office/drawing/2014/main" id="{8690BA07-8C8D-447E-AD0D-80AFD454F194}"/>
            </a:ext>
          </a:extLst>
        </xdr:cNvPr>
        <xdr:cNvSpPr txBox="1"/>
      </xdr:nvSpPr>
      <xdr:spPr>
        <a:xfrm>
          <a:off x="5937327" y="635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38117</xdr:rowOff>
    </xdr:from>
    <xdr:ext cx="469744" cy="259045"/>
    <xdr:sp macro="" textlink="">
      <xdr:nvSpPr>
        <xdr:cNvPr id="139" name="n_1mainValue【図書館】&#10;一人当たり面積">
          <a:extLst>
            <a:ext uri="{FF2B5EF4-FFF2-40B4-BE49-F238E27FC236}">
              <a16:creationId xmlns:a16="http://schemas.microsoft.com/office/drawing/2014/main" id="{CAFAE25E-B181-4BF9-BA59-88353C880C15}"/>
            </a:ext>
          </a:extLst>
        </xdr:cNvPr>
        <xdr:cNvSpPr txBox="1"/>
      </xdr:nvSpPr>
      <xdr:spPr>
        <a:xfrm>
          <a:off x="8271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40" name="n_2mainValue【図書館】&#10;一人当たり面積">
          <a:extLst>
            <a:ext uri="{FF2B5EF4-FFF2-40B4-BE49-F238E27FC236}">
              <a16:creationId xmlns:a16="http://schemas.microsoft.com/office/drawing/2014/main" id="{04ADAA31-EBEC-4436-AE89-151DBB2129F5}"/>
            </a:ext>
          </a:extLst>
        </xdr:cNvPr>
        <xdr:cNvSpPr txBox="1"/>
      </xdr:nvSpPr>
      <xdr:spPr>
        <a:xfrm>
          <a:off x="750958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38117</xdr:rowOff>
    </xdr:from>
    <xdr:ext cx="469744" cy="259045"/>
    <xdr:sp macro="" textlink="">
      <xdr:nvSpPr>
        <xdr:cNvPr id="141" name="n_3mainValue【図書館】&#10;一人当たり面積">
          <a:extLst>
            <a:ext uri="{FF2B5EF4-FFF2-40B4-BE49-F238E27FC236}">
              <a16:creationId xmlns:a16="http://schemas.microsoft.com/office/drawing/2014/main" id="{6DC575EB-530C-4E20-B374-01F9376D0269}"/>
            </a:ext>
          </a:extLst>
        </xdr:cNvPr>
        <xdr:cNvSpPr txBox="1"/>
      </xdr:nvSpPr>
      <xdr:spPr>
        <a:xfrm>
          <a:off x="6712027" y="691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45737</xdr:rowOff>
    </xdr:from>
    <xdr:ext cx="469744" cy="259045"/>
    <xdr:sp macro="" textlink="">
      <xdr:nvSpPr>
        <xdr:cNvPr id="142" name="n_4mainValue【図書館】&#10;一人当たり面積">
          <a:extLst>
            <a:ext uri="{FF2B5EF4-FFF2-40B4-BE49-F238E27FC236}">
              <a16:creationId xmlns:a16="http://schemas.microsoft.com/office/drawing/2014/main" id="{65F9565E-925A-42FE-9CC2-14FAB5931B19}"/>
            </a:ext>
          </a:extLst>
        </xdr:cNvPr>
        <xdr:cNvSpPr txBox="1"/>
      </xdr:nvSpPr>
      <xdr:spPr>
        <a:xfrm>
          <a:off x="59373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A33E5D82-F5EB-442A-BF1C-2657F87FFE79}"/>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722D4FE6-385F-4F6B-85D0-EE138B5DDE55}"/>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E6FBEE60-DA42-4074-9E75-54E159A97B68}"/>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8E8828B1-6D2C-45D7-810B-4BC98A6C16E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78968378-6481-4322-A115-B261685FB6F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A806E360-46D5-4335-BB2D-9FBD3D35D5D8}"/>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190B3AD2-B0AE-4475-9BF5-88CCD7B9946C}"/>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CDBCA077-F8A8-4182-A079-AF2C632210AE}"/>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4B2F2365-32E1-470A-A930-AD9065CA4BE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53AE540E-66EC-4A38-B654-F7248B2D8D0C}"/>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31151B19-03B9-4853-952A-C4C39B4A9363}"/>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4" name="直線コネクタ 153">
          <a:extLst>
            <a:ext uri="{FF2B5EF4-FFF2-40B4-BE49-F238E27FC236}">
              <a16:creationId xmlns:a16="http://schemas.microsoft.com/office/drawing/2014/main" id="{EAF59F3A-5857-442A-B1AA-4FB7FBBF6ED9}"/>
            </a:ext>
          </a:extLst>
        </xdr:cNvPr>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5" name="テキスト ボックス 154">
          <a:extLst>
            <a:ext uri="{FF2B5EF4-FFF2-40B4-BE49-F238E27FC236}">
              <a16:creationId xmlns:a16="http://schemas.microsoft.com/office/drawing/2014/main" id="{FB675F37-ECAC-4353-9C97-18A87933BC49}"/>
            </a:ext>
          </a:extLst>
        </xdr:cNvPr>
        <xdr:cNvSpPr txBox="1"/>
      </xdr:nvSpPr>
      <xdr:spPr>
        <a:xfrm>
          <a:off x="27196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6" name="直線コネクタ 155">
          <a:extLst>
            <a:ext uri="{FF2B5EF4-FFF2-40B4-BE49-F238E27FC236}">
              <a16:creationId xmlns:a16="http://schemas.microsoft.com/office/drawing/2014/main" id="{F48CD23B-8FFC-4308-AFD6-81D5950459B5}"/>
            </a:ext>
          </a:extLst>
        </xdr:cNvPr>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7" name="テキスト ボックス 156">
          <a:extLst>
            <a:ext uri="{FF2B5EF4-FFF2-40B4-BE49-F238E27FC236}">
              <a16:creationId xmlns:a16="http://schemas.microsoft.com/office/drawing/2014/main" id="{16265A65-4B2E-4399-9942-00B1F3F310D7}"/>
            </a:ext>
          </a:extLst>
        </xdr:cNvPr>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8" name="直線コネクタ 157">
          <a:extLst>
            <a:ext uri="{FF2B5EF4-FFF2-40B4-BE49-F238E27FC236}">
              <a16:creationId xmlns:a16="http://schemas.microsoft.com/office/drawing/2014/main" id="{133CF668-4393-4652-AC0C-D11D0239E9C8}"/>
            </a:ext>
          </a:extLst>
        </xdr:cNvPr>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9" name="テキスト ボックス 158">
          <a:extLst>
            <a:ext uri="{FF2B5EF4-FFF2-40B4-BE49-F238E27FC236}">
              <a16:creationId xmlns:a16="http://schemas.microsoft.com/office/drawing/2014/main" id="{306FA9E5-B14C-4567-BD99-38990C78A7AC}"/>
            </a:ext>
          </a:extLst>
        </xdr:cNvPr>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0" name="直線コネクタ 159">
          <a:extLst>
            <a:ext uri="{FF2B5EF4-FFF2-40B4-BE49-F238E27FC236}">
              <a16:creationId xmlns:a16="http://schemas.microsoft.com/office/drawing/2014/main" id="{7E8FB7A0-8F7B-4A11-9E2A-6FBB5E4A7DFB}"/>
            </a:ext>
          </a:extLst>
        </xdr:cNvPr>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1" name="テキスト ボックス 160">
          <a:extLst>
            <a:ext uri="{FF2B5EF4-FFF2-40B4-BE49-F238E27FC236}">
              <a16:creationId xmlns:a16="http://schemas.microsoft.com/office/drawing/2014/main" id="{B891F4F9-6F3F-4C42-A117-AC31CFCA7B41}"/>
            </a:ext>
          </a:extLst>
        </xdr:cNvPr>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E910E34F-B8DF-41F9-9EB1-C579B54C50D5}"/>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3" name="テキスト ボックス 162">
          <a:extLst>
            <a:ext uri="{FF2B5EF4-FFF2-40B4-BE49-F238E27FC236}">
              <a16:creationId xmlns:a16="http://schemas.microsoft.com/office/drawing/2014/main" id="{8822CF7D-9680-4577-A46E-4E3EA25928AC}"/>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487A21D8-FC2D-4F43-AD51-320CEEA27C8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165" name="直線コネクタ 164">
          <a:extLst>
            <a:ext uri="{FF2B5EF4-FFF2-40B4-BE49-F238E27FC236}">
              <a16:creationId xmlns:a16="http://schemas.microsoft.com/office/drawing/2014/main" id="{0404C0FC-5B6E-47DA-BDEB-E86D8BF940A3}"/>
            </a:ext>
          </a:extLst>
        </xdr:cNvPr>
        <xdr:cNvCxnSpPr/>
      </xdr:nvCxnSpPr>
      <xdr:spPr>
        <a:xfrm flipV="1">
          <a:off x="4086225" y="9272778"/>
          <a:ext cx="0" cy="138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38C1E120-5ABE-4972-9CCE-D3D0A076DEB2}"/>
            </a:ext>
          </a:extLst>
        </xdr:cNvPr>
        <xdr:cNvSpPr txBox="1"/>
      </xdr:nvSpPr>
      <xdr:spPr>
        <a:xfrm>
          <a:off x="412496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167" name="直線コネクタ 166">
          <a:extLst>
            <a:ext uri="{FF2B5EF4-FFF2-40B4-BE49-F238E27FC236}">
              <a16:creationId xmlns:a16="http://schemas.microsoft.com/office/drawing/2014/main" id="{028BBCC9-F8C9-4B9F-8586-140D4C55579C}"/>
            </a:ext>
          </a:extLst>
        </xdr:cNvPr>
        <xdr:cNvCxnSpPr/>
      </xdr:nvCxnSpPr>
      <xdr:spPr>
        <a:xfrm>
          <a:off x="4020820" y="10661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3D50E9E8-74AB-4978-A413-9EC603708254}"/>
            </a:ext>
          </a:extLst>
        </xdr:cNvPr>
        <xdr:cNvSpPr txBox="1"/>
      </xdr:nvSpPr>
      <xdr:spPr>
        <a:xfrm>
          <a:off x="4124960" y="9055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169" name="直線コネクタ 168">
          <a:extLst>
            <a:ext uri="{FF2B5EF4-FFF2-40B4-BE49-F238E27FC236}">
              <a16:creationId xmlns:a16="http://schemas.microsoft.com/office/drawing/2014/main" id="{C8F1D9C7-246C-43DC-B3E0-2E95FF2357DA}"/>
            </a:ext>
          </a:extLst>
        </xdr:cNvPr>
        <xdr:cNvCxnSpPr/>
      </xdr:nvCxnSpPr>
      <xdr:spPr>
        <a:xfrm>
          <a:off x="4020820" y="9272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DEE4DEFF-4B8C-4188-9274-9D551B7FFA19}"/>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1" name="フローチャート: 判断 170">
          <a:extLst>
            <a:ext uri="{FF2B5EF4-FFF2-40B4-BE49-F238E27FC236}">
              <a16:creationId xmlns:a16="http://schemas.microsoft.com/office/drawing/2014/main" id="{14840CE7-7E1D-4EFC-8D88-FD1908A8EB8C}"/>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172" name="フローチャート: 判断 171">
          <a:extLst>
            <a:ext uri="{FF2B5EF4-FFF2-40B4-BE49-F238E27FC236}">
              <a16:creationId xmlns:a16="http://schemas.microsoft.com/office/drawing/2014/main" id="{6252CB3B-7A4B-47F6-8A6B-AA9F79090C57}"/>
            </a:ext>
          </a:extLst>
        </xdr:cNvPr>
        <xdr:cNvSpPr/>
      </xdr:nvSpPr>
      <xdr:spPr>
        <a:xfrm>
          <a:off x="3312160" y="99245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173" name="フローチャート: 判断 172">
          <a:extLst>
            <a:ext uri="{FF2B5EF4-FFF2-40B4-BE49-F238E27FC236}">
              <a16:creationId xmlns:a16="http://schemas.microsoft.com/office/drawing/2014/main" id="{5E9FC0E4-742D-4572-91C4-B0793EF81ACD}"/>
            </a:ext>
          </a:extLst>
        </xdr:cNvPr>
        <xdr:cNvSpPr/>
      </xdr:nvSpPr>
      <xdr:spPr>
        <a:xfrm>
          <a:off x="2514600" y="989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174" name="フローチャート: 判断 173">
          <a:extLst>
            <a:ext uri="{FF2B5EF4-FFF2-40B4-BE49-F238E27FC236}">
              <a16:creationId xmlns:a16="http://schemas.microsoft.com/office/drawing/2014/main" id="{740DB83D-ED5C-41B4-8D02-5F95972434A9}"/>
            </a:ext>
          </a:extLst>
        </xdr:cNvPr>
        <xdr:cNvSpPr/>
      </xdr:nvSpPr>
      <xdr:spPr>
        <a:xfrm>
          <a:off x="1739900" y="98414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175" name="フローチャート: 判断 174">
          <a:extLst>
            <a:ext uri="{FF2B5EF4-FFF2-40B4-BE49-F238E27FC236}">
              <a16:creationId xmlns:a16="http://schemas.microsoft.com/office/drawing/2014/main" id="{E52E4F76-C068-4DD3-B5AD-DA1216D93050}"/>
            </a:ext>
          </a:extLst>
        </xdr:cNvPr>
        <xdr:cNvSpPr/>
      </xdr:nvSpPr>
      <xdr:spPr>
        <a:xfrm>
          <a:off x="965200" y="98254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6918FA9D-5B44-4DF2-9B29-52A5DB6FB955}"/>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60E9BEE-E28A-4CD6-80CF-1C1B1614919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1760B2AB-F8C4-4A9C-8A43-9C3CF685FC9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E168C25-DE42-438B-A054-971A4ABCC1C1}"/>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A8A0FAF4-DFF4-4B33-B118-94AD71BB984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81" name="楕円 180">
          <a:extLst>
            <a:ext uri="{FF2B5EF4-FFF2-40B4-BE49-F238E27FC236}">
              <a16:creationId xmlns:a16="http://schemas.microsoft.com/office/drawing/2014/main" id="{AAB68483-94E0-4E10-B7D5-F3AAF3C1658E}"/>
            </a:ext>
          </a:extLst>
        </xdr:cNvPr>
        <xdr:cNvSpPr/>
      </xdr:nvSpPr>
      <xdr:spPr>
        <a:xfrm>
          <a:off x="3312160" y="979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4064</xdr:rowOff>
    </xdr:from>
    <xdr:to>
      <xdr:col>15</xdr:col>
      <xdr:colOff>101600</xdr:colOff>
      <xdr:row>58</xdr:row>
      <xdr:rowOff>105664</xdr:rowOff>
    </xdr:to>
    <xdr:sp macro="" textlink="">
      <xdr:nvSpPr>
        <xdr:cNvPr id="182" name="楕円 181">
          <a:extLst>
            <a:ext uri="{FF2B5EF4-FFF2-40B4-BE49-F238E27FC236}">
              <a16:creationId xmlns:a16="http://schemas.microsoft.com/office/drawing/2014/main" id="{8F823AA3-25FD-4CA5-95D6-5CCA93C908C0}"/>
            </a:ext>
          </a:extLst>
        </xdr:cNvPr>
        <xdr:cNvSpPr/>
      </xdr:nvSpPr>
      <xdr:spPr>
        <a:xfrm>
          <a:off x="2514600" y="97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54864</xdr:rowOff>
    </xdr:from>
    <xdr:to>
      <xdr:col>19</xdr:col>
      <xdr:colOff>177800</xdr:colOff>
      <xdr:row>58</xdr:row>
      <xdr:rowOff>125730</xdr:rowOff>
    </xdr:to>
    <xdr:cxnSp macro="">
      <xdr:nvCxnSpPr>
        <xdr:cNvPr id="183" name="直線コネクタ 182">
          <a:extLst>
            <a:ext uri="{FF2B5EF4-FFF2-40B4-BE49-F238E27FC236}">
              <a16:creationId xmlns:a16="http://schemas.microsoft.com/office/drawing/2014/main" id="{A98A637E-5A1C-45CD-9EE6-220EFEFBC54B}"/>
            </a:ext>
          </a:extLst>
        </xdr:cNvPr>
        <xdr:cNvCxnSpPr/>
      </xdr:nvCxnSpPr>
      <xdr:spPr>
        <a:xfrm>
          <a:off x="2565400" y="9777984"/>
          <a:ext cx="78994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106934</xdr:rowOff>
    </xdr:from>
    <xdr:to>
      <xdr:col>10</xdr:col>
      <xdr:colOff>165100</xdr:colOff>
      <xdr:row>58</xdr:row>
      <xdr:rowOff>37084</xdr:rowOff>
    </xdr:to>
    <xdr:sp macro="" textlink="">
      <xdr:nvSpPr>
        <xdr:cNvPr id="184" name="楕円 183">
          <a:extLst>
            <a:ext uri="{FF2B5EF4-FFF2-40B4-BE49-F238E27FC236}">
              <a16:creationId xmlns:a16="http://schemas.microsoft.com/office/drawing/2014/main" id="{7E922446-3E23-4C2F-B9C5-D7085A9CCCE5}"/>
            </a:ext>
          </a:extLst>
        </xdr:cNvPr>
        <xdr:cNvSpPr/>
      </xdr:nvSpPr>
      <xdr:spPr>
        <a:xfrm>
          <a:off x="1739900" y="9662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157734</xdr:rowOff>
    </xdr:from>
    <xdr:to>
      <xdr:col>15</xdr:col>
      <xdr:colOff>50800</xdr:colOff>
      <xdr:row>58</xdr:row>
      <xdr:rowOff>54864</xdr:rowOff>
    </xdr:to>
    <xdr:cxnSp macro="">
      <xdr:nvCxnSpPr>
        <xdr:cNvPr id="185" name="直線コネクタ 184">
          <a:extLst>
            <a:ext uri="{FF2B5EF4-FFF2-40B4-BE49-F238E27FC236}">
              <a16:creationId xmlns:a16="http://schemas.microsoft.com/office/drawing/2014/main" id="{C3B9F8EB-766B-4FE6-BCCB-346F437C7F6E}"/>
            </a:ext>
          </a:extLst>
        </xdr:cNvPr>
        <xdr:cNvCxnSpPr/>
      </xdr:nvCxnSpPr>
      <xdr:spPr>
        <a:xfrm>
          <a:off x="1790700" y="9713214"/>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113792</xdr:rowOff>
    </xdr:from>
    <xdr:to>
      <xdr:col>6</xdr:col>
      <xdr:colOff>38100</xdr:colOff>
      <xdr:row>58</xdr:row>
      <xdr:rowOff>43942</xdr:rowOff>
    </xdr:to>
    <xdr:sp macro="" textlink="">
      <xdr:nvSpPr>
        <xdr:cNvPr id="186" name="楕円 185">
          <a:extLst>
            <a:ext uri="{FF2B5EF4-FFF2-40B4-BE49-F238E27FC236}">
              <a16:creationId xmlns:a16="http://schemas.microsoft.com/office/drawing/2014/main" id="{48775945-4E91-4052-A2BF-EF722E5F09CD}"/>
            </a:ext>
          </a:extLst>
        </xdr:cNvPr>
        <xdr:cNvSpPr/>
      </xdr:nvSpPr>
      <xdr:spPr>
        <a:xfrm>
          <a:off x="965200" y="9669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157734</xdr:rowOff>
    </xdr:from>
    <xdr:to>
      <xdr:col>10</xdr:col>
      <xdr:colOff>114300</xdr:colOff>
      <xdr:row>57</xdr:row>
      <xdr:rowOff>164592</xdr:rowOff>
    </xdr:to>
    <xdr:cxnSp macro="">
      <xdr:nvCxnSpPr>
        <xdr:cNvPr id="187" name="直線コネクタ 186">
          <a:extLst>
            <a:ext uri="{FF2B5EF4-FFF2-40B4-BE49-F238E27FC236}">
              <a16:creationId xmlns:a16="http://schemas.microsoft.com/office/drawing/2014/main" id="{FE892EC3-6014-4445-B219-7F09490772FC}"/>
            </a:ext>
          </a:extLst>
        </xdr:cNvPr>
        <xdr:cNvCxnSpPr/>
      </xdr:nvCxnSpPr>
      <xdr:spPr>
        <a:xfrm flipV="1">
          <a:off x="1008380" y="9713214"/>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126509</xdr:rowOff>
    </xdr:from>
    <xdr:ext cx="405111" cy="259045"/>
    <xdr:sp macro="" textlink="">
      <xdr:nvSpPr>
        <xdr:cNvPr id="188" name="n_1aveValue【体育館・プール】&#10;有形固定資産減価償却率">
          <a:extLst>
            <a:ext uri="{FF2B5EF4-FFF2-40B4-BE49-F238E27FC236}">
              <a16:creationId xmlns:a16="http://schemas.microsoft.com/office/drawing/2014/main" id="{90917632-A1C2-4BB5-80C3-BDC618067B10}"/>
            </a:ext>
          </a:extLst>
        </xdr:cNvPr>
        <xdr:cNvSpPr txBox="1"/>
      </xdr:nvSpPr>
      <xdr:spPr>
        <a:xfrm>
          <a:off x="3170564" y="1001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101363</xdr:rowOff>
    </xdr:from>
    <xdr:ext cx="405111" cy="259045"/>
    <xdr:sp macro="" textlink="">
      <xdr:nvSpPr>
        <xdr:cNvPr id="189" name="n_2aveValue【体育館・プール】&#10;有形固定資産減価償却率">
          <a:extLst>
            <a:ext uri="{FF2B5EF4-FFF2-40B4-BE49-F238E27FC236}">
              <a16:creationId xmlns:a16="http://schemas.microsoft.com/office/drawing/2014/main" id="{F1D99917-3C43-4276-AA46-CF0EF0739161}"/>
            </a:ext>
          </a:extLst>
        </xdr:cNvPr>
        <xdr:cNvSpPr txBox="1"/>
      </xdr:nvSpPr>
      <xdr:spPr>
        <a:xfrm>
          <a:off x="2385704" y="9992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39641</xdr:rowOff>
    </xdr:from>
    <xdr:ext cx="405111" cy="259045"/>
    <xdr:sp macro="" textlink="">
      <xdr:nvSpPr>
        <xdr:cNvPr id="190" name="n_3aveValue【体育館・プール】&#10;有形固定資産減価償却率">
          <a:extLst>
            <a:ext uri="{FF2B5EF4-FFF2-40B4-BE49-F238E27FC236}">
              <a16:creationId xmlns:a16="http://schemas.microsoft.com/office/drawing/2014/main" id="{03AAFBCC-5C6A-43CE-9D4E-19257857DC58}"/>
            </a:ext>
          </a:extLst>
        </xdr:cNvPr>
        <xdr:cNvSpPr txBox="1"/>
      </xdr:nvSpPr>
      <xdr:spPr>
        <a:xfrm>
          <a:off x="1611004" y="993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23639</xdr:rowOff>
    </xdr:from>
    <xdr:ext cx="405111" cy="259045"/>
    <xdr:sp macro="" textlink="">
      <xdr:nvSpPr>
        <xdr:cNvPr id="191" name="n_4aveValue【体育館・プール】&#10;有形固定資産減価償却率">
          <a:extLst>
            <a:ext uri="{FF2B5EF4-FFF2-40B4-BE49-F238E27FC236}">
              <a16:creationId xmlns:a16="http://schemas.microsoft.com/office/drawing/2014/main" id="{3079F573-898A-4ADA-A924-849E263B4912}"/>
            </a:ext>
          </a:extLst>
        </xdr:cNvPr>
        <xdr:cNvSpPr txBox="1"/>
      </xdr:nvSpPr>
      <xdr:spPr>
        <a:xfrm>
          <a:off x="836304" y="991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192" name="n_1mainValue【体育館・プール】&#10;有形固定資産減価償却率">
          <a:extLst>
            <a:ext uri="{FF2B5EF4-FFF2-40B4-BE49-F238E27FC236}">
              <a16:creationId xmlns:a16="http://schemas.microsoft.com/office/drawing/2014/main" id="{E32847EA-43F1-4A2C-84EF-A53E948DA96B}"/>
            </a:ext>
          </a:extLst>
        </xdr:cNvPr>
        <xdr:cNvSpPr txBox="1"/>
      </xdr:nvSpPr>
      <xdr:spPr>
        <a:xfrm>
          <a:off x="317056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122191</xdr:rowOff>
    </xdr:from>
    <xdr:ext cx="405111" cy="259045"/>
    <xdr:sp macro="" textlink="">
      <xdr:nvSpPr>
        <xdr:cNvPr id="193" name="n_2mainValue【体育館・プール】&#10;有形固定資産減価償却率">
          <a:extLst>
            <a:ext uri="{FF2B5EF4-FFF2-40B4-BE49-F238E27FC236}">
              <a16:creationId xmlns:a16="http://schemas.microsoft.com/office/drawing/2014/main" id="{57323848-994D-495F-8338-A6EC205490A8}"/>
            </a:ext>
          </a:extLst>
        </xdr:cNvPr>
        <xdr:cNvSpPr txBox="1"/>
      </xdr:nvSpPr>
      <xdr:spPr>
        <a:xfrm>
          <a:off x="2385704" y="951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53611</xdr:rowOff>
    </xdr:from>
    <xdr:ext cx="405111" cy="259045"/>
    <xdr:sp macro="" textlink="">
      <xdr:nvSpPr>
        <xdr:cNvPr id="194" name="n_3mainValue【体育館・プール】&#10;有形固定資産減価償却率">
          <a:extLst>
            <a:ext uri="{FF2B5EF4-FFF2-40B4-BE49-F238E27FC236}">
              <a16:creationId xmlns:a16="http://schemas.microsoft.com/office/drawing/2014/main" id="{44457A34-C1B0-4AA3-A707-F0E5053BD03A}"/>
            </a:ext>
          </a:extLst>
        </xdr:cNvPr>
        <xdr:cNvSpPr txBox="1"/>
      </xdr:nvSpPr>
      <xdr:spPr>
        <a:xfrm>
          <a:off x="1611004" y="944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60469</xdr:rowOff>
    </xdr:from>
    <xdr:ext cx="405111" cy="259045"/>
    <xdr:sp macro="" textlink="">
      <xdr:nvSpPr>
        <xdr:cNvPr id="195" name="n_4mainValue【体育館・プール】&#10;有形固定資産減価償却率">
          <a:extLst>
            <a:ext uri="{FF2B5EF4-FFF2-40B4-BE49-F238E27FC236}">
              <a16:creationId xmlns:a16="http://schemas.microsoft.com/office/drawing/2014/main" id="{5C4F8B40-0FEB-475F-A365-D7F7C8640BF0}"/>
            </a:ext>
          </a:extLst>
        </xdr:cNvPr>
        <xdr:cNvSpPr txBox="1"/>
      </xdr:nvSpPr>
      <xdr:spPr>
        <a:xfrm>
          <a:off x="836304" y="944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61971E82-5621-4977-B03F-9FC7591CA2D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1D5FA1D-889F-4B8F-9BE2-276E94D69A3E}"/>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7F9447CE-EDEF-4EDB-A6B0-7CC767983D0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F7639A49-4DA0-4266-82A4-B30D3A97B35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697B79F-E691-42C9-8EA4-3FA388C4EE35}"/>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B0240CF8-CC81-4D9E-B50C-6ADB207E813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71A9C37-B563-4B12-AE3F-C665B294AAC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5569782C-FA0E-4845-9991-5657C9EDDDA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1B73A4D-2CA8-47B7-A219-F6BDD803C49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5A36439-C2EF-4416-906B-C28D87682A7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E38FB81-E243-4CEE-9896-6ABE2433D16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F897E763-412F-490B-9BBE-0CB1CA3C322F}"/>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D2CFDBA9-38D6-466E-8792-8FA2192F665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5C9CA139-7A8D-4FC6-A6AB-D33831B11532}"/>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D2ECA267-B109-4C6D-A3EC-5B7637CFF78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1DF7B874-0606-4F98-8446-2DBC878C21AE}"/>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19C9AE74-126A-4390-85CE-393D8831A856}"/>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CC2A92BA-CF25-4525-AB9E-0A6315437E2A}"/>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CF6F0A87-2865-4FBC-AC74-0D3C7E0592F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5FE2A487-C8D9-40AF-BC04-64227F1FB4C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ECAF996-0329-4EDD-A29C-E95C9FBB2FD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AAB992C5-ACC3-4FC7-AD5F-097A12FABA46}"/>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EFD7B988-A1F2-44ED-9CA9-195FBB2549E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19" name="直線コネクタ 218">
          <a:extLst>
            <a:ext uri="{FF2B5EF4-FFF2-40B4-BE49-F238E27FC236}">
              <a16:creationId xmlns:a16="http://schemas.microsoft.com/office/drawing/2014/main" id="{A22D65B3-0D7D-4FE0-BBC6-402AFC6D6513}"/>
            </a:ext>
          </a:extLst>
        </xdr:cNvPr>
        <xdr:cNvCxnSpPr/>
      </xdr:nvCxnSpPr>
      <xdr:spPr>
        <a:xfrm flipV="1">
          <a:off x="9219565" y="9389745"/>
          <a:ext cx="0" cy="1350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220" name="【体育館・プール】&#10;一人当たり面積最小値テキスト">
          <a:extLst>
            <a:ext uri="{FF2B5EF4-FFF2-40B4-BE49-F238E27FC236}">
              <a16:creationId xmlns:a16="http://schemas.microsoft.com/office/drawing/2014/main" id="{B66F849F-28D2-4073-9DC7-29E02D0B87EB}"/>
            </a:ext>
          </a:extLst>
        </xdr:cNvPr>
        <xdr:cNvSpPr txBox="1"/>
      </xdr:nvSpPr>
      <xdr:spPr>
        <a:xfrm>
          <a:off x="9258300"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21" name="直線コネクタ 220">
          <a:extLst>
            <a:ext uri="{FF2B5EF4-FFF2-40B4-BE49-F238E27FC236}">
              <a16:creationId xmlns:a16="http://schemas.microsoft.com/office/drawing/2014/main" id="{D984F7CE-1988-40BD-A202-AE2010196EEE}"/>
            </a:ext>
          </a:extLst>
        </xdr:cNvPr>
        <xdr:cNvCxnSpPr/>
      </xdr:nvCxnSpPr>
      <xdr:spPr>
        <a:xfrm>
          <a:off x="915416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222" name="【体育館・プール】&#10;一人当たり面積最大値テキスト">
          <a:extLst>
            <a:ext uri="{FF2B5EF4-FFF2-40B4-BE49-F238E27FC236}">
              <a16:creationId xmlns:a16="http://schemas.microsoft.com/office/drawing/2014/main" id="{755A4E08-19CF-4165-A02F-F1D91E11FDFE}"/>
            </a:ext>
          </a:extLst>
        </xdr:cNvPr>
        <xdr:cNvSpPr txBox="1"/>
      </xdr:nvSpPr>
      <xdr:spPr>
        <a:xfrm>
          <a:off x="9258300" y="9168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23" name="直線コネクタ 222">
          <a:extLst>
            <a:ext uri="{FF2B5EF4-FFF2-40B4-BE49-F238E27FC236}">
              <a16:creationId xmlns:a16="http://schemas.microsoft.com/office/drawing/2014/main" id="{D41557F0-5BA9-49A5-813D-6AF3A23411A4}"/>
            </a:ext>
          </a:extLst>
        </xdr:cNvPr>
        <xdr:cNvCxnSpPr/>
      </xdr:nvCxnSpPr>
      <xdr:spPr>
        <a:xfrm>
          <a:off x="9154160" y="938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114317</xdr:rowOff>
    </xdr:from>
    <xdr:ext cx="469744" cy="259045"/>
    <xdr:sp macro="" textlink="">
      <xdr:nvSpPr>
        <xdr:cNvPr id="224" name="【体育館・プール】&#10;一人当たり面積平均値テキスト">
          <a:extLst>
            <a:ext uri="{FF2B5EF4-FFF2-40B4-BE49-F238E27FC236}">
              <a16:creationId xmlns:a16="http://schemas.microsoft.com/office/drawing/2014/main" id="{8323E7C3-AA78-49B3-B28B-2649A6646E1F}"/>
            </a:ext>
          </a:extLst>
        </xdr:cNvPr>
        <xdr:cNvSpPr txBox="1"/>
      </xdr:nvSpPr>
      <xdr:spPr>
        <a:xfrm>
          <a:off x="9258300" y="1034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25" name="フローチャート: 判断 224">
          <a:extLst>
            <a:ext uri="{FF2B5EF4-FFF2-40B4-BE49-F238E27FC236}">
              <a16:creationId xmlns:a16="http://schemas.microsoft.com/office/drawing/2014/main" id="{2639924F-F5F8-4C2F-969E-CE99BFF8CC8A}"/>
            </a:ext>
          </a:extLst>
        </xdr:cNvPr>
        <xdr:cNvSpPr/>
      </xdr:nvSpPr>
      <xdr:spPr>
        <a:xfrm>
          <a:off x="9192260" y="103619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26" name="フローチャート: 判断 225">
          <a:extLst>
            <a:ext uri="{FF2B5EF4-FFF2-40B4-BE49-F238E27FC236}">
              <a16:creationId xmlns:a16="http://schemas.microsoft.com/office/drawing/2014/main" id="{EDB3EBE3-C300-4830-BAA7-6164015970F6}"/>
            </a:ext>
          </a:extLst>
        </xdr:cNvPr>
        <xdr:cNvSpPr/>
      </xdr:nvSpPr>
      <xdr:spPr>
        <a:xfrm>
          <a:off x="8445500" y="10299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27" name="フローチャート: 判断 226">
          <a:extLst>
            <a:ext uri="{FF2B5EF4-FFF2-40B4-BE49-F238E27FC236}">
              <a16:creationId xmlns:a16="http://schemas.microsoft.com/office/drawing/2014/main" id="{36524023-E2E2-4AD7-8BEB-C641A33ACCC2}"/>
            </a:ext>
          </a:extLst>
        </xdr:cNvPr>
        <xdr:cNvSpPr/>
      </xdr:nvSpPr>
      <xdr:spPr>
        <a:xfrm>
          <a:off x="7670800" y="10295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28" name="フローチャート: 判断 227">
          <a:extLst>
            <a:ext uri="{FF2B5EF4-FFF2-40B4-BE49-F238E27FC236}">
              <a16:creationId xmlns:a16="http://schemas.microsoft.com/office/drawing/2014/main" id="{348830CC-C944-443A-9730-455E91607AEE}"/>
            </a:ext>
          </a:extLst>
        </xdr:cNvPr>
        <xdr:cNvSpPr/>
      </xdr:nvSpPr>
      <xdr:spPr>
        <a:xfrm>
          <a:off x="687324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29" name="フローチャート: 判断 228">
          <a:extLst>
            <a:ext uri="{FF2B5EF4-FFF2-40B4-BE49-F238E27FC236}">
              <a16:creationId xmlns:a16="http://schemas.microsoft.com/office/drawing/2014/main" id="{99E55910-FE34-43DA-B659-A8FED35652EA}"/>
            </a:ext>
          </a:extLst>
        </xdr:cNvPr>
        <xdr:cNvSpPr/>
      </xdr:nvSpPr>
      <xdr:spPr>
        <a:xfrm>
          <a:off x="609854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703C1EE0-A6BC-4A97-B06D-0C6C0782912A}"/>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32C7656-3BFD-4AC9-A8E8-0B0A61A543A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1FBFC4B-EC0B-4978-99DE-248C7B97885A}"/>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4E0724EC-996D-4B06-938B-142C98AB945E}"/>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B45540B6-9BFC-481D-A7B7-699EB29BA4C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50165</xdr:rowOff>
    </xdr:from>
    <xdr:to>
      <xdr:col>50</xdr:col>
      <xdr:colOff>165100</xdr:colOff>
      <xdr:row>62</xdr:row>
      <xdr:rowOff>151765</xdr:rowOff>
    </xdr:to>
    <xdr:sp macro="" textlink="">
      <xdr:nvSpPr>
        <xdr:cNvPr id="235" name="楕円 234">
          <a:extLst>
            <a:ext uri="{FF2B5EF4-FFF2-40B4-BE49-F238E27FC236}">
              <a16:creationId xmlns:a16="http://schemas.microsoft.com/office/drawing/2014/main" id="{742507E1-C6E8-45C6-B343-0FC0BAF6A3EF}"/>
            </a:ext>
          </a:extLst>
        </xdr:cNvPr>
        <xdr:cNvSpPr/>
      </xdr:nvSpPr>
      <xdr:spPr>
        <a:xfrm>
          <a:off x="8445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50165</xdr:rowOff>
    </xdr:from>
    <xdr:to>
      <xdr:col>46</xdr:col>
      <xdr:colOff>38100</xdr:colOff>
      <xdr:row>62</xdr:row>
      <xdr:rowOff>151765</xdr:rowOff>
    </xdr:to>
    <xdr:sp macro="" textlink="">
      <xdr:nvSpPr>
        <xdr:cNvPr id="236" name="楕円 235">
          <a:extLst>
            <a:ext uri="{FF2B5EF4-FFF2-40B4-BE49-F238E27FC236}">
              <a16:creationId xmlns:a16="http://schemas.microsoft.com/office/drawing/2014/main" id="{6976144D-CE34-4E0A-BBD3-C2E0EB1480D2}"/>
            </a:ext>
          </a:extLst>
        </xdr:cNvPr>
        <xdr:cNvSpPr/>
      </xdr:nvSpPr>
      <xdr:spPr>
        <a:xfrm>
          <a:off x="7670800" y="10443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100965</xdr:rowOff>
    </xdr:from>
    <xdr:to>
      <xdr:col>50</xdr:col>
      <xdr:colOff>114300</xdr:colOff>
      <xdr:row>62</xdr:row>
      <xdr:rowOff>100965</xdr:rowOff>
    </xdr:to>
    <xdr:cxnSp macro="">
      <xdr:nvCxnSpPr>
        <xdr:cNvPr id="237" name="直線コネクタ 236">
          <a:extLst>
            <a:ext uri="{FF2B5EF4-FFF2-40B4-BE49-F238E27FC236}">
              <a16:creationId xmlns:a16="http://schemas.microsoft.com/office/drawing/2014/main" id="{C58099D4-34EA-41AF-BDFF-33C6862973EF}"/>
            </a:ext>
          </a:extLst>
        </xdr:cNvPr>
        <xdr:cNvCxnSpPr/>
      </xdr:nvCxnSpPr>
      <xdr:spPr>
        <a:xfrm>
          <a:off x="7713980" y="1049464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52070</xdr:rowOff>
    </xdr:from>
    <xdr:to>
      <xdr:col>41</xdr:col>
      <xdr:colOff>101600</xdr:colOff>
      <xdr:row>62</xdr:row>
      <xdr:rowOff>153670</xdr:rowOff>
    </xdr:to>
    <xdr:sp macro="" textlink="">
      <xdr:nvSpPr>
        <xdr:cNvPr id="238" name="楕円 237">
          <a:extLst>
            <a:ext uri="{FF2B5EF4-FFF2-40B4-BE49-F238E27FC236}">
              <a16:creationId xmlns:a16="http://schemas.microsoft.com/office/drawing/2014/main" id="{2F0E3720-9210-4946-BA07-A2FAC654AB36}"/>
            </a:ext>
          </a:extLst>
        </xdr:cNvPr>
        <xdr:cNvSpPr/>
      </xdr:nvSpPr>
      <xdr:spPr>
        <a:xfrm>
          <a:off x="68732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100965</xdr:rowOff>
    </xdr:from>
    <xdr:to>
      <xdr:col>45</xdr:col>
      <xdr:colOff>177800</xdr:colOff>
      <xdr:row>62</xdr:row>
      <xdr:rowOff>102870</xdr:rowOff>
    </xdr:to>
    <xdr:cxnSp macro="">
      <xdr:nvCxnSpPr>
        <xdr:cNvPr id="239" name="直線コネクタ 238">
          <a:extLst>
            <a:ext uri="{FF2B5EF4-FFF2-40B4-BE49-F238E27FC236}">
              <a16:creationId xmlns:a16="http://schemas.microsoft.com/office/drawing/2014/main" id="{9913B545-125B-406F-BAAD-5A9D7117ABCA}"/>
            </a:ext>
          </a:extLst>
        </xdr:cNvPr>
        <xdr:cNvCxnSpPr/>
      </xdr:nvCxnSpPr>
      <xdr:spPr>
        <a:xfrm flipV="1">
          <a:off x="6924040" y="1049464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40" name="楕円 239">
          <a:extLst>
            <a:ext uri="{FF2B5EF4-FFF2-40B4-BE49-F238E27FC236}">
              <a16:creationId xmlns:a16="http://schemas.microsoft.com/office/drawing/2014/main" id="{2D388A0B-70BA-4F5E-9C56-9798291968E4}"/>
            </a:ext>
          </a:extLst>
        </xdr:cNvPr>
        <xdr:cNvSpPr/>
      </xdr:nvSpPr>
      <xdr:spPr>
        <a:xfrm>
          <a:off x="609854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102870</xdr:rowOff>
    </xdr:from>
    <xdr:to>
      <xdr:col>41</xdr:col>
      <xdr:colOff>50800</xdr:colOff>
      <xdr:row>62</xdr:row>
      <xdr:rowOff>106680</xdr:rowOff>
    </xdr:to>
    <xdr:cxnSp macro="">
      <xdr:nvCxnSpPr>
        <xdr:cNvPr id="241" name="直線コネクタ 240">
          <a:extLst>
            <a:ext uri="{FF2B5EF4-FFF2-40B4-BE49-F238E27FC236}">
              <a16:creationId xmlns:a16="http://schemas.microsoft.com/office/drawing/2014/main" id="{46511FD4-F670-4E80-87D3-90B4BA938480}"/>
            </a:ext>
          </a:extLst>
        </xdr:cNvPr>
        <xdr:cNvCxnSpPr/>
      </xdr:nvCxnSpPr>
      <xdr:spPr>
        <a:xfrm flipV="1">
          <a:off x="6149340" y="104965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242" name="n_1aveValue【体育館・プール】&#10;一人当たり面積">
          <a:extLst>
            <a:ext uri="{FF2B5EF4-FFF2-40B4-BE49-F238E27FC236}">
              <a16:creationId xmlns:a16="http://schemas.microsoft.com/office/drawing/2014/main" id="{6DC2EC0C-15D2-4AB0-AE51-1B7B10DAA6EE}"/>
            </a:ext>
          </a:extLst>
        </xdr:cNvPr>
        <xdr:cNvSpPr txBox="1"/>
      </xdr:nvSpPr>
      <xdr:spPr>
        <a:xfrm>
          <a:off x="8271587"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243" name="n_2aveValue【体育館・プール】&#10;一人当たり面積">
          <a:extLst>
            <a:ext uri="{FF2B5EF4-FFF2-40B4-BE49-F238E27FC236}">
              <a16:creationId xmlns:a16="http://schemas.microsoft.com/office/drawing/2014/main" id="{833792DA-83E9-4AD9-BDE0-DF31E5250EF0}"/>
            </a:ext>
          </a:extLst>
        </xdr:cNvPr>
        <xdr:cNvSpPr txBox="1"/>
      </xdr:nvSpPr>
      <xdr:spPr>
        <a:xfrm>
          <a:off x="7509587" y="1007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244" name="n_3aveValue【体育館・プール】&#10;一人当たり面積">
          <a:extLst>
            <a:ext uri="{FF2B5EF4-FFF2-40B4-BE49-F238E27FC236}">
              <a16:creationId xmlns:a16="http://schemas.microsoft.com/office/drawing/2014/main" id="{B7BD204B-6B3C-4B99-AA48-344D73B28039}"/>
            </a:ext>
          </a:extLst>
        </xdr:cNvPr>
        <xdr:cNvSpPr txBox="1"/>
      </xdr:nvSpPr>
      <xdr:spPr>
        <a:xfrm>
          <a:off x="6712027"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245" name="n_4aveValue【体育館・プール】&#10;一人当たり面積">
          <a:extLst>
            <a:ext uri="{FF2B5EF4-FFF2-40B4-BE49-F238E27FC236}">
              <a16:creationId xmlns:a16="http://schemas.microsoft.com/office/drawing/2014/main" id="{537CDB67-B9BE-480D-97ED-04E78E9BB278}"/>
            </a:ext>
          </a:extLst>
        </xdr:cNvPr>
        <xdr:cNvSpPr txBox="1"/>
      </xdr:nvSpPr>
      <xdr:spPr>
        <a:xfrm>
          <a:off x="5937327" y="1003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142892</xdr:rowOff>
    </xdr:from>
    <xdr:ext cx="469744" cy="259045"/>
    <xdr:sp macro="" textlink="">
      <xdr:nvSpPr>
        <xdr:cNvPr id="246" name="n_1mainValue【体育館・プール】&#10;一人当たり面積">
          <a:extLst>
            <a:ext uri="{FF2B5EF4-FFF2-40B4-BE49-F238E27FC236}">
              <a16:creationId xmlns:a16="http://schemas.microsoft.com/office/drawing/2014/main" id="{46E0EDF9-A827-4561-8DFA-8109818A1189}"/>
            </a:ext>
          </a:extLst>
        </xdr:cNvPr>
        <xdr:cNvSpPr txBox="1"/>
      </xdr:nvSpPr>
      <xdr:spPr>
        <a:xfrm>
          <a:off x="827158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142892</xdr:rowOff>
    </xdr:from>
    <xdr:ext cx="469744" cy="259045"/>
    <xdr:sp macro="" textlink="">
      <xdr:nvSpPr>
        <xdr:cNvPr id="247" name="n_2mainValue【体育館・プール】&#10;一人当たり面積">
          <a:extLst>
            <a:ext uri="{FF2B5EF4-FFF2-40B4-BE49-F238E27FC236}">
              <a16:creationId xmlns:a16="http://schemas.microsoft.com/office/drawing/2014/main" id="{579A115B-5065-4CD3-81D3-D94C625E4213}"/>
            </a:ext>
          </a:extLst>
        </xdr:cNvPr>
        <xdr:cNvSpPr txBox="1"/>
      </xdr:nvSpPr>
      <xdr:spPr>
        <a:xfrm>
          <a:off x="7509587" y="1053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8" name="n_3mainValue【体育館・プール】&#10;一人当たり面積">
          <a:extLst>
            <a:ext uri="{FF2B5EF4-FFF2-40B4-BE49-F238E27FC236}">
              <a16:creationId xmlns:a16="http://schemas.microsoft.com/office/drawing/2014/main" id="{22CD7821-2AEB-4969-AF80-63C34AE58D6F}"/>
            </a:ext>
          </a:extLst>
        </xdr:cNvPr>
        <xdr:cNvSpPr txBox="1"/>
      </xdr:nvSpPr>
      <xdr:spPr>
        <a:xfrm>
          <a:off x="67120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49" name="n_4mainValue【体育館・プール】&#10;一人当たり面積">
          <a:extLst>
            <a:ext uri="{FF2B5EF4-FFF2-40B4-BE49-F238E27FC236}">
              <a16:creationId xmlns:a16="http://schemas.microsoft.com/office/drawing/2014/main" id="{01512084-B719-4426-AFB3-3BFC4B45B39B}"/>
            </a:ext>
          </a:extLst>
        </xdr:cNvPr>
        <xdr:cNvSpPr txBox="1"/>
      </xdr:nvSpPr>
      <xdr:spPr>
        <a:xfrm>
          <a:off x="59373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CCC84B07-CBDB-4C00-BB92-D7706C74DF3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1AAAEAA2-5A03-451A-B101-B33370A2DBF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3E02DC-1432-4689-9732-5E9D3085A2F7}"/>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9FA5C4FB-131F-48FC-A23E-C5E50773BD0C}"/>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D3C07275-A128-4B8A-A3FC-B4A22161E62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B089D550-86DB-47BE-852D-357F34EF9A61}"/>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C93C6E0-7852-4E98-948A-B027F5A5742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67394684-2023-48DC-BD46-58A105782FDD}"/>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96D6661-4CDB-4D11-89A5-4AFF3C45298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1EDD41E3-E4F2-4C71-A989-5121AB6594CA}"/>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1C914F3E-B92B-4AF7-B412-129DFE2BE348}"/>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B64048C1-18FC-476F-9BA2-0F3128BD3F3C}"/>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C2A52D7C-C661-4F6E-AA4D-F950F730A3A8}"/>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E6A4E1EF-362D-434A-B6C3-8FC17AF4F4D9}"/>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FEE242FE-6269-41D8-A8EC-389FCB07B993}"/>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542ECA62-F6D8-411A-A043-E59EFBA64874}"/>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EA3FC99A-8342-473C-B5F9-91AB8003E083}"/>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73422D91-046B-44C7-8045-4A9E1922E23D}"/>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853D7D03-DFA3-4DC1-B1C1-C025A1DBB742}"/>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48B1EF22-C82F-4A47-A99E-EAD905D60FF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2D4C51E4-F775-4272-9A05-28FD6388FA3C}"/>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BD4A7BCD-4663-4B19-86AD-9CF8CEF74F5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104394</xdr:rowOff>
    </xdr:from>
    <xdr:to>
      <xdr:col>24</xdr:col>
      <xdr:colOff>62865</xdr:colOff>
      <xdr:row>85</xdr:row>
      <xdr:rowOff>111252</xdr:rowOff>
    </xdr:to>
    <xdr:cxnSp macro="">
      <xdr:nvCxnSpPr>
        <xdr:cNvPr id="272" name="直線コネクタ 271">
          <a:extLst>
            <a:ext uri="{FF2B5EF4-FFF2-40B4-BE49-F238E27FC236}">
              <a16:creationId xmlns:a16="http://schemas.microsoft.com/office/drawing/2014/main" id="{FB473254-FE27-4F75-8C17-AA043AF84728}"/>
            </a:ext>
          </a:extLst>
        </xdr:cNvPr>
        <xdr:cNvCxnSpPr/>
      </xdr:nvCxnSpPr>
      <xdr:spPr>
        <a:xfrm flipV="1">
          <a:off x="4086225" y="13012674"/>
          <a:ext cx="0" cy="1347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115079</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9ACBBFF6-338F-4D9E-8B20-B1938D0670C9}"/>
            </a:ext>
          </a:extLst>
        </xdr:cNvPr>
        <xdr:cNvSpPr txBox="1"/>
      </xdr:nvSpPr>
      <xdr:spPr>
        <a:xfrm>
          <a:off x="4124960" y="143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111252</xdr:rowOff>
    </xdr:from>
    <xdr:to>
      <xdr:col>24</xdr:col>
      <xdr:colOff>152400</xdr:colOff>
      <xdr:row>85</xdr:row>
      <xdr:rowOff>111252</xdr:rowOff>
    </xdr:to>
    <xdr:cxnSp macro="">
      <xdr:nvCxnSpPr>
        <xdr:cNvPr id="274" name="直線コネクタ 273">
          <a:extLst>
            <a:ext uri="{FF2B5EF4-FFF2-40B4-BE49-F238E27FC236}">
              <a16:creationId xmlns:a16="http://schemas.microsoft.com/office/drawing/2014/main" id="{F2A2999D-50DC-4D49-BA9C-47C14ED06914}"/>
            </a:ext>
          </a:extLst>
        </xdr:cNvPr>
        <xdr:cNvCxnSpPr/>
      </xdr:nvCxnSpPr>
      <xdr:spPr>
        <a:xfrm>
          <a:off x="4020820" y="14360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51071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5C3A2716-7B75-4D46-A296-4E6AFB468D0B}"/>
            </a:ext>
          </a:extLst>
        </xdr:cNvPr>
        <xdr:cNvSpPr txBox="1"/>
      </xdr:nvSpPr>
      <xdr:spPr>
        <a:xfrm>
          <a:off x="4124960" y="1279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104394</xdr:rowOff>
    </xdr:from>
    <xdr:to>
      <xdr:col>24</xdr:col>
      <xdr:colOff>152400</xdr:colOff>
      <xdr:row>77</xdr:row>
      <xdr:rowOff>104394</xdr:rowOff>
    </xdr:to>
    <xdr:cxnSp macro="">
      <xdr:nvCxnSpPr>
        <xdr:cNvPr id="276" name="直線コネクタ 275">
          <a:extLst>
            <a:ext uri="{FF2B5EF4-FFF2-40B4-BE49-F238E27FC236}">
              <a16:creationId xmlns:a16="http://schemas.microsoft.com/office/drawing/2014/main" id="{DCBA9130-1FE6-4B46-B52F-A3E1907DA883}"/>
            </a:ext>
          </a:extLst>
        </xdr:cNvPr>
        <xdr:cNvCxnSpPr/>
      </xdr:nvCxnSpPr>
      <xdr:spPr>
        <a:xfrm>
          <a:off x="4020820" y="13012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114316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84107499-BBED-4CD9-A33F-EDC755E3B4CB}"/>
            </a:ext>
          </a:extLst>
        </xdr:cNvPr>
        <xdr:cNvSpPr txBox="1"/>
      </xdr:nvSpPr>
      <xdr:spPr>
        <a:xfrm>
          <a:off x="4124960" y="13525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78" name="フローチャート: 判断 277">
          <a:extLst>
            <a:ext uri="{FF2B5EF4-FFF2-40B4-BE49-F238E27FC236}">
              <a16:creationId xmlns:a16="http://schemas.microsoft.com/office/drawing/2014/main" id="{58C9A58A-867E-4FBE-B619-0D83301E812B}"/>
            </a:ext>
          </a:extLst>
        </xdr:cNvPr>
        <xdr:cNvSpPr/>
      </xdr:nvSpPr>
      <xdr:spPr>
        <a:xfrm>
          <a:off x="4036060" y="13547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id="{DAFFC403-42CD-4728-A04D-FCDB3341C4DF}"/>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1015</xdr:rowOff>
    </xdr:from>
    <xdr:to>
      <xdr:col>15</xdr:col>
      <xdr:colOff>101600</xdr:colOff>
      <xdr:row>80</xdr:row>
      <xdr:rowOff>102615</xdr:rowOff>
    </xdr:to>
    <xdr:sp macro="" textlink="">
      <xdr:nvSpPr>
        <xdr:cNvPr id="280" name="フローチャート: 判断 279">
          <a:extLst>
            <a:ext uri="{FF2B5EF4-FFF2-40B4-BE49-F238E27FC236}">
              <a16:creationId xmlns:a16="http://schemas.microsoft.com/office/drawing/2014/main" id="{F013E93E-2520-4A84-A392-BF48443C2F3F}"/>
            </a:ext>
          </a:extLst>
        </xdr:cNvPr>
        <xdr:cNvSpPr/>
      </xdr:nvSpPr>
      <xdr:spPr>
        <a:xfrm>
          <a:off x="2514600" y="134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119887</xdr:rowOff>
    </xdr:from>
    <xdr:to>
      <xdr:col>10</xdr:col>
      <xdr:colOff>165100</xdr:colOff>
      <xdr:row>80</xdr:row>
      <xdr:rowOff>50037</xdr:rowOff>
    </xdr:to>
    <xdr:sp macro="" textlink="">
      <xdr:nvSpPr>
        <xdr:cNvPr id="281" name="フローチャート: 判断 280">
          <a:extLst>
            <a:ext uri="{FF2B5EF4-FFF2-40B4-BE49-F238E27FC236}">
              <a16:creationId xmlns:a16="http://schemas.microsoft.com/office/drawing/2014/main" id="{6BD172FD-4163-4BDE-9A92-9B6AA46DDDBC}"/>
            </a:ext>
          </a:extLst>
        </xdr:cNvPr>
        <xdr:cNvSpPr/>
      </xdr:nvSpPr>
      <xdr:spPr>
        <a:xfrm>
          <a:off x="1739900" y="13363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94742</xdr:rowOff>
    </xdr:from>
    <xdr:to>
      <xdr:col>6</xdr:col>
      <xdr:colOff>38100</xdr:colOff>
      <xdr:row>80</xdr:row>
      <xdr:rowOff>24892</xdr:rowOff>
    </xdr:to>
    <xdr:sp macro="" textlink="">
      <xdr:nvSpPr>
        <xdr:cNvPr id="282" name="フローチャート: 判断 281">
          <a:extLst>
            <a:ext uri="{FF2B5EF4-FFF2-40B4-BE49-F238E27FC236}">
              <a16:creationId xmlns:a16="http://schemas.microsoft.com/office/drawing/2014/main" id="{5228C4C1-135C-4587-8E79-952C1774167B}"/>
            </a:ext>
          </a:extLst>
        </xdr:cNvPr>
        <xdr:cNvSpPr/>
      </xdr:nvSpPr>
      <xdr:spPr>
        <a:xfrm>
          <a:off x="965200" y="133383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5ABCAF3-3A69-4EE6-94C9-528D2BB780D6}"/>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DFEAF8AA-D96D-47D6-B847-1CC26604E5F4}"/>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A0866974-0E97-4B22-B4CA-321F6391BD73}"/>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D27F174-8EC4-4B8C-8294-969A7D17809C}"/>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90580B69-2ECA-4284-B87A-18CEAE7EA6E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113030</xdr:rowOff>
    </xdr:from>
    <xdr:to>
      <xdr:col>20</xdr:col>
      <xdr:colOff>38100</xdr:colOff>
      <xdr:row>82</xdr:row>
      <xdr:rowOff>43180</xdr:rowOff>
    </xdr:to>
    <xdr:sp macro="" textlink="">
      <xdr:nvSpPr>
        <xdr:cNvPr id="288" name="楕円 287">
          <a:extLst>
            <a:ext uri="{FF2B5EF4-FFF2-40B4-BE49-F238E27FC236}">
              <a16:creationId xmlns:a16="http://schemas.microsoft.com/office/drawing/2014/main" id="{B0293651-8BC8-47C6-A579-82DCD4C956B1}"/>
            </a:ext>
          </a:extLst>
        </xdr:cNvPr>
        <xdr:cNvSpPr/>
      </xdr:nvSpPr>
      <xdr:spPr>
        <a:xfrm>
          <a:off x="3312160" y="13691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9" name="楕円 288">
          <a:extLst>
            <a:ext uri="{FF2B5EF4-FFF2-40B4-BE49-F238E27FC236}">
              <a16:creationId xmlns:a16="http://schemas.microsoft.com/office/drawing/2014/main" id="{D0D1D526-2532-41D5-8CDC-58573C30EA24}"/>
            </a:ext>
          </a:extLst>
        </xdr:cNvPr>
        <xdr:cNvSpPr/>
      </xdr:nvSpPr>
      <xdr:spPr>
        <a:xfrm>
          <a:off x="25146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81</xdr:row>
      <xdr:rowOff>163830</xdr:rowOff>
    </xdr:to>
    <xdr:cxnSp macro="">
      <xdr:nvCxnSpPr>
        <xdr:cNvPr id="290" name="直線コネクタ 289">
          <a:extLst>
            <a:ext uri="{FF2B5EF4-FFF2-40B4-BE49-F238E27FC236}">
              <a16:creationId xmlns:a16="http://schemas.microsoft.com/office/drawing/2014/main" id="{2AB87575-EFA5-4C5C-95FE-912EFFDD8616}"/>
            </a:ext>
          </a:extLst>
        </xdr:cNvPr>
        <xdr:cNvCxnSpPr/>
      </xdr:nvCxnSpPr>
      <xdr:spPr>
        <a:xfrm>
          <a:off x="2565400" y="1368552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3302</xdr:rowOff>
    </xdr:from>
    <xdr:to>
      <xdr:col>10</xdr:col>
      <xdr:colOff>165100</xdr:colOff>
      <xdr:row>81</xdr:row>
      <xdr:rowOff>104902</xdr:rowOff>
    </xdr:to>
    <xdr:sp macro="" textlink="">
      <xdr:nvSpPr>
        <xdr:cNvPr id="291" name="楕円 290">
          <a:extLst>
            <a:ext uri="{FF2B5EF4-FFF2-40B4-BE49-F238E27FC236}">
              <a16:creationId xmlns:a16="http://schemas.microsoft.com/office/drawing/2014/main" id="{9BD9DFEE-8DFE-46EA-923B-356A66DB57C2}"/>
            </a:ext>
          </a:extLst>
        </xdr:cNvPr>
        <xdr:cNvSpPr/>
      </xdr:nvSpPr>
      <xdr:spPr>
        <a:xfrm>
          <a:off x="1739900" y="1358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54102</xdr:rowOff>
    </xdr:from>
    <xdr:to>
      <xdr:col>15</xdr:col>
      <xdr:colOff>50800</xdr:colOff>
      <xdr:row>81</xdr:row>
      <xdr:rowOff>106680</xdr:rowOff>
    </xdr:to>
    <xdr:cxnSp macro="">
      <xdr:nvCxnSpPr>
        <xdr:cNvPr id="292" name="直線コネクタ 291">
          <a:extLst>
            <a:ext uri="{FF2B5EF4-FFF2-40B4-BE49-F238E27FC236}">
              <a16:creationId xmlns:a16="http://schemas.microsoft.com/office/drawing/2014/main" id="{2638CEC2-A5AF-4F99-BDE6-6453078998FE}"/>
            </a:ext>
          </a:extLst>
        </xdr:cNvPr>
        <xdr:cNvCxnSpPr/>
      </xdr:nvCxnSpPr>
      <xdr:spPr>
        <a:xfrm>
          <a:off x="1790700" y="13632942"/>
          <a:ext cx="7747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17018</xdr:rowOff>
    </xdr:from>
    <xdr:to>
      <xdr:col>6</xdr:col>
      <xdr:colOff>38100</xdr:colOff>
      <xdr:row>81</xdr:row>
      <xdr:rowOff>118618</xdr:rowOff>
    </xdr:to>
    <xdr:sp macro="" textlink="">
      <xdr:nvSpPr>
        <xdr:cNvPr id="293" name="楕円 292">
          <a:extLst>
            <a:ext uri="{FF2B5EF4-FFF2-40B4-BE49-F238E27FC236}">
              <a16:creationId xmlns:a16="http://schemas.microsoft.com/office/drawing/2014/main" id="{D6A5129D-6386-4627-B17C-1B18FCC16FAC}"/>
            </a:ext>
          </a:extLst>
        </xdr:cNvPr>
        <xdr:cNvSpPr/>
      </xdr:nvSpPr>
      <xdr:spPr>
        <a:xfrm>
          <a:off x="965200" y="135958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54102</xdr:rowOff>
    </xdr:from>
    <xdr:to>
      <xdr:col>10</xdr:col>
      <xdr:colOff>114300</xdr:colOff>
      <xdr:row>81</xdr:row>
      <xdr:rowOff>67818</xdr:rowOff>
    </xdr:to>
    <xdr:cxnSp macro="">
      <xdr:nvCxnSpPr>
        <xdr:cNvPr id="294" name="直線コネクタ 293">
          <a:extLst>
            <a:ext uri="{FF2B5EF4-FFF2-40B4-BE49-F238E27FC236}">
              <a16:creationId xmlns:a16="http://schemas.microsoft.com/office/drawing/2014/main" id="{C254B71A-CC52-4764-AD13-3ABAA8A16518}"/>
            </a:ext>
          </a:extLst>
        </xdr:cNvPr>
        <xdr:cNvCxnSpPr/>
      </xdr:nvCxnSpPr>
      <xdr:spPr>
        <a:xfrm flipV="1">
          <a:off x="1008380" y="13632942"/>
          <a:ext cx="78232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295" name="n_1aveValue【福祉施設】&#10;有形固定資産減価償却率">
          <a:extLst>
            <a:ext uri="{FF2B5EF4-FFF2-40B4-BE49-F238E27FC236}">
              <a16:creationId xmlns:a16="http://schemas.microsoft.com/office/drawing/2014/main" id="{1F7F4DD8-BF75-4E8E-81BC-EC3653336548}"/>
            </a:ext>
          </a:extLst>
        </xdr:cNvPr>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119142</xdr:rowOff>
    </xdr:from>
    <xdr:ext cx="405111" cy="259045"/>
    <xdr:sp macro="" textlink="">
      <xdr:nvSpPr>
        <xdr:cNvPr id="296" name="n_2aveValue【福祉施設】&#10;有形固定資産減価償却率">
          <a:extLst>
            <a:ext uri="{FF2B5EF4-FFF2-40B4-BE49-F238E27FC236}">
              <a16:creationId xmlns:a16="http://schemas.microsoft.com/office/drawing/2014/main" id="{77FFF2D0-ED75-4E9F-AE31-E55A5AC28271}"/>
            </a:ext>
          </a:extLst>
        </xdr:cNvPr>
        <xdr:cNvSpPr txBox="1"/>
      </xdr:nvSpPr>
      <xdr:spPr>
        <a:xfrm>
          <a:off x="2385704" y="1319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66564</xdr:rowOff>
    </xdr:from>
    <xdr:ext cx="405111" cy="259045"/>
    <xdr:sp macro="" textlink="">
      <xdr:nvSpPr>
        <xdr:cNvPr id="297" name="n_3aveValue【福祉施設】&#10;有形固定資産減価償却率">
          <a:extLst>
            <a:ext uri="{FF2B5EF4-FFF2-40B4-BE49-F238E27FC236}">
              <a16:creationId xmlns:a16="http://schemas.microsoft.com/office/drawing/2014/main" id="{B53DB417-590B-42D4-B1BD-AB1CF6B6A3DC}"/>
            </a:ext>
          </a:extLst>
        </xdr:cNvPr>
        <xdr:cNvSpPr txBox="1"/>
      </xdr:nvSpPr>
      <xdr:spPr>
        <a:xfrm>
          <a:off x="1611004" y="131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41419</xdr:rowOff>
    </xdr:from>
    <xdr:ext cx="405111" cy="259045"/>
    <xdr:sp macro="" textlink="">
      <xdr:nvSpPr>
        <xdr:cNvPr id="298" name="n_4aveValue【福祉施設】&#10;有形固定資産減価償却率">
          <a:extLst>
            <a:ext uri="{FF2B5EF4-FFF2-40B4-BE49-F238E27FC236}">
              <a16:creationId xmlns:a16="http://schemas.microsoft.com/office/drawing/2014/main" id="{CB60C098-B84F-470D-8858-F6309868B8B1}"/>
            </a:ext>
          </a:extLst>
        </xdr:cNvPr>
        <xdr:cNvSpPr txBox="1"/>
      </xdr:nvSpPr>
      <xdr:spPr>
        <a:xfrm>
          <a:off x="836304" y="1311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34307</xdr:rowOff>
    </xdr:from>
    <xdr:ext cx="405111" cy="259045"/>
    <xdr:sp macro="" textlink="">
      <xdr:nvSpPr>
        <xdr:cNvPr id="299" name="n_1mainValue【福祉施設】&#10;有形固定資産減価償却率">
          <a:extLst>
            <a:ext uri="{FF2B5EF4-FFF2-40B4-BE49-F238E27FC236}">
              <a16:creationId xmlns:a16="http://schemas.microsoft.com/office/drawing/2014/main" id="{0D6CE0D7-A2E7-4D2B-8C09-861249A7C685}"/>
            </a:ext>
          </a:extLst>
        </xdr:cNvPr>
        <xdr:cNvSpPr txBox="1"/>
      </xdr:nvSpPr>
      <xdr:spPr>
        <a:xfrm>
          <a:off x="317056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148607</xdr:rowOff>
    </xdr:from>
    <xdr:ext cx="405111" cy="259045"/>
    <xdr:sp macro="" textlink="">
      <xdr:nvSpPr>
        <xdr:cNvPr id="300" name="n_2mainValue【福祉施設】&#10;有形固定資産減価償却率">
          <a:extLst>
            <a:ext uri="{FF2B5EF4-FFF2-40B4-BE49-F238E27FC236}">
              <a16:creationId xmlns:a16="http://schemas.microsoft.com/office/drawing/2014/main" id="{2044754A-AF74-4F9F-A9A9-FA8ACB2BE246}"/>
            </a:ext>
          </a:extLst>
        </xdr:cNvPr>
        <xdr:cNvSpPr txBox="1"/>
      </xdr:nvSpPr>
      <xdr:spPr>
        <a:xfrm>
          <a:off x="238570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96029</xdr:rowOff>
    </xdr:from>
    <xdr:ext cx="405111" cy="259045"/>
    <xdr:sp macro="" textlink="">
      <xdr:nvSpPr>
        <xdr:cNvPr id="301" name="n_3mainValue【福祉施設】&#10;有形固定資産減価償却率">
          <a:extLst>
            <a:ext uri="{FF2B5EF4-FFF2-40B4-BE49-F238E27FC236}">
              <a16:creationId xmlns:a16="http://schemas.microsoft.com/office/drawing/2014/main" id="{43D1DEDB-80AF-43B3-8BBA-DBD2758773F4}"/>
            </a:ext>
          </a:extLst>
        </xdr:cNvPr>
        <xdr:cNvSpPr txBox="1"/>
      </xdr:nvSpPr>
      <xdr:spPr>
        <a:xfrm>
          <a:off x="1611004" y="1367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109745</xdr:rowOff>
    </xdr:from>
    <xdr:ext cx="405111" cy="259045"/>
    <xdr:sp macro="" textlink="">
      <xdr:nvSpPr>
        <xdr:cNvPr id="302" name="n_4mainValue【福祉施設】&#10;有形固定資産減価償却率">
          <a:extLst>
            <a:ext uri="{FF2B5EF4-FFF2-40B4-BE49-F238E27FC236}">
              <a16:creationId xmlns:a16="http://schemas.microsoft.com/office/drawing/2014/main" id="{2139FFB0-29DB-4F17-AD9C-0D4621360859}"/>
            </a:ext>
          </a:extLst>
        </xdr:cNvPr>
        <xdr:cNvSpPr txBox="1"/>
      </xdr:nvSpPr>
      <xdr:spPr>
        <a:xfrm>
          <a:off x="83630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8F97B2CF-BFC5-49DA-A6EF-BC492EEE5C6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4C86D42A-3C09-4895-9EB1-2AF1E9E9A53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44456D68-6BF3-4074-9C01-06C20F9654E1}"/>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1EAC2F84-E582-423A-809B-922F8393BEE3}"/>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EB3723BE-1B02-4DC7-B1CC-EBBE153F224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B84FC414-E261-4AA7-92FB-02C59E35F76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7EE3BA1B-AB4E-46E7-BFD4-AC647B441F4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13EA6883-DBB5-43BE-9E3E-5D5F7084F45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B2BC53D3-5C71-4054-80C1-40D04A73DC6D}"/>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D6530FB3-8D71-4277-A870-A4FEAB00E05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B0649041-F4B1-4EB6-8BCC-CCF70F76D4DA}"/>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C53BC45F-4E1F-4C9B-BA82-E97E2071453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45C0B3BF-A897-4BE0-8507-D3DA3A01B0D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6BDAD4DD-7726-427A-9B0A-8FAE4D1601E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19F0E5C4-5F57-4F3F-B0C9-59EAC9044515}"/>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243DF22-142D-41A6-AB4C-12CADC2DE4F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2A7EBC95-F3F6-4359-A50A-1CB8E1EAD58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3744C52E-0528-471A-89BC-013D316AFBD1}"/>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5F03D004-CD85-4E23-9DD4-4F8D4F1321B9}"/>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3D477E8B-8147-4838-9D9D-7E73BC47194E}"/>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7D3E386E-47FE-4119-930F-2F71F16CF8D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5F0A6CBC-199F-40BE-8CDE-3CA58C83899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C0D33395-E230-4BAC-84EE-DE2B8B82116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167639</xdr:rowOff>
    </xdr:from>
    <xdr:to>
      <xdr:col>54</xdr:col>
      <xdr:colOff>189865</xdr:colOff>
      <xdr:row>86</xdr:row>
      <xdr:rowOff>99061</xdr:rowOff>
    </xdr:to>
    <xdr:cxnSp macro="">
      <xdr:nvCxnSpPr>
        <xdr:cNvPr id="326" name="直線コネクタ 325">
          <a:extLst>
            <a:ext uri="{FF2B5EF4-FFF2-40B4-BE49-F238E27FC236}">
              <a16:creationId xmlns:a16="http://schemas.microsoft.com/office/drawing/2014/main" id="{C57FC2C2-D5AA-4D13-8B1C-A315C5FE2CAD}"/>
            </a:ext>
          </a:extLst>
        </xdr:cNvPr>
        <xdr:cNvCxnSpPr/>
      </xdr:nvCxnSpPr>
      <xdr:spPr>
        <a:xfrm flipV="1">
          <a:off x="9219565" y="13243559"/>
          <a:ext cx="0" cy="1272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7" name="【福祉施設】&#10;一人当たり面積最小値テキスト">
          <a:extLst>
            <a:ext uri="{FF2B5EF4-FFF2-40B4-BE49-F238E27FC236}">
              <a16:creationId xmlns:a16="http://schemas.microsoft.com/office/drawing/2014/main" id="{F9D25006-9422-4E2F-988E-9F243888F148}"/>
            </a:ext>
          </a:extLst>
        </xdr:cNvPr>
        <xdr:cNvSpPr txBox="1"/>
      </xdr:nvSpPr>
      <xdr:spPr>
        <a:xfrm>
          <a:off x="9258300"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8" name="直線コネクタ 327">
          <a:extLst>
            <a:ext uri="{FF2B5EF4-FFF2-40B4-BE49-F238E27FC236}">
              <a16:creationId xmlns:a16="http://schemas.microsoft.com/office/drawing/2014/main" id="{E9ACA967-870E-49DC-A5D7-4FBD01C677F5}"/>
            </a:ext>
          </a:extLst>
        </xdr:cNvPr>
        <xdr:cNvCxnSpPr/>
      </xdr:nvCxnSpPr>
      <xdr:spPr>
        <a:xfrm>
          <a:off x="9154160" y="145161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114316</xdr:rowOff>
    </xdr:from>
    <xdr:ext cx="469744" cy="259045"/>
    <xdr:sp macro="" textlink="">
      <xdr:nvSpPr>
        <xdr:cNvPr id="329" name="【福祉施設】&#10;一人当たり面積最大値テキスト">
          <a:extLst>
            <a:ext uri="{FF2B5EF4-FFF2-40B4-BE49-F238E27FC236}">
              <a16:creationId xmlns:a16="http://schemas.microsoft.com/office/drawing/2014/main" id="{438451A7-9A89-4695-9081-6F165807676A}"/>
            </a:ext>
          </a:extLst>
        </xdr:cNvPr>
        <xdr:cNvSpPr txBox="1"/>
      </xdr:nvSpPr>
      <xdr:spPr>
        <a:xfrm>
          <a:off x="9258300" y="13022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167639</xdr:rowOff>
    </xdr:from>
    <xdr:to>
      <xdr:col>55</xdr:col>
      <xdr:colOff>88900</xdr:colOff>
      <xdr:row>78</xdr:row>
      <xdr:rowOff>167639</xdr:rowOff>
    </xdr:to>
    <xdr:cxnSp macro="">
      <xdr:nvCxnSpPr>
        <xdr:cNvPr id="330" name="直線コネクタ 329">
          <a:extLst>
            <a:ext uri="{FF2B5EF4-FFF2-40B4-BE49-F238E27FC236}">
              <a16:creationId xmlns:a16="http://schemas.microsoft.com/office/drawing/2014/main" id="{C27B573B-8C65-4DC1-B3F6-6A0E81AD8FFF}"/>
            </a:ext>
          </a:extLst>
        </xdr:cNvPr>
        <xdr:cNvCxnSpPr/>
      </xdr:nvCxnSpPr>
      <xdr:spPr>
        <a:xfrm>
          <a:off x="9154160" y="13243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38116</xdr:rowOff>
    </xdr:from>
    <xdr:ext cx="469744" cy="259045"/>
    <xdr:sp macro="" textlink="">
      <xdr:nvSpPr>
        <xdr:cNvPr id="331" name="【福祉施設】&#10;一人当たり面積平均値テキスト">
          <a:extLst>
            <a:ext uri="{FF2B5EF4-FFF2-40B4-BE49-F238E27FC236}">
              <a16:creationId xmlns:a16="http://schemas.microsoft.com/office/drawing/2014/main" id="{8DF62716-1EAF-45BE-8779-FEB60241D5F6}"/>
            </a:ext>
          </a:extLst>
        </xdr:cNvPr>
        <xdr:cNvSpPr txBox="1"/>
      </xdr:nvSpPr>
      <xdr:spPr>
        <a:xfrm>
          <a:off x="9258300" y="14119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2" name="フローチャート: 判断 331">
          <a:extLst>
            <a:ext uri="{FF2B5EF4-FFF2-40B4-BE49-F238E27FC236}">
              <a16:creationId xmlns:a16="http://schemas.microsoft.com/office/drawing/2014/main" id="{5A7CF035-CA83-42C5-B214-83970817AB81}"/>
            </a:ext>
          </a:extLst>
        </xdr:cNvPr>
        <xdr:cNvSpPr/>
      </xdr:nvSpPr>
      <xdr:spPr>
        <a:xfrm>
          <a:off x="9192260" y="141414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2539</xdr:rowOff>
    </xdr:from>
    <xdr:to>
      <xdr:col>50</xdr:col>
      <xdr:colOff>165100</xdr:colOff>
      <xdr:row>84</xdr:row>
      <xdr:rowOff>104139</xdr:rowOff>
    </xdr:to>
    <xdr:sp macro="" textlink="">
      <xdr:nvSpPr>
        <xdr:cNvPr id="333" name="フローチャート: 判断 332">
          <a:extLst>
            <a:ext uri="{FF2B5EF4-FFF2-40B4-BE49-F238E27FC236}">
              <a16:creationId xmlns:a16="http://schemas.microsoft.com/office/drawing/2014/main" id="{8AC8C26C-7FB7-4888-8C87-38CCABF43626}"/>
            </a:ext>
          </a:extLst>
        </xdr:cNvPr>
        <xdr:cNvSpPr/>
      </xdr:nvSpPr>
      <xdr:spPr>
        <a:xfrm>
          <a:off x="8445500" y="1408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34" name="フローチャート: 判断 333">
          <a:extLst>
            <a:ext uri="{FF2B5EF4-FFF2-40B4-BE49-F238E27FC236}">
              <a16:creationId xmlns:a16="http://schemas.microsoft.com/office/drawing/2014/main" id="{DB3956D7-0D26-4F5D-9735-90490BADE4F8}"/>
            </a:ext>
          </a:extLst>
        </xdr:cNvPr>
        <xdr:cNvSpPr/>
      </xdr:nvSpPr>
      <xdr:spPr>
        <a:xfrm>
          <a:off x="7670800" y="140652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35" name="フローチャート: 判断 334">
          <a:extLst>
            <a:ext uri="{FF2B5EF4-FFF2-40B4-BE49-F238E27FC236}">
              <a16:creationId xmlns:a16="http://schemas.microsoft.com/office/drawing/2014/main" id="{5EB7325B-E856-41EB-AFB3-6767CF9D06B2}"/>
            </a:ext>
          </a:extLst>
        </xdr:cNvPr>
        <xdr:cNvSpPr/>
      </xdr:nvSpPr>
      <xdr:spPr>
        <a:xfrm>
          <a:off x="687324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116839</xdr:rowOff>
    </xdr:from>
    <xdr:to>
      <xdr:col>36</xdr:col>
      <xdr:colOff>165100</xdr:colOff>
      <xdr:row>84</xdr:row>
      <xdr:rowOff>46989</xdr:rowOff>
    </xdr:to>
    <xdr:sp macro="" textlink="">
      <xdr:nvSpPr>
        <xdr:cNvPr id="336" name="フローチャート: 判断 335">
          <a:extLst>
            <a:ext uri="{FF2B5EF4-FFF2-40B4-BE49-F238E27FC236}">
              <a16:creationId xmlns:a16="http://schemas.microsoft.com/office/drawing/2014/main" id="{BF384141-CC4C-4788-BB4E-65EEA9905FAC}"/>
            </a:ext>
          </a:extLst>
        </xdr:cNvPr>
        <xdr:cNvSpPr/>
      </xdr:nvSpPr>
      <xdr:spPr>
        <a:xfrm>
          <a:off x="60985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0D3B65B-0DBA-437E-8B01-191C3883894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922DDD76-7866-46B0-87EB-E003F99B3677}"/>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A3D3F5F3-13E7-440D-89F1-50D1DD8F4534}"/>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70770A4A-072C-4F89-A705-DEE1E77A9919}"/>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6DDA56E4-AD6D-44D9-BBD2-4BEC0FBDC0C1}"/>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132080</xdr:rowOff>
    </xdr:from>
    <xdr:to>
      <xdr:col>50</xdr:col>
      <xdr:colOff>165100</xdr:colOff>
      <xdr:row>83</xdr:row>
      <xdr:rowOff>62230</xdr:rowOff>
    </xdr:to>
    <xdr:sp macro="" textlink="">
      <xdr:nvSpPr>
        <xdr:cNvPr id="342" name="楕円 341">
          <a:extLst>
            <a:ext uri="{FF2B5EF4-FFF2-40B4-BE49-F238E27FC236}">
              <a16:creationId xmlns:a16="http://schemas.microsoft.com/office/drawing/2014/main" id="{F1E0A7DC-A6F4-48A8-ACF8-DA158196A6A2}"/>
            </a:ext>
          </a:extLst>
        </xdr:cNvPr>
        <xdr:cNvSpPr/>
      </xdr:nvSpPr>
      <xdr:spPr>
        <a:xfrm>
          <a:off x="8445500" y="13878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132080</xdr:rowOff>
    </xdr:from>
    <xdr:to>
      <xdr:col>46</xdr:col>
      <xdr:colOff>38100</xdr:colOff>
      <xdr:row>83</xdr:row>
      <xdr:rowOff>62230</xdr:rowOff>
    </xdr:to>
    <xdr:sp macro="" textlink="">
      <xdr:nvSpPr>
        <xdr:cNvPr id="343" name="楕円 342">
          <a:extLst>
            <a:ext uri="{FF2B5EF4-FFF2-40B4-BE49-F238E27FC236}">
              <a16:creationId xmlns:a16="http://schemas.microsoft.com/office/drawing/2014/main" id="{58AF8AA8-51BC-4F37-A130-1281D562F45D}"/>
            </a:ext>
          </a:extLst>
        </xdr:cNvPr>
        <xdr:cNvSpPr/>
      </xdr:nvSpPr>
      <xdr:spPr>
        <a:xfrm>
          <a:off x="7670800" y="1387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11430</xdr:rowOff>
    </xdr:from>
    <xdr:to>
      <xdr:col>50</xdr:col>
      <xdr:colOff>114300</xdr:colOff>
      <xdr:row>83</xdr:row>
      <xdr:rowOff>11430</xdr:rowOff>
    </xdr:to>
    <xdr:cxnSp macro="">
      <xdr:nvCxnSpPr>
        <xdr:cNvPr id="344" name="直線コネクタ 343">
          <a:extLst>
            <a:ext uri="{FF2B5EF4-FFF2-40B4-BE49-F238E27FC236}">
              <a16:creationId xmlns:a16="http://schemas.microsoft.com/office/drawing/2014/main" id="{9AF96F18-DF71-4AA9-9BC2-2C2BFD202781}"/>
            </a:ext>
          </a:extLst>
        </xdr:cNvPr>
        <xdr:cNvCxnSpPr/>
      </xdr:nvCxnSpPr>
      <xdr:spPr>
        <a:xfrm>
          <a:off x="7713980" y="139255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135889</xdr:rowOff>
    </xdr:from>
    <xdr:to>
      <xdr:col>41</xdr:col>
      <xdr:colOff>101600</xdr:colOff>
      <xdr:row>83</xdr:row>
      <xdr:rowOff>66039</xdr:rowOff>
    </xdr:to>
    <xdr:sp macro="" textlink="">
      <xdr:nvSpPr>
        <xdr:cNvPr id="345" name="楕円 344">
          <a:extLst>
            <a:ext uri="{FF2B5EF4-FFF2-40B4-BE49-F238E27FC236}">
              <a16:creationId xmlns:a16="http://schemas.microsoft.com/office/drawing/2014/main" id="{2957389E-6674-4043-9308-520CAE620C57}"/>
            </a:ext>
          </a:extLst>
        </xdr:cNvPr>
        <xdr:cNvSpPr/>
      </xdr:nvSpPr>
      <xdr:spPr>
        <a:xfrm>
          <a:off x="6873240" y="13882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11430</xdr:rowOff>
    </xdr:from>
    <xdr:to>
      <xdr:col>45</xdr:col>
      <xdr:colOff>177800</xdr:colOff>
      <xdr:row>83</xdr:row>
      <xdr:rowOff>15239</xdr:rowOff>
    </xdr:to>
    <xdr:cxnSp macro="">
      <xdr:nvCxnSpPr>
        <xdr:cNvPr id="346" name="直線コネクタ 345">
          <a:extLst>
            <a:ext uri="{FF2B5EF4-FFF2-40B4-BE49-F238E27FC236}">
              <a16:creationId xmlns:a16="http://schemas.microsoft.com/office/drawing/2014/main" id="{B59498BF-95AA-4CE7-9037-56387F6F68BB}"/>
            </a:ext>
          </a:extLst>
        </xdr:cNvPr>
        <xdr:cNvCxnSpPr/>
      </xdr:nvCxnSpPr>
      <xdr:spPr>
        <a:xfrm flipV="1">
          <a:off x="6924040" y="1392555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139700</xdr:rowOff>
    </xdr:from>
    <xdr:to>
      <xdr:col>36</xdr:col>
      <xdr:colOff>165100</xdr:colOff>
      <xdr:row>83</xdr:row>
      <xdr:rowOff>69850</xdr:rowOff>
    </xdr:to>
    <xdr:sp macro="" textlink="">
      <xdr:nvSpPr>
        <xdr:cNvPr id="347" name="楕円 346">
          <a:extLst>
            <a:ext uri="{FF2B5EF4-FFF2-40B4-BE49-F238E27FC236}">
              <a16:creationId xmlns:a16="http://schemas.microsoft.com/office/drawing/2014/main" id="{4DB3049D-BC1C-4414-A523-7ED9E20D0C62}"/>
            </a:ext>
          </a:extLst>
        </xdr:cNvPr>
        <xdr:cNvSpPr/>
      </xdr:nvSpPr>
      <xdr:spPr>
        <a:xfrm>
          <a:off x="6098540" y="13886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15239</xdr:rowOff>
    </xdr:from>
    <xdr:to>
      <xdr:col>41</xdr:col>
      <xdr:colOff>50800</xdr:colOff>
      <xdr:row>83</xdr:row>
      <xdr:rowOff>19050</xdr:rowOff>
    </xdr:to>
    <xdr:cxnSp macro="">
      <xdr:nvCxnSpPr>
        <xdr:cNvPr id="348" name="直線コネクタ 347">
          <a:extLst>
            <a:ext uri="{FF2B5EF4-FFF2-40B4-BE49-F238E27FC236}">
              <a16:creationId xmlns:a16="http://schemas.microsoft.com/office/drawing/2014/main" id="{1CE3C91A-F22F-4F13-8143-BFFD9E7163CB}"/>
            </a:ext>
          </a:extLst>
        </xdr:cNvPr>
        <xdr:cNvCxnSpPr/>
      </xdr:nvCxnSpPr>
      <xdr:spPr>
        <a:xfrm flipV="1">
          <a:off x="6149340" y="13929359"/>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95266</xdr:rowOff>
    </xdr:from>
    <xdr:ext cx="469744" cy="259045"/>
    <xdr:sp macro="" textlink="">
      <xdr:nvSpPr>
        <xdr:cNvPr id="349" name="n_1aveValue【福祉施設】&#10;一人当たり面積">
          <a:extLst>
            <a:ext uri="{FF2B5EF4-FFF2-40B4-BE49-F238E27FC236}">
              <a16:creationId xmlns:a16="http://schemas.microsoft.com/office/drawing/2014/main" id="{074A25FC-B4C3-4710-BD02-C8BB516C665F}"/>
            </a:ext>
          </a:extLst>
        </xdr:cNvPr>
        <xdr:cNvSpPr txBox="1"/>
      </xdr:nvSpPr>
      <xdr:spPr>
        <a:xfrm>
          <a:off x="8271587" y="1417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72407</xdr:rowOff>
    </xdr:from>
    <xdr:ext cx="469744" cy="259045"/>
    <xdr:sp macro="" textlink="">
      <xdr:nvSpPr>
        <xdr:cNvPr id="350" name="n_2aveValue【福祉施設】&#10;一人当たり面積">
          <a:extLst>
            <a:ext uri="{FF2B5EF4-FFF2-40B4-BE49-F238E27FC236}">
              <a16:creationId xmlns:a16="http://schemas.microsoft.com/office/drawing/2014/main" id="{BAAE9678-FE00-4FDF-A5AD-935719D82B0F}"/>
            </a:ext>
          </a:extLst>
        </xdr:cNvPr>
        <xdr:cNvSpPr txBox="1"/>
      </xdr:nvSpPr>
      <xdr:spPr>
        <a:xfrm>
          <a:off x="7509587" y="1415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51" name="n_3aveValue【福祉施設】&#10;一人当たり面積">
          <a:extLst>
            <a:ext uri="{FF2B5EF4-FFF2-40B4-BE49-F238E27FC236}">
              <a16:creationId xmlns:a16="http://schemas.microsoft.com/office/drawing/2014/main" id="{2135DD9D-E013-4A99-A40A-9DE15A138F2B}"/>
            </a:ext>
          </a:extLst>
        </xdr:cNvPr>
        <xdr:cNvSpPr txBox="1"/>
      </xdr:nvSpPr>
      <xdr:spPr>
        <a:xfrm>
          <a:off x="6712027"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38116</xdr:rowOff>
    </xdr:from>
    <xdr:ext cx="469744" cy="259045"/>
    <xdr:sp macro="" textlink="">
      <xdr:nvSpPr>
        <xdr:cNvPr id="352" name="n_4aveValue【福祉施設】&#10;一人当たり面積">
          <a:extLst>
            <a:ext uri="{FF2B5EF4-FFF2-40B4-BE49-F238E27FC236}">
              <a16:creationId xmlns:a16="http://schemas.microsoft.com/office/drawing/2014/main" id="{1E70348B-C049-4EAD-8E19-703188DD8B2B}"/>
            </a:ext>
          </a:extLst>
        </xdr:cNvPr>
        <xdr:cNvSpPr txBox="1"/>
      </xdr:nvSpPr>
      <xdr:spPr>
        <a:xfrm>
          <a:off x="5937327" y="141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78757</xdr:rowOff>
    </xdr:from>
    <xdr:ext cx="469744" cy="259045"/>
    <xdr:sp macro="" textlink="">
      <xdr:nvSpPr>
        <xdr:cNvPr id="353" name="n_1mainValue【福祉施設】&#10;一人当たり面積">
          <a:extLst>
            <a:ext uri="{FF2B5EF4-FFF2-40B4-BE49-F238E27FC236}">
              <a16:creationId xmlns:a16="http://schemas.microsoft.com/office/drawing/2014/main" id="{643FAC18-8F97-4E7D-BD01-53BC9DDCE1FF}"/>
            </a:ext>
          </a:extLst>
        </xdr:cNvPr>
        <xdr:cNvSpPr txBox="1"/>
      </xdr:nvSpPr>
      <xdr:spPr>
        <a:xfrm>
          <a:off x="827158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78757</xdr:rowOff>
    </xdr:from>
    <xdr:ext cx="469744" cy="259045"/>
    <xdr:sp macro="" textlink="">
      <xdr:nvSpPr>
        <xdr:cNvPr id="354" name="n_2mainValue【福祉施設】&#10;一人当たり面積">
          <a:extLst>
            <a:ext uri="{FF2B5EF4-FFF2-40B4-BE49-F238E27FC236}">
              <a16:creationId xmlns:a16="http://schemas.microsoft.com/office/drawing/2014/main" id="{8DE2ABB6-9BB9-4448-9C3E-79E5D9FAE41A}"/>
            </a:ext>
          </a:extLst>
        </xdr:cNvPr>
        <xdr:cNvSpPr txBox="1"/>
      </xdr:nvSpPr>
      <xdr:spPr>
        <a:xfrm>
          <a:off x="7509587" y="1365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82566</xdr:rowOff>
    </xdr:from>
    <xdr:ext cx="469744" cy="259045"/>
    <xdr:sp macro="" textlink="">
      <xdr:nvSpPr>
        <xdr:cNvPr id="355" name="n_3mainValue【福祉施設】&#10;一人当たり面積">
          <a:extLst>
            <a:ext uri="{FF2B5EF4-FFF2-40B4-BE49-F238E27FC236}">
              <a16:creationId xmlns:a16="http://schemas.microsoft.com/office/drawing/2014/main" id="{0F204B0C-2B5E-468E-9147-68FA21286F3D}"/>
            </a:ext>
          </a:extLst>
        </xdr:cNvPr>
        <xdr:cNvSpPr txBox="1"/>
      </xdr:nvSpPr>
      <xdr:spPr>
        <a:xfrm>
          <a:off x="6712027" y="1366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86377</xdr:rowOff>
    </xdr:from>
    <xdr:ext cx="469744" cy="259045"/>
    <xdr:sp macro="" textlink="">
      <xdr:nvSpPr>
        <xdr:cNvPr id="356" name="n_4mainValue【福祉施設】&#10;一人当たり面積">
          <a:extLst>
            <a:ext uri="{FF2B5EF4-FFF2-40B4-BE49-F238E27FC236}">
              <a16:creationId xmlns:a16="http://schemas.microsoft.com/office/drawing/2014/main" id="{3A3E432A-E5E1-476D-8E32-44741A89EA6C}"/>
            </a:ext>
          </a:extLst>
        </xdr:cNvPr>
        <xdr:cNvSpPr txBox="1"/>
      </xdr:nvSpPr>
      <xdr:spPr>
        <a:xfrm>
          <a:off x="593732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5A4873C7-8B3B-4818-951C-823569A6BC26}"/>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BE428EA3-3835-459C-B03C-9CC658BD3D9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1FF9C034-CFB1-4372-804A-556146A55C9C}"/>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50300C36-6BDB-4FAC-9E04-0E779462B65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2ACEDE81-D77A-473D-9D82-DDB953402C0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EC3A7207-6E7A-48C7-A38F-53D17C77750E}"/>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35CF649E-F563-4474-B203-B9F635972927}"/>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CE53E0F-C052-40B9-B754-F4DFC41F6EC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BD154A6C-CFD8-4775-946B-5F33149A5FA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88B205E-2E4D-4680-94DA-62C0BB5BA8B1}"/>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58953918-BFE0-4F72-A060-890E47E2B48B}"/>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8" name="直線コネクタ 367">
          <a:extLst>
            <a:ext uri="{FF2B5EF4-FFF2-40B4-BE49-F238E27FC236}">
              <a16:creationId xmlns:a16="http://schemas.microsoft.com/office/drawing/2014/main" id="{C2C0EF36-283D-4C73-8CDD-C51C4F3F2C0E}"/>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9" name="テキスト ボックス 368">
          <a:extLst>
            <a:ext uri="{FF2B5EF4-FFF2-40B4-BE49-F238E27FC236}">
              <a16:creationId xmlns:a16="http://schemas.microsoft.com/office/drawing/2014/main" id="{D6E8E9DF-8C35-41CF-ABF8-0953F4D27E6A}"/>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70" name="直線コネクタ 369">
          <a:extLst>
            <a:ext uri="{FF2B5EF4-FFF2-40B4-BE49-F238E27FC236}">
              <a16:creationId xmlns:a16="http://schemas.microsoft.com/office/drawing/2014/main" id="{01C6935F-42E5-4993-A7A9-8290AB1F68B4}"/>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71" name="テキスト ボックス 370">
          <a:extLst>
            <a:ext uri="{FF2B5EF4-FFF2-40B4-BE49-F238E27FC236}">
              <a16:creationId xmlns:a16="http://schemas.microsoft.com/office/drawing/2014/main" id="{E58102B3-2F4B-4E10-92C3-60176F851366}"/>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72" name="直線コネクタ 371">
          <a:extLst>
            <a:ext uri="{FF2B5EF4-FFF2-40B4-BE49-F238E27FC236}">
              <a16:creationId xmlns:a16="http://schemas.microsoft.com/office/drawing/2014/main" id="{44C92815-CDE6-49A5-BBBF-C5C8266C69E8}"/>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73" name="テキスト ボックス 372">
          <a:extLst>
            <a:ext uri="{FF2B5EF4-FFF2-40B4-BE49-F238E27FC236}">
              <a16:creationId xmlns:a16="http://schemas.microsoft.com/office/drawing/2014/main" id="{110436BD-814C-4B0E-AB89-551C68C5BFC4}"/>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74" name="直線コネクタ 373">
          <a:extLst>
            <a:ext uri="{FF2B5EF4-FFF2-40B4-BE49-F238E27FC236}">
              <a16:creationId xmlns:a16="http://schemas.microsoft.com/office/drawing/2014/main" id="{9516F2EB-8723-4BE7-A3B1-B85D3B299A48}"/>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75" name="テキスト ボックス 374">
          <a:extLst>
            <a:ext uri="{FF2B5EF4-FFF2-40B4-BE49-F238E27FC236}">
              <a16:creationId xmlns:a16="http://schemas.microsoft.com/office/drawing/2014/main" id="{1DAB7FAC-C7BC-4F15-9E36-A61C3C7F0232}"/>
            </a:ext>
          </a:extLst>
        </xdr:cNvPr>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2366E1AA-5751-4AA0-9B4A-B57B54A2744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7" name="テキスト ボックス 376">
          <a:extLst>
            <a:ext uri="{FF2B5EF4-FFF2-40B4-BE49-F238E27FC236}">
              <a16:creationId xmlns:a16="http://schemas.microsoft.com/office/drawing/2014/main" id="{239B8180-0384-4584-A7FA-5E88A95F1919}"/>
            </a:ext>
          </a:extLst>
        </xdr:cNvPr>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a:extLst>
            <a:ext uri="{FF2B5EF4-FFF2-40B4-BE49-F238E27FC236}">
              <a16:creationId xmlns:a16="http://schemas.microsoft.com/office/drawing/2014/main" id="{9AF4C367-2044-4240-9BED-619CF80F312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119635</xdr:rowOff>
    </xdr:from>
    <xdr:to>
      <xdr:col>24</xdr:col>
      <xdr:colOff>62865</xdr:colOff>
      <xdr:row>108</xdr:row>
      <xdr:rowOff>103632</xdr:rowOff>
    </xdr:to>
    <xdr:cxnSp macro="">
      <xdr:nvCxnSpPr>
        <xdr:cNvPr id="379" name="直線コネクタ 378">
          <a:extLst>
            <a:ext uri="{FF2B5EF4-FFF2-40B4-BE49-F238E27FC236}">
              <a16:creationId xmlns:a16="http://schemas.microsoft.com/office/drawing/2014/main" id="{810513E2-8807-451C-8641-F87BC093015C}"/>
            </a:ext>
          </a:extLst>
        </xdr:cNvPr>
        <xdr:cNvCxnSpPr/>
      </xdr:nvCxnSpPr>
      <xdr:spPr>
        <a:xfrm flipV="1">
          <a:off x="4086225" y="16715995"/>
          <a:ext cx="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107459</xdr:rowOff>
    </xdr:from>
    <xdr:ext cx="405111" cy="259045"/>
    <xdr:sp macro="" textlink="">
      <xdr:nvSpPr>
        <xdr:cNvPr id="380" name="【市民会館】&#10;有形固定資産減価償却率最小値テキスト">
          <a:extLst>
            <a:ext uri="{FF2B5EF4-FFF2-40B4-BE49-F238E27FC236}">
              <a16:creationId xmlns:a16="http://schemas.microsoft.com/office/drawing/2014/main" id="{CAECECFC-2E1F-448C-B69A-31EB6070C6D6}"/>
            </a:ext>
          </a:extLst>
        </xdr:cNvPr>
        <xdr:cNvSpPr txBox="1"/>
      </xdr:nvSpPr>
      <xdr:spPr>
        <a:xfrm>
          <a:off x="4124960" y="18212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103632</xdr:rowOff>
    </xdr:from>
    <xdr:to>
      <xdr:col>24</xdr:col>
      <xdr:colOff>152400</xdr:colOff>
      <xdr:row>108</xdr:row>
      <xdr:rowOff>103632</xdr:rowOff>
    </xdr:to>
    <xdr:cxnSp macro="">
      <xdr:nvCxnSpPr>
        <xdr:cNvPr id="381" name="直線コネクタ 380">
          <a:extLst>
            <a:ext uri="{FF2B5EF4-FFF2-40B4-BE49-F238E27FC236}">
              <a16:creationId xmlns:a16="http://schemas.microsoft.com/office/drawing/2014/main" id="{886F60CC-BE7A-467D-B772-4D631ABA1994}"/>
            </a:ext>
          </a:extLst>
        </xdr:cNvPr>
        <xdr:cNvCxnSpPr/>
      </xdr:nvCxnSpPr>
      <xdr:spPr>
        <a:xfrm>
          <a:off x="4020820" y="18208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66312</xdr:rowOff>
    </xdr:from>
    <xdr:ext cx="405111" cy="259045"/>
    <xdr:sp macro="" textlink="">
      <xdr:nvSpPr>
        <xdr:cNvPr id="382" name="【市民会館】&#10;有形固定資産減価償却率最大値テキスト">
          <a:extLst>
            <a:ext uri="{FF2B5EF4-FFF2-40B4-BE49-F238E27FC236}">
              <a16:creationId xmlns:a16="http://schemas.microsoft.com/office/drawing/2014/main" id="{F81438C5-C7E0-4716-9C2F-A4687D0D70DF}"/>
            </a:ext>
          </a:extLst>
        </xdr:cNvPr>
        <xdr:cNvSpPr txBox="1"/>
      </xdr:nvSpPr>
      <xdr:spPr>
        <a:xfrm>
          <a:off x="4124960" y="1649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119635</xdr:rowOff>
    </xdr:from>
    <xdr:to>
      <xdr:col>24</xdr:col>
      <xdr:colOff>152400</xdr:colOff>
      <xdr:row>99</xdr:row>
      <xdr:rowOff>119635</xdr:rowOff>
    </xdr:to>
    <xdr:cxnSp macro="">
      <xdr:nvCxnSpPr>
        <xdr:cNvPr id="383" name="直線コネクタ 382">
          <a:extLst>
            <a:ext uri="{FF2B5EF4-FFF2-40B4-BE49-F238E27FC236}">
              <a16:creationId xmlns:a16="http://schemas.microsoft.com/office/drawing/2014/main" id="{A9A6C4FB-50A0-43F9-8310-940221232E9A}"/>
            </a:ext>
          </a:extLst>
        </xdr:cNvPr>
        <xdr:cNvCxnSpPr/>
      </xdr:nvCxnSpPr>
      <xdr:spPr>
        <a:xfrm>
          <a:off x="4020820" y="16715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168419</xdr:rowOff>
    </xdr:from>
    <xdr:ext cx="405111" cy="259045"/>
    <xdr:sp macro="" textlink="">
      <xdr:nvSpPr>
        <xdr:cNvPr id="384" name="【市民会館】&#10;有形固定資産減価償却率平均値テキスト">
          <a:extLst>
            <a:ext uri="{FF2B5EF4-FFF2-40B4-BE49-F238E27FC236}">
              <a16:creationId xmlns:a16="http://schemas.microsoft.com/office/drawing/2014/main" id="{A2F7DB7B-F50D-48A6-B4F7-3B5D65538CC3}"/>
            </a:ext>
          </a:extLst>
        </xdr:cNvPr>
        <xdr:cNvSpPr txBox="1"/>
      </xdr:nvSpPr>
      <xdr:spPr>
        <a:xfrm>
          <a:off x="4124960" y="17602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18542</xdr:rowOff>
    </xdr:from>
    <xdr:to>
      <xdr:col>24</xdr:col>
      <xdr:colOff>114300</xdr:colOff>
      <xdr:row>105</xdr:row>
      <xdr:rowOff>120142</xdr:rowOff>
    </xdr:to>
    <xdr:sp macro="" textlink="">
      <xdr:nvSpPr>
        <xdr:cNvPr id="385" name="フローチャート: 判断 384">
          <a:extLst>
            <a:ext uri="{FF2B5EF4-FFF2-40B4-BE49-F238E27FC236}">
              <a16:creationId xmlns:a16="http://schemas.microsoft.com/office/drawing/2014/main" id="{9968538C-B27D-4BA3-A354-EF46DC6AA817}"/>
            </a:ext>
          </a:extLst>
        </xdr:cNvPr>
        <xdr:cNvSpPr/>
      </xdr:nvSpPr>
      <xdr:spPr>
        <a:xfrm>
          <a:off x="4036060" y="1762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386" name="フローチャート: 判断 385">
          <a:extLst>
            <a:ext uri="{FF2B5EF4-FFF2-40B4-BE49-F238E27FC236}">
              <a16:creationId xmlns:a16="http://schemas.microsoft.com/office/drawing/2014/main" id="{A2F46C86-9701-455C-9044-25BE47BF708E}"/>
            </a:ext>
          </a:extLst>
        </xdr:cNvPr>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103124</xdr:rowOff>
    </xdr:from>
    <xdr:to>
      <xdr:col>15</xdr:col>
      <xdr:colOff>101600</xdr:colOff>
      <xdr:row>105</xdr:row>
      <xdr:rowOff>33274</xdr:rowOff>
    </xdr:to>
    <xdr:sp macro="" textlink="">
      <xdr:nvSpPr>
        <xdr:cNvPr id="387" name="フローチャート: 判断 386">
          <a:extLst>
            <a:ext uri="{FF2B5EF4-FFF2-40B4-BE49-F238E27FC236}">
              <a16:creationId xmlns:a16="http://schemas.microsoft.com/office/drawing/2014/main" id="{654CA13E-19CE-4EFE-ADD6-4388F5F81C79}"/>
            </a:ext>
          </a:extLst>
        </xdr:cNvPr>
        <xdr:cNvSpPr/>
      </xdr:nvSpPr>
      <xdr:spPr>
        <a:xfrm>
          <a:off x="2514600" y="175376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73406</xdr:rowOff>
    </xdr:from>
    <xdr:to>
      <xdr:col>10</xdr:col>
      <xdr:colOff>165100</xdr:colOff>
      <xdr:row>105</xdr:row>
      <xdr:rowOff>3556</xdr:rowOff>
    </xdr:to>
    <xdr:sp macro="" textlink="">
      <xdr:nvSpPr>
        <xdr:cNvPr id="388" name="フローチャート: 判断 387">
          <a:extLst>
            <a:ext uri="{FF2B5EF4-FFF2-40B4-BE49-F238E27FC236}">
              <a16:creationId xmlns:a16="http://schemas.microsoft.com/office/drawing/2014/main" id="{DD46376E-89FD-4A0B-B089-62FB747C8F18}"/>
            </a:ext>
          </a:extLst>
        </xdr:cNvPr>
        <xdr:cNvSpPr/>
      </xdr:nvSpPr>
      <xdr:spPr>
        <a:xfrm>
          <a:off x="1739900" y="17507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23113</xdr:rowOff>
    </xdr:from>
    <xdr:to>
      <xdr:col>6</xdr:col>
      <xdr:colOff>38100</xdr:colOff>
      <xdr:row>104</xdr:row>
      <xdr:rowOff>124713</xdr:rowOff>
    </xdr:to>
    <xdr:sp macro="" textlink="">
      <xdr:nvSpPr>
        <xdr:cNvPr id="389" name="フローチャート: 判断 388">
          <a:extLst>
            <a:ext uri="{FF2B5EF4-FFF2-40B4-BE49-F238E27FC236}">
              <a16:creationId xmlns:a16="http://schemas.microsoft.com/office/drawing/2014/main" id="{14B17A24-5197-43D1-B99B-05C3339EAF63}"/>
            </a:ext>
          </a:extLst>
        </xdr:cNvPr>
        <xdr:cNvSpPr/>
      </xdr:nvSpPr>
      <xdr:spPr>
        <a:xfrm>
          <a:off x="965200" y="174576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D34B8A5-F0DC-41A1-B656-FA16DD2FA826}"/>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F8EC618C-ACA1-417A-9C03-3A4FDC1A424E}"/>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123F564-A4C3-4B09-8C64-3279BF102B1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2631F308-DB0D-402B-9CEE-2636552DF16D}"/>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2E5B4A4F-16EE-4A73-9010-8096864F5B7C}"/>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89408</xdr:rowOff>
    </xdr:from>
    <xdr:to>
      <xdr:col>20</xdr:col>
      <xdr:colOff>38100</xdr:colOff>
      <xdr:row>105</xdr:row>
      <xdr:rowOff>19558</xdr:rowOff>
    </xdr:to>
    <xdr:sp macro="" textlink="">
      <xdr:nvSpPr>
        <xdr:cNvPr id="395" name="楕円 394">
          <a:extLst>
            <a:ext uri="{FF2B5EF4-FFF2-40B4-BE49-F238E27FC236}">
              <a16:creationId xmlns:a16="http://schemas.microsoft.com/office/drawing/2014/main" id="{B558AC53-AB33-45C2-8374-4F09EA99C50B}"/>
            </a:ext>
          </a:extLst>
        </xdr:cNvPr>
        <xdr:cNvSpPr/>
      </xdr:nvSpPr>
      <xdr:spPr>
        <a:xfrm>
          <a:off x="3312160" y="17523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396" name="楕円 395">
          <a:extLst>
            <a:ext uri="{FF2B5EF4-FFF2-40B4-BE49-F238E27FC236}">
              <a16:creationId xmlns:a16="http://schemas.microsoft.com/office/drawing/2014/main" id="{3C3B3FA7-5E85-40CC-84E5-1F99DAF10B82}"/>
            </a:ext>
          </a:extLst>
        </xdr:cNvPr>
        <xdr:cNvSpPr/>
      </xdr:nvSpPr>
      <xdr:spPr>
        <a:xfrm>
          <a:off x="2514600" y="174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94487</xdr:rowOff>
    </xdr:from>
    <xdr:to>
      <xdr:col>19</xdr:col>
      <xdr:colOff>177800</xdr:colOff>
      <xdr:row>104</xdr:row>
      <xdr:rowOff>140208</xdr:rowOff>
    </xdr:to>
    <xdr:cxnSp macro="">
      <xdr:nvCxnSpPr>
        <xdr:cNvPr id="397" name="直線コネクタ 396">
          <a:extLst>
            <a:ext uri="{FF2B5EF4-FFF2-40B4-BE49-F238E27FC236}">
              <a16:creationId xmlns:a16="http://schemas.microsoft.com/office/drawing/2014/main" id="{0ABC36DD-B735-4C4F-BD54-D3A13AAD084D}"/>
            </a:ext>
          </a:extLst>
        </xdr:cNvPr>
        <xdr:cNvCxnSpPr/>
      </xdr:nvCxnSpPr>
      <xdr:spPr>
        <a:xfrm>
          <a:off x="2565400" y="17529047"/>
          <a:ext cx="78994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169418</xdr:rowOff>
    </xdr:from>
    <xdr:to>
      <xdr:col>10</xdr:col>
      <xdr:colOff>165100</xdr:colOff>
      <xdr:row>104</xdr:row>
      <xdr:rowOff>99568</xdr:rowOff>
    </xdr:to>
    <xdr:sp macro="" textlink="">
      <xdr:nvSpPr>
        <xdr:cNvPr id="398" name="楕円 397">
          <a:extLst>
            <a:ext uri="{FF2B5EF4-FFF2-40B4-BE49-F238E27FC236}">
              <a16:creationId xmlns:a16="http://schemas.microsoft.com/office/drawing/2014/main" id="{7F539DDF-5868-498A-92F3-8F1B1D207ED5}"/>
            </a:ext>
          </a:extLst>
        </xdr:cNvPr>
        <xdr:cNvSpPr/>
      </xdr:nvSpPr>
      <xdr:spPr>
        <a:xfrm>
          <a:off x="1739900" y="174363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48768</xdr:rowOff>
    </xdr:from>
    <xdr:to>
      <xdr:col>15</xdr:col>
      <xdr:colOff>50800</xdr:colOff>
      <xdr:row>104</xdr:row>
      <xdr:rowOff>94487</xdr:rowOff>
    </xdr:to>
    <xdr:cxnSp macro="">
      <xdr:nvCxnSpPr>
        <xdr:cNvPr id="399" name="直線コネクタ 398">
          <a:extLst>
            <a:ext uri="{FF2B5EF4-FFF2-40B4-BE49-F238E27FC236}">
              <a16:creationId xmlns:a16="http://schemas.microsoft.com/office/drawing/2014/main" id="{6A5E0367-512A-4048-BB5C-7747D57582E6}"/>
            </a:ext>
          </a:extLst>
        </xdr:cNvPr>
        <xdr:cNvCxnSpPr/>
      </xdr:nvCxnSpPr>
      <xdr:spPr>
        <a:xfrm>
          <a:off x="1790700" y="17483328"/>
          <a:ext cx="7747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87122</xdr:rowOff>
    </xdr:from>
    <xdr:to>
      <xdr:col>6</xdr:col>
      <xdr:colOff>38100</xdr:colOff>
      <xdr:row>105</xdr:row>
      <xdr:rowOff>17272</xdr:rowOff>
    </xdr:to>
    <xdr:sp macro="" textlink="">
      <xdr:nvSpPr>
        <xdr:cNvPr id="400" name="楕円 399">
          <a:extLst>
            <a:ext uri="{FF2B5EF4-FFF2-40B4-BE49-F238E27FC236}">
              <a16:creationId xmlns:a16="http://schemas.microsoft.com/office/drawing/2014/main" id="{7364BAFD-8FAA-48D5-A696-B89AEBCEAAB5}"/>
            </a:ext>
          </a:extLst>
        </xdr:cNvPr>
        <xdr:cNvSpPr/>
      </xdr:nvSpPr>
      <xdr:spPr>
        <a:xfrm>
          <a:off x="965200" y="175216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48768</xdr:rowOff>
    </xdr:from>
    <xdr:to>
      <xdr:col>10</xdr:col>
      <xdr:colOff>114300</xdr:colOff>
      <xdr:row>104</xdr:row>
      <xdr:rowOff>137922</xdr:rowOff>
    </xdr:to>
    <xdr:cxnSp macro="">
      <xdr:nvCxnSpPr>
        <xdr:cNvPr id="401" name="直線コネクタ 400">
          <a:extLst>
            <a:ext uri="{FF2B5EF4-FFF2-40B4-BE49-F238E27FC236}">
              <a16:creationId xmlns:a16="http://schemas.microsoft.com/office/drawing/2014/main" id="{9A7C9B13-6B00-4321-B89D-B45509F3F1D9}"/>
            </a:ext>
          </a:extLst>
        </xdr:cNvPr>
        <xdr:cNvCxnSpPr/>
      </xdr:nvCxnSpPr>
      <xdr:spPr>
        <a:xfrm flipV="1">
          <a:off x="1008380" y="17483328"/>
          <a:ext cx="78232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02" name="n_1aveValue【市民会館】&#10;有形固定資産減価償却率">
          <a:extLst>
            <a:ext uri="{FF2B5EF4-FFF2-40B4-BE49-F238E27FC236}">
              <a16:creationId xmlns:a16="http://schemas.microsoft.com/office/drawing/2014/main" id="{37D5F89F-FE2E-4B15-BF47-0291D3F56EEE}"/>
            </a:ext>
          </a:extLst>
        </xdr:cNvPr>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24401</xdr:rowOff>
    </xdr:from>
    <xdr:ext cx="405111" cy="259045"/>
    <xdr:sp macro="" textlink="">
      <xdr:nvSpPr>
        <xdr:cNvPr id="403" name="n_2aveValue【市民会館】&#10;有形固定資産減価償却率">
          <a:extLst>
            <a:ext uri="{FF2B5EF4-FFF2-40B4-BE49-F238E27FC236}">
              <a16:creationId xmlns:a16="http://schemas.microsoft.com/office/drawing/2014/main" id="{BB5818E5-838D-4B47-B0AF-A488B85FD5B8}"/>
            </a:ext>
          </a:extLst>
        </xdr:cNvPr>
        <xdr:cNvSpPr txBox="1"/>
      </xdr:nvSpPr>
      <xdr:spPr>
        <a:xfrm>
          <a:off x="2385704" y="1762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166133</xdr:rowOff>
    </xdr:from>
    <xdr:ext cx="405111" cy="259045"/>
    <xdr:sp macro="" textlink="">
      <xdr:nvSpPr>
        <xdr:cNvPr id="404" name="n_3aveValue【市民会館】&#10;有形固定資産減価償却率">
          <a:extLst>
            <a:ext uri="{FF2B5EF4-FFF2-40B4-BE49-F238E27FC236}">
              <a16:creationId xmlns:a16="http://schemas.microsoft.com/office/drawing/2014/main" id="{FD256344-F0F6-4DBC-9F38-730D0FA68B05}"/>
            </a:ext>
          </a:extLst>
        </xdr:cNvPr>
        <xdr:cNvSpPr txBox="1"/>
      </xdr:nvSpPr>
      <xdr:spPr>
        <a:xfrm>
          <a:off x="1611004" y="17600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141240</xdr:rowOff>
    </xdr:from>
    <xdr:ext cx="405111" cy="259045"/>
    <xdr:sp macro="" textlink="">
      <xdr:nvSpPr>
        <xdr:cNvPr id="405" name="n_4aveValue【市民会館】&#10;有形固定資産減価償却率">
          <a:extLst>
            <a:ext uri="{FF2B5EF4-FFF2-40B4-BE49-F238E27FC236}">
              <a16:creationId xmlns:a16="http://schemas.microsoft.com/office/drawing/2014/main" id="{20F9A9A1-75B8-411C-9CDE-66E83F9EEF94}"/>
            </a:ext>
          </a:extLst>
        </xdr:cNvPr>
        <xdr:cNvSpPr txBox="1"/>
      </xdr:nvSpPr>
      <xdr:spPr>
        <a:xfrm>
          <a:off x="836304" y="1724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36085</xdr:rowOff>
    </xdr:from>
    <xdr:ext cx="405111" cy="259045"/>
    <xdr:sp macro="" textlink="">
      <xdr:nvSpPr>
        <xdr:cNvPr id="406" name="n_1mainValue【市民会館】&#10;有形固定資産減価償却率">
          <a:extLst>
            <a:ext uri="{FF2B5EF4-FFF2-40B4-BE49-F238E27FC236}">
              <a16:creationId xmlns:a16="http://schemas.microsoft.com/office/drawing/2014/main" id="{D8A88BCA-997E-4087-B66B-AFBC32A37A6A}"/>
            </a:ext>
          </a:extLst>
        </xdr:cNvPr>
        <xdr:cNvSpPr txBox="1"/>
      </xdr:nvSpPr>
      <xdr:spPr>
        <a:xfrm>
          <a:off x="3170564" y="17303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161814</xdr:rowOff>
    </xdr:from>
    <xdr:ext cx="405111" cy="259045"/>
    <xdr:sp macro="" textlink="">
      <xdr:nvSpPr>
        <xdr:cNvPr id="407" name="n_2mainValue【市民会館】&#10;有形固定資産減価償却率">
          <a:extLst>
            <a:ext uri="{FF2B5EF4-FFF2-40B4-BE49-F238E27FC236}">
              <a16:creationId xmlns:a16="http://schemas.microsoft.com/office/drawing/2014/main" id="{8F618B63-5601-432A-98B4-6431CBEC9190}"/>
            </a:ext>
          </a:extLst>
        </xdr:cNvPr>
        <xdr:cNvSpPr txBox="1"/>
      </xdr:nvSpPr>
      <xdr:spPr>
        <a:xfrm>
          <a:off x="2385704" y="172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116095</xdr:rowOff>
    </xdr:from>
    <xdr:ext cx="405111" cy="259045"/>
    <xdr:sp macro="" textlink="">
      <xdr:nvSpPr>
        <xdr:cNvPr id="408" name="n_3mainValue【市民会館】&#10;有形固定資産減価償却率">
          <a:extLst>
            <a:ext uri="{FF2B5EF4-FFF2-40B4-BE49-F238E27FC236}">
              <a16:creationId xmlns:a16="http://schemas.microsoft.com/office/drawing/2014/main" id="{E0AB85D7-AE2B-4E9F-9E87-87B2814713F5}"/>
            </a:ext>
          </a:extLst>
        </xdr:cNvPr>
        <xdr:cNvSpPr txBox="1"/>
      </xdr:nvSpPr>
      <xdr:spPr>
        <a:xfrm>
          <a:off x="1611004" y="17215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8399</xdr:rowOff>
    </xdr:from>
    <xdr:ext cx="405111" cy="259045"/>
    <xdr:sp macro="" textlink="">
      <xdr:nvSpPr>
        <xdr:cNvPr id="409" name="n_4mainValue【市民会館】&#10;有形固定資産減価償却率">
          <a:extLst>
            <a:ext uri="{FF2B5EF4-FFF2-40B4-BE49-F238E27FC236}">
              <a16:creationId xmlns:a16="http://schemas.microsoft.com/office/drawing/2014/main" id="{4A7B0123-A469-44B4-8C20-37D34F9B2851}"/>
            </a:ext>
          </a:extLst>
        </xdr:cNvPr>
        <xdr:cNvSpPr txBox="1"/>
      </xdr:nvSpPr>
      <xdr:spPr>
        <a:xfrm>
          <a:off x="83630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A7D5669B-2710-48EA-A1A9-13DF5A7FE5E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EA66ED91-1AC7-40B3-B702-405DA81DD6E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A149FD77-7991-4BC9-BB8D-550E3AFCF23F}"/>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2C67DF8D-5476-4D37-8505-180D778CC26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76B3EAE9-03CB-4BEC-A577-5907E0BD136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627A91DE-A66F-452B-A102-A7BAC7BB3FF1}"/>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448D9F67-C8A2-40F8-837E-D076B65C4DC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CF770C0-899A-4016-8B8E-2FA11B204D53}"/>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51B3142A-28CE-4622-9EF8-EAEA37BFD3EC}"/>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EEA0660-05F4-40A1-A7E0-3202FB1E3CF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55B60D1C-4DC3-4361-BFCC-B130BC068966}"/>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1" name="テキスト ボックス 420">
          <a:extLst>
            <a:ext uri="{FF2B5EF4-FFF2-40B4-BE49-F238E27FC236}">
              <a16:creationId xmlns:a16="http://schemas.microsoft.com/office/drawing/2014/main" id="{1973F426-BBE6-46E5-B85F-C6D8047CE812}"/>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D386A02E-799D-42B4-9F75-D478463EAE79}"/>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3" name="テキスト ボックス 422">
          <a:extLst>
            <a:ext uri="{FF2B5EF4-FFF2-40B4-BE49-F238E27FC236}">
              <a16:creationId xmlns:a16="http://schemas.microsoft.com/office/drawing/2014/main" id="{A1441F54-A3A4-406B-BD47-97519D5A7050}"/>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A523ACAF-7010-4EDD-843D-6B1AFB439EB2}"/>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5" name="テキスト ボックス 424">
          <a:extLst>
            <a:ext uri="{FF2B5EF4-FFF2-40B4-BE49-F238E27FC236}">
              <a16:creationId xmlns:a16="http://schemas.microsoft.com/office/drawing/2014/main" id="{61BC75E3-DE1E-4F31-BC93-CD601C9213FE}"/>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1FA38D18-C0DF-4D02-97B5-E4C10609A61A}"/>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7" name="テキスト ボックス 426">
          <a:extLst>
            <a:ext uri="{FF2B5EF4-FFF2-40B4-BE49-F238E27FC236}">
              <a16:creationId xmlns:a16="http://schemas.microsoft.com/office/drawing/2014/main" id="{24989A65-4F3C-46AD-9DBB-AE26A5F8B7B7}"/>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3E0C2AD4-3867-4EF1-8301-7D15DFE37AA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9" name="テキスト ボックス 428">
          <a:extLst>
            <a:ext uri="{FF2B5EF4-FFF2-40B4-BE49-F238E27FC236}">
              <a16:creationId xmlns:a16="http://schemas.microsoft.com/office/drawing/2014/main" id="{6C0FA25B-ECC8-4056-86DA-E9230C8577B5}"/>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D19B8192-ACFC-4429-BD63-9C8846173DCE}"/>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1" name="テキスト ボックス 430">
          <a:extLst>
            <a:ext uri="{FF2B5EF4-FFF2-40B4-BE49-F238E27FC236}">
              <a16:creationId xmlns:a16="http://schemas.microsoft.com/office/drawing/2014/main" id="{381FDF4E-E2E8-488B-9768-C7D48EE92994}"/>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市民会館】&#10;一人当たり面積グラフ枠">
          <a:extLst>
            <a:ext uri="{FF2B5EF4-FFF2-40B4-BE49-F238E27FC236}">
              <a16:creationId xmlns:a16="http://schemas.microsoft.com/office/drawing/2014/main" id="{619F6E21-9EB5-4A23-8FB0-3F590EB554F6}"/>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60961</xdr:rowOff>
    </xdr:from>
    <xdr:to>
      <xdr:col>54</xdr:col>
      <xdr:colOff>189865</xdr:colOff>
      <xdr:row>107</xdr:row>
      <xdr:rowOff>133350</xdr:rowOff>
    </xdr:to>
    <xdr:cxnSp macro="">
      <xdr:nvCxnSpPr>
        <xdr:cNvPr id="433" name="直線コネクタ 432">
          <a:extLst>
            <a:ext uri="{FF2B5EF4-FFF2-40B4-BE49-F238E27FC236}">
              <a16:creationId xmlns:a16="http://schemas.microsoft.com/office/drawing/2014/main" id="{759B1CB5-9E36-4C72-99D1-03C35B9B19B2}"/>
            </a:ext>
          </a:extLst>
        </xdr:cNvPr>
        <xdr:cNvCxnSpPr/>
      </xdr:nvCxnSpPr>
      <xdr:spPr>
        <a:xfrm flipV="1">
          <a:off x="9219565" y="16824961"/>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34" name="【市民会館】&#10;一人当たり面積最小値テキスト">
          <a:extLst>
            <a:ext uri="{FF2B5EF4-FFF2-40B4-BE49-F238E27FC236}">
              <a16:creationId xmlns:a16="http://schemas.microsoft.com/office/drawing/2014/main" id="{DB7908CB-A809-40BA-96F4-878CFF48FE1A}"/>
            </a:ext>
          </a:extLst>
        </xdr:cNvPr>
        <xdr:cNvSpPr txBox="1"/>
      </xdr:nvSpPr>
      <xdr:spPr>
        <a:xfrm>
          <a:off x="92583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35" name="直線コネクタ 434">
          <a:extLst>
            <a:ext uri="{FF2B5EF4-FFF2-40B4-BE49-F238E27FC236}">
              <a16:creationId xmlns:a16="http://schemas.microsoft.com/office/drawing/2014/main" id="{3D0FD0EC-A77C-4670-ABFF-4624B486325C}"/>
            </a:ext>
          </a:extLst>
        </xdr:cNvPr>
        <xdr:cNvCxnSpPr/>
      </xdr:nvCxnSpPr>
      <xdr:spPr>
        <a:xfrm>
          <a:off x="915416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7638</xdr:rowOff>
    </xdr:from>
    <xdr:ext cx="469744" cy="259045"/>
    <xdr:sp macro="" textlink="">
      <xdr:nvSpPr>
        <xdr:cNvPr id="436" name="【市民会館】&#10;一人当たり面積最大値テキスト">
          <a:extLst>
            <a:ext uri="{FF2B5EF4-FFF2-40B4-BE49-F238E27FC236}">
              <a16:creationId xmlns:a16="http://schemas.microsoft.com/office/drawing/2014/main" id="{1DBE0362-1FF5-43C4-8563-1D52183F588A}"/>
            </a:ext>
          </a:extLst>
        </xdr:cNvPr>
        <xdr:cNvSpPr txBox="1"/>
      </xdr:nvSpPr>
      <xdr:spPr>
        <a:xfrm>
          <a:off x="9258300" y="16603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60961</xdr:rowOff>
    </xdr:from>
    <xdr:to>
      <xdr:col>55</xdr:col>
      <xdr:colOff>88900</xdr:colOff>
      <xdr:row>100</xdr:row>
      <xdr:rowOff>60961</xdr:rowOff>
    </xdr:to>
    <xdr:cxnSp macro="">
      <xdr:nvCxnSpPr>
        <xdr:cNvPr id="437" name="直線コネクタ 436">
          <a:extLst>
            <a:ext uri="{FF2B5EF4-FFF2-40B4-BE49-F238E27FC236}">
              <a16:creationId xmlns:a16="http://schemas.microsoft.com/office/drawing/2014/main" id="{81064C06-CF38-4E7D-974D-87C24193BF6D}"/>
            </a:ext>
          </a:extLst>
        </xdr:cNvPr>
        <xdr:cNvCxnSpPr/>
      </xdr:nvCxnSpPr>
      <xdr:spPr>
        <a:xfrm>
          <a:off x="9154160" y="168249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38" name="【市民会館】&#10;一人当たり面積平均値テキスト">
          <a:extLst>
            <a:ext uri="{FF2B5EF4-FFF2-40B4-BE49-F238E27FC236}">
              <a16:creationId xmlns:a16="http://schemas.microsoft.com/office/drawing/2014/main" id="{E6442AF0-54E9-447E-8FC3-77027A557D33}"/>
            </a:ext>
          </a:extLst>
        </xdr:cNvPr>
        <xdr:cNvSpPr txBox="1"/>
      </xdr:nvSpPr>
      <xdr:spPr>
        <a:xfrm>
          <a:off x="9258300" y="175526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39" name="フローチャート: 判断 438">
          <a:extLst>
            <a:ext uri="{FF2B5EF4-FFF2-40B4-BE49-F238E27FC236}">
              <a16:creationId xmlns:a16="http://schemas.microsoft.com/office/drawing/2014/main" id="{40D81A8A-8811-4621-BF13-1028CB7AA217}"/>
            </a:ext>
          </a:extLst>
        </xdr:cNvPr>
        <xdr:cNvSpPr/>
      </xdr:nvSpPr>
      <xdr:spPr>
        <a:xfrm>
          <a:off x="9192260" y="17574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135889</xdr:rowOff>
    </xdr:from>
    <xdr:to>
      <xdr:col>50</xdr:col>
      <xdr:colOff>165100</xdr:colOff>
      <xdr:row>105</xdr:row>
      <xdr:rowOff>66039</xdr:rowOff>
    </xdr:to>
    <xdr:sp macro="" textlink="">
      <xdr:nvSpPr>
        <xdr:cNvPr id="440" name="フローチャート: 判断 439">
          <a:extLst>
            <a:ext uri="{FF2B5EF4-FFF2-40B4-BE49-F238E27FC236}">
              <a16:creationId xmlns:a16="http://schemas.microsoft.com/office/drawing/2014/main" id="{62904561-22F0-430E-8BB7-9F4DC7F6C8BF}"/>
            </a:ext>
          </a:extLst>
        </xdr:cNvPr>
        <xdr:cNvSpPr/>
      </xdr:nvSpPr>
      <xdr:spPr>
        <a:xfrm>
          <a:off x="8445500" y="175704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135889</xdr:rowOff>
    </xdr:from>
    <xdr:to>
      <xdr:col>46</xdr:col>
      <xdr:colOff>38100</xdr:colOff>
      <xdr:row>105</xdr:row>
      <xdr:rowOff>66039</xdr:rowOff>
    </xdr:to>
    <xdr:sp macro="" textlink="">
      <xdr:nvSpPr>
        <xdr:cNvPr id="441" name="フローチャート: 判断 440">
          <a:extLst>
            <a:ext uri="{FF2B5EF4-FFF2-40B4-BE49-F238E27FC236}">
              <a16:creationId xmlns:a16="http://schemas.microsoft.com/office/drawing/2014/main" id="{8719A8F9-5651-4DD1-B547-D965864A78E7}"/>
            </a:ext>
          </a:extLst>
        </xdr:cNvPr>
        <xdr:cNvSpPr/>
      </xdr:nvSpPr>
      <xdr:spPr>
        <a:xfrm>
          <a:off x="767080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42" name="フローチャート: 判断 441">
          <a:extLst>
            <a:ext uri="{FF2B5EF4-FFF2-40B4-BE49-F238E27FC236}">
              <a16:creationId xmlns:a16="http://schemas.microsoft.com/office/drawing/2014/main" id="{1CB6B8AA-A432-43CC-B9DF-29C1FBE9B5B6}"/>
            </a:ext>
          </a:extLst>
        </xdr:cNvPr>
        <xdr:cNvSpPr/>
      </xdr:nvSpPr>
      <xdr:spPr>
        <a:xfrm>
          <a:off x="6873240" y="1758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124461</xdr:rowOff>
    </xdr:from>
    <xdr:to>
      <xdr:col>36</xdr:col>
      <xdr:colOff>165100</xdr:colOff>
      <xdr:row>105</xdr:row>
      <xdr:rowOff>54611</xdr:rowOff>
    </xdr:to>
    <xdr:sp macro="" textlink="">
      <xdr:nvSpPr>
        <xdr:cNvPr id="443" name="フローチャート: 判断 442">
          <a:extLst>
            <a:ext uri="{FF2B5EF4-FFF2-40B4-BE49-F238E27FC236}">
              <a16:creationId xmlns:a16="http://schemas.microsoft.com/office/drawing/2014/main" id="{87265C8B-B366-440E-A28C-81814CC3E277}"/>
            </a:ext>
          </a:extLst>
        </xdr:cNvPr>
        <xdr:cNvSpPr/>
      </xdr:nvSpPr>
      <xdr:spPr>
        <a:xfrm>
          <a:off x="6098540" y="17559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7AAC436B-4EBE-4C87-93A9-65B83F6B037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7BDFA448-932F-4738-B697-E7C08843C66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60415970-AA47-4594-9462-4107E2E3351E}"/>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54FE99E2-B28D-45D9-9B73-6DBAF03EB117}"/>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A4F2E698-A011-432A-A683-3675CAC193C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139700</xdr:rowOff>
    </xdr:from>
    <xdr:to>
      <xdr:col>50</xdr:col>
      <xdr:colOff>165100</xdr:colOff>
      <xdr:row>108</xdr:row>
      <xdr:rowOff>69850</xdr:rowOff>
    </xdr:to>
    <xdr:sp macro="" textlink="">
      <xdr:nvSpPr>
        <xdr:cNvPr id="449" name="楕円 448">
          <a:extLst>
            <a:ext uri="{FF2B5EF4-FFF2-40B4-BE49-F238E27FC236}">
              <a16:creationId xmlns:a16="http://schemas.microsoft.com/office/drawing/2014/main" id="{B256A7AF-A8B2-436E-BCBA-97A91B41A8BA}"/>
            </a:ext>
          </a:extLst>
        </xdr:cNvPr>
        <xdr:cNvSpPr/>
      </xdr:nvSpPr>
      <xdr:spPr>
        <a:xfrm>
          <a:off x="8445500" y="18077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139700</xdr:rowOff>
    </xdr:from>
    <xdr:to>
      <xdr:col>46</xdr:col>
      <xdr:colOff>38100</xdr:colOff>
      <xdr:row>108</xdr:row>
      <xdr:rowOff>69850</xdr:rowOff>
    </xdr:to>
    <xdr:sp macro="" textlink="">
      <xdr:nvSpPr>
        <xdr:cNvPr id="450" name="楕円 449">
          <a:extLst>
            <a:ext uri="{FF2B5EF4-FFF2-40B4-BE49-F238E27FC236}">
              <a16:creationId xmlns:a16="http://schemas.microsoft.com/office/drawing/2014/main" id="{AD3D9FDF-3941-4834-B45C-4D1591EDF643}"/>
            </a:ext>
          </a:extLst>
        </xdr:cNvPr>
        <xdr:cNvSpPr/>
      </xdr:nvSpPr>
      <xdr:spPr>
        <a:xfrm>
          <a:off x="7670800" y="180771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19050</xdr:rowOff>
    </xdr:from>
    <xdr:to>
      <xdr:col>50</xdr:col>
      <xdr:colOff>114300</xdr:colOff>
      <xdr:row>108</xdr:row>
      <xdr:rowOff>19050</xdr:rowOff>
    </xdr:to>
    <xdr:cxnSp macro="">
      <xdr:nvCxnSpPr>
        <xdr:cNvPr id="451" name="直線コネクタ 450">
          <a:extLst>
            <a:ext uri="{FF2B5EF4-FFF2-40B4-BE49-F238E27FC236}">
              <a16:creationId xmlns:a16="http://schemas.microsoft.com/office/drawing/2014/main" id="{5B40CF57-305E-40DF-A39E-04BD4A792230}"/>
            </a:ext>
          </a:extLst>
        </xdr:cNvPr>
        <xdr:cNvCxnSpPr/>
      </xdr:nvCxnSpPr>
      <xdr:spPr>
        <a:xfrm>
          <a:off x="7713980" y="1812417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143511</xdr:rowOff>
    </xdr:from>
    <xdr:to>
      <xdr:col>41</xdr:col>
      <xdr:colOff>101600</xdr:colOff>
      <xdr:row>108</xdr:row>
      <xdr:rowOff>73661</xdr:rowOff>
    </xdr:to>
    <xdr:sp macro="" textlink="">
      <xdr:nvSpPr>
        <xdr:cNvPr id="452" name="楕円 451">
          <a:extLst>
            <a:ext uri="{FF2B5EF4-FFF2-40B4-BE49-F238E27FC236}">
              <a16:creationId xmlns:a16="http://schemas.microsoft.com/office/drawing/2014/main" id="{4E172ECC-A778-42EA-9023-C2D8D7A010F2}"/>
            </a:ext>
          </a:extLst>
        </xdr:cNvPr>
        <xdr:cNvSpPr/>
      </xdr:nvSpPr>
      <xdr:spPr>
        <a:xfrm>
          <a:off x="6873240" y="18080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19050</xdr:rowOff>
    </xdr:from>
    <xdr:to>
      <xdr:col>45</xdr:col>
      <xdr:colOff>177800</xdr:colOff>
      <xdr:row>108</xdr:row>
      <xdr:rowOff>22861</xdr:rowOff>
    </xdr:to>
    <xdr:cxnSp macro="">
      <xdr:nvCxnSpPr>
        <xdr:cNvPr id="453" name="直線コネクタ 452">
          <a:extLst>
            <a:ext uri="{FF2B5EF4-FFF2-40B4-BE49-F238E27FC236}">
              <a16:creationId xmlns:a16="http://schemas.microsoft.com/office/drawing/2014/main" id="{DEC78A92-E530-4475-A327-D6BE2622BE3A}"/>
            </a:ext>
          </a:extLst>
        </xdr:cNvPr>
        <xdr:cNvCxnSpPr/>
      </xdr:nvCxnSpPr>
      <xdr:spPr>
        <a:xfrm flipV="1">
          <a:off x="6924040" y="1812417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macro="" textlink="">
      <xdr:nvSpPr>
        <xdr:cNvPr id="454" name="楕円 453">
          <a:extLst>
            <a:ext uri="{FF2B5EF4-FFF2-40B4-BE49-F238E27FC236}">
              <a16:creationId xmlns:a16="http://schemas.microsoft.com/office/drawing/2014/main" id="{4A12385E-B880-48BC-BB22-2210CF902A04}"/>
            </a:ext>
          </a:extLst>
        </xdr:cNvPr>
        <xdr:cNvSpPr/>
      </xdr:nvSpPr>
      <xdr:spPr>
        <a:xfrm>
          <a:off x="6098540" y="1784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125730</xdr:rowOff>
    </xdr:from>
    <xdr:to>
      <xdr:col>41</xdr:col>
      <xdr:colOff>50800</xdr:colOff>
      <xdr:row>108</xdr:row>
      <xdr:rowOff>22861</xdr:rowOff>
    </xdr:to>
    <xdr:cxnSp macro="">
      <xdr:nvCxnSpPr>
        <xdr:cNvPr id="455" name="直線コネクタ 454">
          <a:extLst>
            <a:ext uri="{FF2B5EF4-FFF2-40B4-BE49-F238E27FC236}">
              <a16:creationId xmlns:a16="http://schemas.microsoft.com/office/drawing/2014/main" id="{533C43AE-CA00-48A5-81B0-1C79FB16DFD5}"/>
            </a:ext>
          </a:extLst>
        </xdr:cNvPr>
        <xdr:cNvCxnSpPr/>
      </xdr:nvCxnSpPr>
      <xdr:spPr>
        <a:xfrm>
          <a:off x="6149340" y="17895570"/>
          <a:ext cx="774700" cy="23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82566</xdr:rowOff>
    </xdr:from>
    <xdr:ext cx="469744" cy="259045"/>
    <xdr:sp macro="" textlink="">
      <xdr:nvSpPr>
        <xdr:cNvPr id="456" name="n_1aveValue【市民会館】&#10;一人当たり面積">
          <a:extLst>
            <a:ext uri="{FF2B5EF4-FFF2-40B4-BE49-F238E27FC236}">
              <a16:creationId xmlns:a16="http://schemas.microsoft.com/office/drawing/2014/main" id="{EAEB77BB-AF3F-4E61-B790-A9EAEFE40A09}"/>
            </a:ext>
          </a:extLst>
        </xdr:cNvPr>
        <xdr:cNvSpPr txBox="1"/>
      </xdr:nvSpPr>
      <xdr:spPr>
        <a:xfrm>
          <a:off x="827158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82566</xdr:rowOff>
    </xdr:from>
    <xdr:ext cx="469744" cy="259045"/>
    <xdr:sp macro="" textlink="">
      <xdr:nvSpPr>
        <xdr:cNvPr id="457" name="n_2aveValue【市民会館】&#10;一人当たり面積">
          <a:extLst>
            <a:ext uri="{FF2B5EF4-FFF2-40B4-BE49-F238E27FC236}">
              <a16:creationId xmlns:a16="http://schemas.microsoft.com/office/drawing/2014/main" id="{19D8F36E-53C5-46EB-8CA2-00CCFECC9E8C}"/>
            </a:ext>
          </a:extLst>
        </xdr:cNvPr>
        <xdr:cNvSpPr txBox="1"/>
      </xdr:nvSpPr>
      <xdr:spPr>
        <a:xfrm>
          <a:off x="7509587" y="17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97807</xdr:rowOff>
    </xdr:from>
    <xdr:ext cx="469744" cy="259045"/>
    <xdr:sp macro="" textlink="">
      <xdr:nvSpPr>
        <xdr:cNvPr id="458" name="n_3aveValue【市民会館】&#10;一人当たり面積">
          <a:extLst>
            <a:ext uri="{FF2B5EF4-FFF2-40B4-BE49-F238E27FC236}">
              <a16:creationId xmlns:a16="http://schemas.microsoft.com/office/drawing/2014/main" id="{E8B53551-7D22-42BD-B33C-D9A559B69B9E}"/>
            </a:ext>
          </a:extLst>
        </xdr:cNvPr>
        <xdr:cNvSpPr txBox="1"/>
      </xdr:nvSpPr>
      <xdr:spPr>
        <a:xfrm>
          <a:off x="67120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71138</xdr:rowOff>
    </xdr:from>
    <xdr:ext cx="469744" cy="259045"/>
    <xdr:sp macro="" textlink="">
      <xdr:nvSpPr>
        <xdr:cNvPr id="459" name="n_4aveValue【市民会館】&#10;一人当たり面積">
          <a:extLst>
            <a:ext uri="{FF2B5EF4-FFF2-40B4-BE49-F238E27FC236}">
              <a16:creationId xmlns:a16="http://schemas.microsoft.com/office/drawing/2014/main" id="{086B21C7-20EC-4E90-98AC-28A060F97428}"/>
            </a:ext>
          </a:extLst>
        </xdr:cNvPr>
        <xdr:cNvSpPr txBox="1"/>
      </xdr:nvSpPr>
      <xdr:spPr>
        <a:xfrm>
          <a:off x="5937327" y="1733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60977</xdr:rowOff>
    </xdr:from>
    <xdr:ext cx="469744" cy="259045"/>
    <xdr:sp macro="" textlink="">
      <xdr:nvSpPr>
        <xdr:cNvPr id="460" name="n_1mainValue【市民会館】&#10;一人当たり面積">
          <a:extLst>
            <a:ext uri="{FF2B5EF4-FFF2-40B4-BE49-F238E27FC236}">
              <a16:creationId xmlns:a16="http://schemas.microsoft.com/office/drawing/2014/main" id="{AD60A2DB-F719-42B2-82F3-372897AB549A}"/>
            </a:ext>
          </a:extLst>
        </xdr:cNvPr>
        <xdr:cNvSpPr txBox="1"/>
      </xdr:nvSpPr>
      <xdr:spPr>
        <a:xfrm>
          <a:off x="827158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60977</xdr:rowOff>
    </xdr:from>
    <xdr:ext cx="469744" cy="259045"/>
    <xdr:sp macro="" textlink="">
      <xdr:nvSpPr>
        <xdr:cNvPr id="461" name="n_2mainValue【市民会館】&#10;一人当たり面積">
          <a:extLst>
            <a:ext uri="{FF2B5EF4-FFF2-40B4-BE49-F238E27FC236}">
              <a16:creationId xmlns:a16="http://schemas.microsoft.com/office/drawing/2014/main" id="{4BBBCBE5-E5FE-4326-882C-6326C597ABBF}"/>
            </a:ext>
          </a:extLst>
        </xdr:cNvPr>
        <xdr:cNvSpPr txBox="1"/>
      </xdr:nvSpPr>
      <xdr:spPr>
        <a:xfrm>
          <a:off x="750958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64788</xdr:rowOff>
    </xdr:from>
    <xdr:ext cx="469744" cy="259045"/>
    <xdr:sp macro="" textlink="">
      <xdr:nvSpPr>
        <xdr:cNvPr id="462" name="n_3mainValue【市民会館】&#10;一人当たり面積">
          <a:extLst>
            <a:ext uri="{FF2B5EF4-FFF2-40B4-BE49-F238E27FC236}">
              <a16:creationId xmlns:a16="http://schemas.microsoft.com/office/drawing/2014/main" id="{AF5EFACE-714A-4599-BF3F-FDAE41BBC62F}"/>
            </a:ext>
          </a:extLst>
        </xdr:cNvPr>
        <xdr:cNvSpPr txBox="1"/>
      </xdr:nvSpPr>
      <xdr:spPr>
        <a:xfrm>
          <a:off x="6712027" y="181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macro="" textlink="">
      <xdr:nvSpPr>
        <xdr:cNvPr id="463" name="n_4mainValue【市民会館】&#10;一人当たり面積">
          <a:extLst>
            <a:ext uri="{FF2B5EF4-FFF2-40B4-BE49-F238E27FC236}">
              <a16:creationId xmlns:a16="http://schemas.microsoft.com/office/drawing/2014/main" id="{7576A45C-0FB7-44DA-B574-D511F28494BD}"/>
            </a:ext>
          </a:extLst>
        </xdr:cNvPr>
        <xdr:cNvSpPr txBox="1"/>
      </xdr:nvSpPr>
      <xdr:spPr>
        <a:xfrm>
          <a:off x="59373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4" name="正方形/長方形 463">
          <a:extLst>
            <a:ext uri="{FF2B5EF4-FFF2-40B4-BE49-F238E27FC236}">
              <a16:creationId xmlns:a16="http://schemas.microsoft.com/office/drawing/2014/main" id="{A3B0B597-BCA5-4674-84E7-E762A111308B}"/>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5" name="正方形/長方形 464">
          <a:extLst>
            <a:ext uri="{FF2B5EF4-FFF2-40B4-BE49-F238E27FC236}">
              <a16:creationId xmlns:a16="http://schemas.microsoft.com/office/drawing/2014/main" id="{EA1BC14E-C858-4590-8E31-C8ED347FFCF1}"/>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6" name="正方形/長方形 465">
          <a:extLst>
            <a:ext uri="{FF2B5EF4-FFF2-40B4-BE49-F238E27FC236}">
              <a16:creationId xmlns:a16="http://schemas.microsoft.com/office/drawing/2014/main" id="{F3F369D3-8CF6-4CAE-B3CD-C70F74D3DAA4}"/>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7" name="正方形/長方形 466">
          <a:extLst>
            <a:ext uri="{FF2B5EF4-FFF2-40B4-BE49-F238E27FC236}">
              <a16:creationId xmlns:a16="http://schemas.microsoft.com/office/drawing/2014/main" id="{B65A3209-C414-4104-A39D-6EC736F0A66F}"/>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8" name="正方形/長方形 467">
          <a:extLst>
            <a:ext uri="{FF2B5EF4-FFF2-40B4-BE49-F238E27FC236}">
              <a16:creationId xmlns:a16="http://schemas.microsoft.com/office/drawing/2014/main" id="{05C64FF0-6578-4FAF-A2EC-9DF242A93A1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9" name="正方形/長方形 468">
          <a:extLst>
            <a:ext uri="{FF2B5EF4-FFF2-40B4-BE49-F238E27FC236}">
              <a16:creationId xmlns:a16="http://schemas.microsoft.com/office/drawing/2014/main" id="{D87760E0-2877-486F-A50D-167666287E2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0" name="正方形/長方形 469">
          <a:extLst>
            <a:ext uri="{FF2B5EF4-FFF2-40B4-BE49-F238E27FC236}">
              <a16:creationId xmlns:a16="http://schemas.microsoft.com/office/drawing/2014/main" id="{FBC10FE0-BA25-441F-B6F7-FB354C98383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1" name="正方形/長方形 470">
          <a:extLst>
            <a:ext uri="{FF2B5EF4-FFF2-40B4-BE49-F238E27FC236}">
              <a16:creationId xmlns:a16="http://schemas.microsoft.com/office/drawing/2014/main" id="{1CB53A03-A29A-4915-9C53-6EE04B79C08E}"/>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2" name="テキスト ボックス 471">
          <a:extLst>
            <a:ext uri="{FF2B5EF4-FFF2-40B4-BE49-F238E27FC236}">
              <a16:creationId xmlns:a16="http://schemas.microsoft.com/office/drawing/2014/main" id="{586AB860-8613-4715-9A1F-88170614F79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3" name="直線コネクタ 472">
          <a:extLst>
            <a:ext uri="{FF2B5EF4-FFF2-40B4-BE49-F238E27FC236}">
              <a16:creationId xmlns:a16="http://schemas.microsoft.com/office/drawing/2014/main" id="{A4ACD5FE-4ACF-4B0D-B6EE-A9181BAF364F}"/>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4" name="テキスト ボックス 473">
          <a:extLst>
            <a:ext uri="{FF2B5EF4-FFF2-40B4-BE49-F238E27FC236}">
              <a16:creationId xmlns:a16="http://schemas.microsoft.com/office/drawing/2014/main" id="{5741B17D-E6F7-4AA5-A99E-72654DED2298}"/>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5" name="直線コネクタ 474">
          <a:extLst>
            <a:ext uri="{FF2B5EF4-FFF2-40B4-BE49-F238E27FC236}">
              <a16:creationId xmlns:a16="http://schemas.microsoft.com/office/drawing/2014/main" id="{422ECE01-F85D-44A0-9206-7BDACCE39CCC}"/>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6" name="テキスト ボックス 475">
          <a:extLst>
            <a:ext uri="{FF2B5EF4-FFF2-40B4-BE49-F238E27FC236}">
              <a16:creationId xmlns:a16="http://schemas.microsoft.com/office/drawing/2014/main" id="{6224F7C8-8B7B-4CEE-AFB7-C4574F16997A}"/>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7" name="直線コネクタ 476">
          <a:extLst>
            <a:ext uri="{FF2B5EF4-FFF2-40B4-BE49-F238E27FC236}">
              <a16:creationId xmlns:a16="http://schemas.microsoft.com/office/drawing/2014/main" id="{C10C0075-6C46-43AA-9ACB-0F1D7C471BC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8" name="テキスト ボックス 477">
          <a:extLst>
            <a:ext uri="{FF2B5EF4-FFF2-40B4-BE49-F238E27FC236}">
              <a16:creationId xmlns:a16="http://schemas.microsoft.com/office/drawing/2014/main" id="{96FD3044-39CC-4202-B955-7F579BF8B01A}"/>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9" name="直線コネクタ 478">
          <a:extLst>
            <a:ext uri="{FF2B5EF4-FFF2-40B4-BE49-F238E27FC236}">
              <a16:creationId xmlns:a16="http://schemas.microsoft.com/office/drawing/2014/main" id="{E984B2E5-8993-4779-A449-F641E597A30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0" name="テキスト ボックス 479">
          <a:extLst>
            <a:ext uri="{FF2B5EF4-FFF2-40B4-BE49-F238E27FC236}">
              <a16:creationId xmlns:a16="http://schemas.microsoft.com/office/drawing/2014/main" id="{8C79E83B-E864-4EE1-8974-27B45328E813}"/>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1" name="直線コネクタ 480">
          <a:extLst>
            <a:ext uri="{FF2B5EF4-FFF2-40B4-BE49-F238E27FC236}">
              <a16:creationId xmlns:a16="http://schemas.microsoft.com/office/drawing/2014/main" id="{33016944-09DB-49BE-A2DA-8FC485CF29D4}"/>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2" name="テキスト ボックス 481">
          <a:extLst>
            <a:ext uri="{FF2B5EF4-FFF2-40B4-BE49-F238E27FC236}">
              <a16:creationId xmlns:a16="http://schemas.microsoft.com/office/drawing/2014/main" id="{480626E5-530C-4FE5-AD54-BD60C2FB0F94}"/>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3" name="直線コネクタ 482">
          <a:extLst>
            <a:ext uri="{FF2B5EF4-FFF2-40B4-BE49-F238E27FC236}">
              <a16:creationId xmlns:a16="http://schemas.microsoft.com/office/drawing/2014/main" id="{0308B0C0-2330-43D4-840A-C729105EE92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4" name="テキスト ボックス 483">
          <a:extLst>
            <a:ext uri="{FF2B5EF4-FFF2-40B4-BE49-F238E27FC236}">
              <a16:creationId xmlns:a16="http://schemas.microsoft.com/office/drawing/2014/main" id="{D9355BAE-CF2F-4316-9B3A-8437AB7D08A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5" name="直線コネクタ 484">
          <a:extLst>
            <a:ext uri="{FF2B5EF4-FFF2-40B4-BE49-F238E27FC236}">
              <a16:creationId xmlns:a16="http://schemas.microsoft.com/office/drawing/2014/main" id="{D0202D79-3FB5-4ABF-9F80-9A6FC1EB008F}"/>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6" name="テキスト ボックス 485">
          <a:extLst>
            <a:ext uri="{FF2B5EF4-FFF2-40B4-BE49-F238E27FC236}">
              <a16:creationId xmlns:a16="http://schemas.microsoft.com/office/drawing/2014/main" id="{B5244F13-EFE4-4926-8C52-8292C57FB785}"/>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7" name="【一般廃棄物処理施設】&#10;有形固定資産減価償却率グラフ枠">
          <a:extLst>
            <a:ext uri="{FF2B5EF4-FFF2-40B4-BE49-F238E27FC236}">
              <a16:creationId xmlns:a16="http://schemas.microsoft.com/office/drawing/2014/main" id="{02AE0F64-62BF-484E-A117-EE6E5F4DFA06}"/>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488" name="直線コネクタ 487">
          <a:extLst>
            <a:ext uri="{FF2B5EF4-FFF2-40B4-BE49-F238E27FC236}">
              <a16:creationId xmlns:a16="http://schemas.microsoft.com/office/drawing/2014/main" id="{C01E6103-0AC6-4FA8-AD0A-D00A67F60FAC}"/>
            </a:ext>
          </a:extLst>
        </xdr:cNvPr>
        <xdr:cNvCxnSpPr/>
      </xdr:nvCxnSpPr>
      <xdr:spPr>
        <a:xfrm flipV="1">
          <a:off x="14375764" y="5674995"/>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489" name="【一般廃棄物処理施設】&#10;有形固定資産減価償却率最小値テキスト">
          <a:extLst>
            <a:ext uri="{FF2B5EF4-FFF2-40B4-BE49-F238E27FC236}">
              <a16:creationId xmlns:a16="http://schemas.microsoft.com/office/drawing/2014/main" id="{E5013D3A-A0E8-4FE2-A21A-72E597E3FECD}"/>
            </a:ext>
          </a:extLst>
        </xdr:cNvPr>
        <xdr:cNvSpPr txBox="1"/>
      </xdr:nvSpPr>
      <xdr:spPr>
        <a:xfrm>
          <a:off x="1441450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490" name="直線コネクタ 489">
          <a:extLst>
            <a:ext uri="{FF2B5EF4-FFF2-40B4-BE49-F238E27FC236}">
              <a16:creationId xmlns:a16="http://schemas.microsoft.com/office/drawing/2014/main" id="{D5E5FE19-65C8-43D0-954D-AE4B69E40F9C}"/>
            </a:ext>
          </a:extLst>
        </xdr:cNvPr>
        <xdr:cNvCxnSpPr/>
      </xdr:nvCxnSpPr>
      <xdr:spPr>
        <a:xfrm>
          <a:off x="1428750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491" name="【一般廃棄物処理施設】&#10;有形固定資産減価償却率最大値テキスト">
          <a:extLst>
            <a:ext uri="{FF2B5EF4-FFF2-40B4-BE49-F238E27FC236}">
              <a16:creationId xmlns:a16="http://schemas.microsoft.com/office/drawing/2014/main" id="{FFD32571-67E7-4C1E-8C95-27C299B03EDE}"/>
            </a:ext>
          </a:extLst>
        </xdr:cNvPr>
        <xdr:cNvSpPr txBox="1"/>
      </xdr:nvSpPr>
      <xdr:spPr>
        <a:xfrm>
          <a:off x="144145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492" name="直線コネクタ 491">
          <a:extLst>
            <a:ext uri="{FF2B5EF4-FFF2-40B4-BE49-F238E27FC236}">
              <a16:creationId xmlns:a16="http://schemas.microsoft.com/office/drawing/2014/main" id="{17B34E6F-FEA6-4BC5-8207-0EB3488D3C54}"/>
            </a:ext>
          </a:extLst>
        </xdr:cNvPr>
        <xdr:cNvCxnSpPr/>
      </xdr:nvCxnSpPr>
      <xdr:spPr>
        <a:xfrm>
          <a:off x="14287500" y="5674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493" name="【一般廃棄物処理施設】&#10;有形固定資産減価償却率平均値テキスト">
          <a:extLst>
            <a:ext uri="{FF2B5EF4-FFF2-40B4-BE49-F238E27FC236}">
              <a16:creationId xmlns:a16="http://schemas.microsoft.com/office/drawing/2014/main" id="{611952C7-EE8F-4D9A-B34C-82D5759C9B17}"/>
            </a:ext>
          </a:extLst>
        </xdr:cNvPr>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94" name="フローチャート: 判断 493">
          <a:extLst>
            <a:ext uri="{FF2B5EF4-FFF2-40B4-BE49-F238E27FC236}">
              <a16:creationId xmlns:a16="http://schemas.microsoft.com/office/drawing/2014/main" id="{18406062-2D5D-4D9F-994D-2BBFE6E654BE}"/>
            </a:ext>
          </a:extLst>
        </xdr:cNvPr>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495" name="フローチャート: 判断 494">
          <a:extLst>
            <a:ext uri="{FF2B5EF4-FFF2-40B4-BE49-F238E27FC236}">
              <a16:creationId xmlns:a16="http://schemas.microsoft.com/office/drawing/2014/main" id="{A1941A5C-6454-4CA2-B8DF-F4CAC58D1AEB}"/>
            </a:ext>
          </a:extLst>
        </xdr:cNvPr>
        <xdr:cNvSpPr/>
      </xdr:nvSpPr>
      <xdr:spPr>
        <a:xfrm>
          <a:off x="13578840" y="635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6" name="フローチャート: 判断 495">
          <a:extLst>
            <a:ext uri="{FF2B5EF4-FFF2-40B4-BE49-F238E27FC236}">
              <a16:creationId xmlns:a16="http://schemas.microsoft.com/office/drawing/2014/main" id="{022DB63F-F8C7-4AAE-8DB9-5F0B8DBE628B}"/>
            </a:ext>
          </a:extLst>
        </xdr:cNvPr>
        <xdr:cNvSpPr/>
      </xdr:nvSpPr>
      <xdr:spPr>
        <a:xfrm>
          <a:off x="1280414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97" name="フローチャート: 判断 496">
          <a:extLst>
            <a:ext uri="{FF2B5EF4-FFF2-40B4-BE49-F238E27FC236}">
              <a16:creationId xmlns:a16="http://schemas.microsoft.com/office/drawing/2014/main" id="{5494FF4B-2F42-4601-B925-83781C41171D}"/>
            </a:ext>
          </a:extLst>
        </xdr:cNvPr>
        <xdr:cNvSpPr/>
      </xdr:nvSpPr>
      <xdr:spPr>
        <a:xfrm>
          <a:off x="12029440" y="63176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8" name="フローチャート: 判断 497">
          <a:extLst>
            <a:ext uri="{FF2B5EF4-FFF2-40B4-BE49-F238E27FC236}">
              <a16:creationId xmlns:a16="http://schemas.microsoft.com/office/drawing/2014/main" id="{07804B5D-30AE-4E9A-ADE6-93C7065303DA}"/>
            </a:ext>
          </a:extLst>
        </xdr:cNvPr>
        <xdr:cNvSpPr/>
      </xdr:nvSpPr>
      <xdr:spPr>
        <a:xfrm>
          <a:off x="1123188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DE0D4341-651A-4FEC-8E67-86702C94937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5E5D9EA7-E37E-459F-B08A-59A11747CF2A}"/>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7E5B045D-3BD1-4C5C-AEA6-F93951E6650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15AA102E-CFEC-4C6A-8BD9-1AA778475D1B}"/>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5404E886-B90F-45DE-84F8-29AA8EBF3D9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103505</xdr:rowOff>
    </xdr:from>
    <xdr:to>
      <xdr:col>81</xdr:col>
      <xdr:colOff>101600</xdr:colOff>
      <xdr:row>40</xdr:row>
      <xdr:rowOff>33655</xdr:rowOff>
    </xdr:to>
    <xdr:sp macro="" textlink="">
      <xdr:nvSpPr>
        <xdr:cNvPr id="504" name="楕円 503">
          <a:extLst>
            <a:ext uri="{FF2B5EF4-FFF2-40B4-BE49-F238E27FC236}">
              <a16:creationId xmlns:a16="http://schemas.microsoft.com/office/drawing/2014/main" id="{6A40E2AE-4516-480F-94C4-A18315881907}"/>
            </a:ext>
          </a:extLst>
        </xdr:cNvPr>
        <xdr:cNvSpPr/>
      </xdr:nvSpPr>
      <xdr:spPr>
        <a:xfrm>
          <a:off x="13578840" y="66414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63500</xdr:rowOff>
    </xdr:from>
    <xdr:to>
      <xdr:col>76</xdr:col>
      <xdr:colOff>165100</xdr:colOff>
      <xdr:row>39</xdr:row>
      <xdr:rowOff>165100</xdr:rowOff>
    </xdr:to>
    <xdr:sp macro="" textlink="">
      <xdr:nvSpPr>
        <xdr:cNvPr id="505" name="楕円 504">
          <a:extLst>
            <a:ext uri="{FF2B5EF4-FFF2-40B4-BE49-F238E27FC236}">
              <a16:creationId xmlns:a16="http://schemas.microsoft.com/office/drawing/2014/main" id="{BEE69FD5-5C48-4C9D-9F31-6E58718450C9}"/>
            </a:ext>
          </a:extLst>
        </xdr:cNvPr>
        <xdr:cNvSpPr/>
      </xdr:nvSpPr>
      <xdr:spPr>
        <a:xfrm>
          <a:off x="1280414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114300</xdr:rowOff>
    </xdr:from>
    <xdr:to>
      <xdr:col>81</xdr:col>
      <xdr:colOff>50800</xdr:colOff>
      <xdr:row>39</xdr:row>
      <xdr:rowOff>154305</xdr:rowOff>
    </xdr:to>
    <xdr:cxnSp macro="">
      <xdr:nvCxnSpPr>
        <xdr:cNvPr id="506" name="直線コネクタ 505">
          <a:extLst>
            <a:ext uri="{FF2B5EF4-FFF2-40B4-BE49-F238E27FC236}">
              <a16:creationId xmlns:a16="http://schemas.microsoft.com/office/drawing/2014/main" id="{5A532C45-631C-4E8A-B01A-D0626F48643D}"/>
            </a:ext>
          </a:extLst>
        </xdr:cNvPr>
        <xdr:cNvCxnSpPr/>
      </xdr:nvCxnSpPr>
      <xdr:spPr>
        <a:xfrm>
          <a:off x="12854940" y="6652260"/>
          <a:ext cx="7747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23495</xdr:rowOff>
    </xdr:from>
    <xdr:to>
      <xdr:col>72</xdr:col>
      <xdr:colOff>38100</xdr:colOff>
      <xdr:row>39</xdr:row>
      <xdr:rowOff>125095</xdr:rowOff>
    </xdr:to>
    <xdr:sp macro="" textlink="">
      <xdr:nvSpPr>
        <xdr:cNvPr id="507" name="楕円 506">
          <a:extLst>
            <a:ext uri="{FF2B5EF4-FFF2-40B4-BE49-F238E27FC236}">
              <a16:creationId xmlns:a16="http://schemas.microsoft.com/office/drawing/2014/main" id="{328A2C95-0FFD-413D-8EA3-ED9679E18DB5}"/>
            </a:ext>
          </a:extLst>
        </xdr:cNvPr>
        <xdr:cNvSpPr/>
      </xdr:nvSpPr>
      <xdr:spPr>
        <a:xfrm>
          <a:off x="12029440" y="65614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74295</xdr:rowOff>
    </xdr:from>
    <xdr:to>
      <xdr:col>76</xdr:col>
      <xdr:colOff>114300</xdr:colOff>
      <xdr:row>39</xdr:row>
      <xdr:rowOff>114300</xdr:rowOff>
    </xdr:to>
    <xdr:cxnSp macro="">
      <xdr:nvCxnSpPr>
        <xdr:cNvPr id="508" name="直線コネクタ 507">
          <a:extLst>
            <a:ext uri="{FF2B5EF4-FFF2-40B4-BE49-F238E27FC236}">
              <a16:creationId xmlns:a16="http://schemas.microsoft.com/office/drawing/2014/main" id="{98B2AEB3-9CD7-4815-8059-9A6768DAC761}"/>
            </a:ext>
          </a:extLst>
        </xdr:cNvPr>
        <xdr:cNvCxnSpPr/>
      </xdr:nvCxnSpPr>
      <xdr:spPr>
        <a:xfrm>
          <a:off x="12072620" y="6612255"/>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509" name="楕円 508">
          <a:extLst>
            <a:ext uri="{FF2B5EF4-FFF2-40B4-BE49-F238E27FC236}">
              <a16:creationId xmlns:a16="http://schemas.microsoft.com/office/drawing/2014/main" id="{DD2BBC96-C55E-43A3-9B09-D79C366B82CE}"/>
            </a:ext>
          </a:extLst>
        </xdr:cNvPr>
        <xdr:cNvSpPr/>
      </xdr:nvSpPr>
      <xdr:spPr>
        <a:xfrm>
          <a:off x="1123188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39</xdr:row>
      <xdr:rowOff>74295</xdr:rowOff>
    </xdr:to>
    <xdr:cxnSp macro="">
      <xdr:nvCxnSpPr>
        <xdr:cNvPr id="510" name="直線コネクタ 509">
          <a:extLst>
            <a:ext uri="{FF2B5EF4-FFF2-40B4-BE49-F238E27FC236}">
              <a16:creationId xmlns:a16="http://schemas.microsoft.com/office/drawing/2014/main" id="{7DABEE13-525A-4913-83B5-4F78DB426BFF}"/>
            </a:ext>
          </a:extLst>
        </xdr:cNvPr>
        <xdr:cNvCxnSpPr/>
      </xdr:nvCxnSpPr>
      <xdr:spPr>
        <a:xfrm>
          <a:off x="11282680" y="661225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511" name="n_1aveValue【一般廃棄物処理施設】&#10;有形固定資産減価償却率">
          <a:extLst>
            <a:ext uri="{FF2B5EF4-FFF2-40B4-BE49-F238E27FC236}">
              <a16:creationId xmlns:a16="http://schemas.microsoft.com/office/drawing/2014/main" id="{E0655BD5-8B3C-48B4-B4A7-7810B9377458}"/>
            </a:ext>
          </a:extLst>
        </xdr:cNvPr>
        <xdr:cNvSpPr txBox="1"/>
      </xdr:nvSpPr>
      <xdr:spPr>
        <a:xfrm>
          <a:off x="13437244" y="613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12" name="n_2aveValue【一般廃棄物処理施設】&#10;有形固定資産減価償却率">
          <a:extLst>
            <a:ext uri="{FF2B5EF4-FFF2-40B4-BE49-F238E27FC236}">
              <a16:creationId xmlns:a16="http://schemas.microsoft.com/office/drawing/2014/main" id="{6C0346BD-A2DC-4CAC-BDCF-2F6E4438FE17}"/>
            </a:ext>
          </a:extLst>
        </xdr:cNvPr>
        <xdr:cNvSpPr txBox="1"/>
      </xdr:nvSpPr>
      <xdr:spPr>
        <a:xfrm>
          <a:off x="126752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13" name="n_3aveValue【一般廃棄物処理施設】&#10;有形固定資産減価償却率">
          <a:extLst>
            <a:ext uri="{FF2B5EF4-FFF2-40B4-BE49-F238E27FC236}">
              <a16:creationId xmlns:a16="http://schemas.microsoft.com/office/drawing/2014/main" id="{BA50A44B-E50E-4811-85FB-015C5977369A}"/>
            </a:ext>
          </a:extLst>
        </xdr:cNvPr>
        <xdr:cNvSpPr txBox="1"/>
      </xdr:nvSpPr>
      <xdr:spPr>
        <a:xfrm>
          <a:off x="119005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14" name="n_4aveValue【一般廃棄物処理施設】&#10;有形固定資産減価償却率">
          <a:extLst>
            <a:ext uri="{FF2B5EF4-FFF2-40B4-BE49-F238E27FC236}">
              <a16:creationId xmlns:a16="http://schemas.microsoft.com/office/drawing/2014/main" id="{35AEDFC0-A879-498C-AF85-D4EF15374F62}"/>
            </a:ext>
          </a:extLst>
        </xdr:cNvPr>
        <xdr:cNvSpPr txBox="1"/>
      </xdr:nvSpPr>
      <xdr:spPr>
        <a:xfrm>
          <a:off x="1110298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24782</xdr:rowOff>
    </xdr:from>
    <xdr:ext cx="405111" cy="259045"/>
    <xdr:sp macro="" textlink="">
      <xdr:nvSpPr>
        <xdr:cNvPr id="515" name="n_1mainValue【一般廃棄物処理施設】&#10;有形固定資産減価償却率">
          <a:extLst>
            <a:ext uri="{FF2B5EF4-FFF2-40B4-BE49-F238E27FC236}">
              <a16:creationId xmlns:a16="http://schemas.microsoft.com/office/drawing/2014/main" id="{FEBAC644-CCEB-4A2C-BA44-1183BC81A300}"/>
            </a:ext>
          </a:extLst>
        </xdr:cNvPr>
        <xdr:cNvSpPr txBox="1"/>
      </xdr:nvSpPr>
      <xdr:spPr>
        <a:xfrm>
          <a:off x="134372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156227</xdr:rowOff>
    </xdr:from>
    <xdr:ext cx="405111" cy="259045"/>
    <xdr:sp macro="" textlink="">
      <xdr:nvSpPr>
        <xdr:cNvPr id="516" name="n_2mainValue【一般廃棄物処理施設】&#10;有形固定資産減価償却率">
          <a:extLst>
            <a:ext uri="{FF2B5EF4-FFF2-40B4-BE49-F238E27FC236}">
              <a16:creationId xmlns:a16="http://schemas.microsoft.com/office/drawing/2014/main" id="{B6A14E9E-37D7-470E-9189-EA90BCAF8D1B}"/>
            </a:ext>
          </a:extLst>
        </xdr:cNvPr>
        <xdr:cNvSpPr txBox="1"/>
      </xdr:nvSpPr>
      <xdr:spPr>
        <a:xfrm>
          <a:off x="126752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116222</xdr:rowOff>
    </xdr:from>
    <xdr:ext cx="405111" cy="259045"/>
    <xdr:sp macro="" textlink="">
      <xdr:nvSpPr>
        <xdr:cNvPr id="517" name="n_3mainValue【一般廃棄物処理施設】&#10;有形固定資産減価償却率">
          <a:extLst>
            <a:ext uri="{FF2B5EF4-FFF2-40B4-BE49-F238E27FC236}">
              <a16:creationId xmlns:a16="http://schemas.microsoft.com/office/drawing/2014/main" id="{CEAB3686-58CC-4E57-93F3-3DD5ABDE4356}"/>
            </a:ext>
          </a:extLst>
        </xdr:cNvPr>
        <xdr:cNvSpPr txBox="1"/>
      </xdr:nvSpPr>
      <xdr:spPr>
        <a:xfrm>
          <a:off x="119005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518" name="n_4mainValue【一般廃棄物処理施設】&#10;有形固定資産減価償却率">
          <a:extLst>
            <a:ext uri="{FF2B5EF4-FFF2-40B4-BE49-F238E27FC236}">
              <a16:creationId xmlns:a16="http://schemas.microsoft.com/office/drawing/2014/main" id="{DA436A9F-6927-46BA-9A14-8AC24CD5F7ED}"/>
            </a:ext>
          </a:extLst>
        </xdr:cNvPr>
        <xdr:cNvSpPr txBox="1"/>
      </xdr:nvSpPr>
      <xdr:spPr>
        <a:xfrm>
          <a:off x="1110298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9" name="正方形/長方形 518">
          <a:extLst>
            <a:ext uri="{FF2B5EF4-FFF2-40B4-BE49-F238E27FC236}">
              <a16:creationId xmlns:a16="http://schemas.microsoft.com/office/drawing/2014/main" id="{0E3EBAB4-DD59-402E-8639-9B76D96A9AF7}"/>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0" name="正方形/長方形 519">
          <a:extLst>
            <a:ext uri="{FF2B5EF4-FFF2-40B4-BE49-F238E27FC236}">
              <a16:creationId xmlns:a16="http://schemas.microsoft.com/office/drawing/2014/main" id="{99224993-68D5-4DB7-87BE-B17171260181}"/>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1" name="正方形/長方形 520">
          <a:extLst>
            <a:ext uri="{FF2B5EF4-FFF2-40B4-BE49-F238E27FC236}">
              <a16:creationId xmlns:a16="http://schemas.microsoft.com/office/drawing/2014/main" id="{3CAAF749-BB29-4DE1-9714-FCB5B715FEC7}"/>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2" name="正方形/長方形 521">
          <a:extLst>
            <a:ext uri="{FF2B5EF4-FFF2-40B4-BE49-F238E27FC236}">
              <a16:creationId xmlns:a16="http://schemas.microsoft.com/office/drawing/2014/main" id="{929FDAE5-08E0-467D-9A4A-BA42C90BC10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3" name="正方形/長方形 522">
          <a:extLst>
            <a:ext uri="{FF2B5EF4-FFF2-40B4-BE49-F238E27FC236}">
              <a16:creationId xmlns:a16="http://schemas.microsoft.com/office/drawing/2014/main" id="{EE3EE069-B121-47E4-BE04-79784797BF5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4" name="正方形/長方形 523">
          <a:extLst>
            <a:ext uri="{FF2B5EF4-FFF2-40B4-BE49-F238E27FC236}">
              <a16:creationId xmlns:a16="http://schemas.microsoft.com/office/drawing/2014/main" id="{BC17D25C-28F0-46DB-A238-70F2E81EA8BD}"/>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5" name="正方形/長方形 524">
          <a:extLst>
            <a:ext uri="{FF2B5EF4-FFF2-40B4-BE49-F238E27FC236}">
              <a16:creationId xmlns:a16="http://schemas.microsoft.com/office/drawing/2014/main" id="{D11DB1B0-BDF2-4879-B9FC-F54C436BC73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6" name="正方形/長方形 525">
          <a:extLst>
            <a:ext uri="{FF2B5EF4-FFF2-40B4-BE49-F238E27FC236}">
              <a16:creationId xmlns:a16="http://schemas.microsoft.com/office/drawing/2014/main" id="{54454CB6-53B9-4E0B-A0C7-0A97660F2E07}"/>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7" name="テキスト ボックス 526">
          <a:extLst>
            <a:ext uri="{FF2B5EF4-FFF2-40B4-BE49-F238E27FC236}">
              <a16:creationId xmlns:a16="http://schemas.microsoft.com/office/drawing/2014/main" id="{87511F78-C872-4EA2-9CBF-4F0A563DAC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8" name="直線コネクタ 527">
          <a:extLst>
            <a:ext uri="{FF2B5EF4-FFF2-40B4-BE49-F238E27FC236}">
              <a16:creationId xmlns:a16="http://schemas.microsoft.com/office/drawing/2014/main" id="{DF552B49-02BF-4CF3-A253-AE9314773497}"/>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9" name="直線コネクタ 528">
          <a:extLst>
            <a:ext uri="{FF2B5EF4-FFF2-40B4-BE49-F238E27FC236}">
              <a16:creationId xmlns:a16="http://schemas.microsoft.com/office/drawing/2014/main" id="{0996CCA9-AC53-4139-B0EA-B5BAD6497093}"/>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0" name="テキスト ボックス 529">
          <a:extLst>
            <a:ext uri="{FF2B5EF4-FFF2-40B4-BE49-F238E27FC236}">
              <a16:creationId xmlns:a16="http://schemas.microsoft.com/office/drawing/2014/main" id="{4A45C6CC-0E40-4743-934C-C989DCCF4307}"/>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1" name="直線コネクタ 530">
          <a:extLst>
            <a:ext uri="{FF2B5EF4-FFF2-40B4-BE49-F238E27FC236}">
              <a16:creationId xmlns:a16="http://schemas.microsoft.com/office/drawing/2014/main" id="{9ED415ED-20C0-4FEA-88FC-090C1ACF9214}"/>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2" name="テキスト ボックス 531">
          <a:extLst>
            <a:ext uri="{FF2B5EF4-FFF2-40B4-BE49-F238E27FC236}">
              <a16:creationId xmlns:a16="http://schemas.microsoft.com/office/drawing/2014/main" id="{B319AE9F-8C0C-48BA-B4CC-590279FA8A35}"/>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8794C4C7-78D3-4E4E-9E04-395C75F319AC}"/>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1899A1F5-8EB6-44E7-A0A7-F0FC81851294}"/>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5" name="直線コネクタ 534">
          <a:extLst>
            <a:ext uri="{FF2B5EF4-FFF2-40B4-BE49-F238E27FC236}">
              <a16:creationId xmlns:a16="http://schemas.microsoft.com/office/drawing/2014/main" id="{12CA9BCF-CE29-4908-8BDD-172985BA22E1}"/>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6" name="テキスト ボックス 535">
          <a:extLst>
            <a:ext uri="{FF2B5EF4-FFF2-40B4-BE49-F238E27FC236}">
              <a16:creationId xmlns:a16="http://schemas.microsoft.com/office/drawing/2014/main" id="{772A41BB-3B4F-494E-A5BD-4B3F52FDE60D}"/>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7" name="直線コネクタ 536">
          <a:extLst>
            <a:ext uri="{FF2B5EF4-FFF2-40B4-BE49-F238E27FC236}">
              <a16:creationId xmlns:a16="http://schemas.microsoft.com/office/drawing/2014/main" id="{120A0205-E2B7-409F-9116-403150E14D8C}"/>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8" name="テキスト ボックス 537">
          <a:extLst>
            <a:ext uri="{FF2B5EF4-FFF2-40B4-BE49-F238E27FC236}">
              <a16:creationId xmlns:a16="http://schemas.microsoft.com/office/drawing/2014/main" id="{0ADEF320-EF74-4AE0-BF33-D74BB8827E06}"/>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C5B9013F-F328-45BD-8CC3-AF47297F6A0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EC747EF4-E944-46FA-A421-196BBA17C06A}"/>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EDC42E23-6536-48AB-9C0F-CBE817B884F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542" name="直線コネクタ 541">
          <a:extLst>
            <a:ext uri="{FF2B5EF4-FFF2-40B4-BE49-F238E27FC236}">
              <a16:creationId xmlns:a16="http://schemas.microsoft.com/office/drawing/2014/main" id="{E59AB971-0753-44A9-87F1-BE1470268A9D}"/>
            </a:ext>
          </a:extLst>
        </xdr:cNvPr>
        <xdr:cNvCxnSpPr/>
      </xdr:nvCxnSpPr>
      <xdr:spPr>
        <a:xfrm flipV="1">
          <a:off x="19509104" y="5640713"/>
          <a:ext cx="0" cy="1425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94DA5E4C-AC94-4B5B-A0A2-9A262BA2B37B}"/>
            </a:ext>
          </a:extLst>
        </xdr:cNvPr>
        <xdr:cNvSpPr txBox="1"/>
      </xdr:nvSpPr>
      <xdr:spPr>
        <a:xfrm>
          <a:off x="19547840" y="707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544" name="直線コネクタ 543">
          <a:extLst>
            <a:ext uri="{FF2B5EF4-FFF2-40B4-BE49-F238E27FC236}">
              <a16:creationId xmlns:a16="http://schemas.microsoft.com/office/drawing/2014/main" id="{C50A8518-3D42-410B-A29B-BADF92139C6C}"/>
            </a:ext>
          </a:extLst>
        </xdr:cNvPr>
        <xdr:cNvCxnSpPr/>
      </xdr:nvCxnSpPr>
      <xdr:spPr>
        <a:xfrm>
          <a:off x="19443700" y="7066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96A43D71-3690-4304-B4C0-2308B9FC746E}"/>
            </a:ext>
          </a:extLst>
        </xdr:cNvPr>
        <xdr:cNvSpPr txBox="1"/>
      </xdr:nvSpPr>
      <xdr:spPr>
        <a:xfrm>
          <a:off x="19547840" y="541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546" name="直線コネクタ 545">
          <a:extLst>
            <a:ext uri="{FF2B5EF4-FFF2-40B4-BE49-F238E27FC236}">
              <a16:creationId xmlns:a16="http://schemas.microsoft.com/office/drawing/2014/main" id="{E82B8591-8CD3-47D4-BD50-8F0ED22341ED}"/>
            </a:ext>
          </a:extLst>
        </xdr:cNvPr>
        <xdr:cNvCxnSpPr/>
      </xdr:nvCxnSpPr>
      <xdr:spPr>
        <a:xfrm>
          <a:off x="19443700" y="5640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547" name="【一般廃棄物処理施設】&#10;一人当たり有形固定資産（償却資産）額平均値テキスト">
          <a:extLst>
            <a:ext uri="{FF2B5EF4-FFF2-40B4-BE49-F238E27FC236}">
              <a16:creationId xmlns:a16="http://schemas.microsoft.com/office/drawing/2014/main" id="{FCB2BCCA-3F78-4B60-AA14-A2C21D59B4BD}"/>
            </a:ext>
          </a:extLst>
        </xdr:cNvPr>
        <xdr:cNvSpPr txBox="1"/>
      </xdr:nvSpPr>
      <xdr:spPr>
        <a:xfrm>
          <a:off x="19547840" y="6401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548" name="フローチャート: 判断 547">
          <a:extLst>
            <a:ext uri="{FF2B5EF4-FFF2-40B4-BE49-F238E27FC236}">
              <a16:creationId xmlns:a16="http://schemas.microsoft.com/office/drawing/2014/main" id="{BEB4E4BB-DF1A-4F1E-9E6D-B412507316FF}"/>
            </a:ext>
          </a:extLst>
        </xdr:cNvPr>
        <xdr:cNvSpPr/>
      </xdr:nvSpPr>
      <xdr:spPr>
        <a:xfrm>
          <a:off x="19458940" y="642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549" name="フローチャート: 判断 548">
          <a:extLst>
            <a:ext uri="{FF2B5EF4-FFF2-40B4-BE49-F238E27FC236}">
              <a16:creationId xmlns:a16="http://schemas.microsoft.com/office/drawing/2014/main" id="{88C5EA49-85F6-41E2-9C98-85EA25340C54}"/>
            </a:ext>
          </a:extLst>
        </xdr:cNvPr>
        <xdr:cNvSpPr/>
      </xdr:nvSpPr>
      <xdr:spPr>
        <a:xfrm>
          <a:off x="18735040" y="65098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550" name="フローチャート: 判断 549">
          <a:extLst>
            <a:ext uri="{FF2B5EF4-FFF2-40B4-BE49-F238E27FC236}">
              <a16:creationId xmlns:a16="http://schemas.microsoft.com/office/drawing/2014/main" id="{EF3E0EA9-B835-4005-A7C8-BEF610E66CB0}"/>
            </a:ext>
          </a:extLst>
        </xdr:cNvPr>
        <xdr:cNvSpPr/>
      </xdr:nvSpPr>
      <xdr:spPr>
        <a:xfrm>
          <a:off x="17937480" y="6514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551" name="フローチャート: 判断 550">
          <a:extLst>
            <a:ext uri="{FF2B5EF4-FFF2-40B4-BE49-F238E27FC236}">
              <a16:creationId xmlns:a16="http://schemas.microsoft.com/office/drawing/2014/main" id="{A5910EFD-6D5E-4099-83E4-6FE81B98404A}"/>
            </a:ext>
          </a:extLst>
        </xdr:cNvPr>
        <xdr:cNvSpPr/>
      </xdr:nvSpPr>
      <xdr:spPr>
        <a:xfrm>
          <a:off x="17162780" y="6474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552" name="フローチャート: 判断 551">
          <a:extLst>
            <a:ext uri="{FF2B5EF4-FFF2-40B4-BE49-F238E27FC236}">
              <a16:creationId xmlns:a16="http://schemas.microsoft.com/office/drawing/2014/main" id="{C9EFB6F5-44C5-4431-AE5C-C0E5E34B32E8}"/>
            </a:ext>
          </a:extLst>
        </xdr:cNvPr>
        <xdr:cNvSpPr/>
      </xdr:nvSpPr>
      <xdr:spPr>
        <a:xfrm>
          <a:off x="16388080" y="66437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DE90A3D7-3524-45C5-87EB-1797FDB78B7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474732BD-F9B0-484F-8FF0-353FDD5FA12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583C68A0-5086-40E0-8AA0-B56BA13B30A4}"/>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A99F9B0-EEFA-4A22-921E-95936B64988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833BB1EB-7504-47C4-95A0-B1E150F8E63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65291</xdr:rowOff>
    </xdr:from>
    <xdr:to>
      <xdr:col>112</xdr:col>
      <xdr:colOff>38100</xdr:colOff>
      <xdr:row>41</xdr:row>
      <xdr:rowOff>166891</xdr:rowOff>
    </xdr:to>
    <xdr:sp macro="" textlink="">
      <xdr:nvSpPr>
        <xdr:cNvPr id="558" name="楕円 557">
          <a:extLst>
            <a:ext uri="{FF2B5EF4-FFF2-40B4-BE49-F238E27FC236}">
              <a16:creationId xmlns:a16="http://schemas.microsoft.com/office/drawing/2014/main" id="{5E8D6BDC-E380-4199-9418-39FF0239CFF8}"/>
            </a:ext>
          </a:extLst>
        </xdr:cNvPr>
        <xdr:cNvSpPr/>
      </xdr:nvSpPr>
      <xdr:spPr>
        <a:xfrm>
          <a:off x="18735040" y="69385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65535</xdr:rowOff>
    </xdr:from>
    <xdr:to>
      <xdr:col>107</xdr:col>
      <xdr:colOff>101600</xdr:colOff>
      <xdr:row>41</xdr:row>
      <xdr:rowOff>167135</xdr:rowOff>
    </xdr:to>
    <xdr:sp macro="" textlink="">
      <xdr:nvSpPr>
        <xdr:cNvPr id="559" name="楕円 558">
          <a:extLst>
            <a:ext uri="{FF2B5EF4-FFF2-40B4-BE49-F238E27FC236}">
              <a16:creationId xmlns:a16="http://schemas.microsoft.com/office/drawing/2014/main" id="{7C622E74-7744-4EFA-8776-3A67DD5DDFE0}"/>
            </a:ext>
          </a:extLst>
        </xdr:cNvPr>
        <xdr:cNvSpPr/>
      </xdr:nvSpPr>
      <xdr:spPr>
        <a:xfrm>
          <a:off x="17937480" y="69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116091</xdr:rowOff>
    </xdr:from>
    <xdr:to>
      <xdr:col>111</xdr:col>
      <xdr:colOff>177800</xdr:colOff>
      <xdr:row>41</xdr:row>
      <xdr:rowOff>116335</xdr:rowOff>
    </xdr:to>
    <xdr:cxnSp macro="">
      <xdr:nvCxnSpPr>
        <xdr:cNvPr id="560" name="直線コネクタ 559">
          <a:extLst>
            <a:ext uri="{FF2B5EF4-FFF2-40B4-BE49-F238E27FC236}">
              <a16:creationId xmlns:a16="http://schemas.microsoft.com/office/drawing/2014/main" id="{813AA11C-A134-47A3-907E-B531D4DFB084}"/>
            </a:ext>
          </a:extLst>
        </xdr:cNvPr>
        <xdr:cNvCxnSpPr/>
      </xdr:nvCxnSpPr>
      <xdr:spPr>
        <a:xfrm flipV="1">
          <a:off x="17988280" y="6989331"/>
          <a:ext cx="78994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66007</xdr:rowOff>
    </xdr:from>
    <xdr:to>
      <xdr:col>102</xdr:col>
      <xdr:colOff>165100</xdr:colOff>
      <xdr:row>41</xdr:row>
      <xdr:rowOff>167607</xdr:rowOff>
    </xdr:to>
    <xdr:sp macro="" textlink="">
      <xdr:nvSpPr>
        <xdr:cNvPr id="561" name="楕円 560">
          <a:extLst>
            <a:ext uri="{FF2B5EF4-FFF2-40B4-BE49-F238E27FC236}">
              <a16:creationId xmlns:a16="http://schemas.microsoft.com/office/drawing/2014/main" id="{39D38C6D-F4ED-415B-A4B2-2547B130CF30}"/>
            </a:ext>
          </a:extLst>
        </xdr:cNvPr>
        <xdr:cNvSpPr/>
      </xdr:nvSpPr>
      <xdr:spPr>
        <a:xfrm>
          <a:off x="17162780" y="693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116335</xdr:rowOff>
    </xdr:from>
    <xdr:to>
      <xdr:col>107</xdr:col>
      <xdr:colOff>50800</xdr:colOff>
      <xdr:row>41</xdr:row>
      <xdr:rowOff>116807</xdr:rowOff>
    </xdr:to>
    <xdr:cxnSp macro="">
      <xdr:nvCxnSpPr>
        <xdr:cNvPr id="562" name="直線コネクタ 561">
          <a:extLst>
            <a:ext uri="{FF2B5EF4-FFF2-40B4-BE49-F238E27FC236}">
              <a16:creationId xmlns:a16="http://schemas.microsoft.com/office/drawing/2014/main" id="{8C5F04B9-D7C4-49E5-892E-F41EE7495F69}"/>
            </a:ext>
          </a:extLst>
        </xdr:cNvPr>
        <xdr:cNvCxnSpPr/>
      </xdr:nvCxnSpPr>
      <xdr:spPr>
        <a:xfrm flipV="1">
          <a:off x="17213580" y="6989575"/>
          <a:ext cx="7747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66502</xdr:rowOff>
    </xdr:from>
    <xdr:to>
      <xdr:col>98</xdr:col>
      <xdr:colOff>38100</xdr:colOff>
      <xdr:row>41</xdr:row>
      <xdr:rowOff>168102</xdr:rowOff>
    </xdr:to>
    <xdr:sp macro="" textlink="">
      <xdr:nvSpPr>
        <xdr:cNvPr id="563" name="楕円 562">
          <a:extLst>
            <a:ext uri="{FF2B5EF4-FFF2-40B4-BE49-F238E27FC236}">
              <a16:creationId xmlns:a16="http://schemas.microsoft.com/office/drawing/2014/main" id="{814AC2D6-1268-42F1-A0A8-2394548C3244}"/>
            </a:ext>
          </a:extLst>
        </xdr:cNvPr>
        <xdr:cNvSpPr/>
      </xdr:nvSpPr>
      <xdr:spPr>
        <a:xfrm>
          <a:off x="16388080" y="6939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116807</xdr:rowOff>
    </xdr:from>
    <xdr:to>
      <xdr:col>102</xdr:col>
      <xdr:colOff>114300</xdr:colOff>
      <xdr:row>41</xdr:row>
      <xdr:rowOff>117302</xdr:rowOff>
    </xdr:to>
    <xdr:cxnSp macro="">
      <xdr:nvCxnSpPr>
        <xdr:cNvPr id="564" name="直線コネクタ 563">
          <a:extLst>
            <a:ext uri="{FF2B5EF4-FFF2-40B4-BE49-F238E27FC236}">
              <a16:creationId xmlns:a16="http://schemas.microsoft.com/office/drawing/2014/main" id="{3862951B-48CE-4375-9ABA-107A0F4572FD}"/>
            </a:ext>
          </a:extLst>
        </xdr:cNvPr>
        <xdr:cNvCxnSpPr/>
      </xdr:nvCxnSpPr>
      <xdr:spPr>
        <a:xfrm flipV="1">
          <a:off x="16431260" y="6990047"/>
          <a:ext cx="78232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86171</xdr:rowOff>
    </xdr:from>
    <xdr:ext cx="534377" cy="259045"/>
    <xdr:sp macro="" textlink="">
      <xdr:nvSpPr>
        <xdr:cNvPr id="565" name="n_1aveValue【一般廃棄物処理施設】&#10;一人当たり有形固定資産（償却資産）額">
          <a:extLst>
            <a:ext uri="{FF2B5EF4-FFF2-40B4-BE49-F238E27FC236}">
              <a16:creationId xmlns:a16="http://schemas.microsoft.com/office/drawing/2014/main" id="{9B5994E4-AEE6-4B0A-A4F3-3D62CAC41A45}"/>
            </a:ext>
          </a:extLst>
        </xdr:cNvPr>
        <xdr:cNvSpPr txBox="1"/>
      </xdr:nvSpPr>
      <xdr:spPr>
        <a:xfrm>
          <a:off x="18528811" y="62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91223</xdr:rowOff>
    </xdr:from>
    <xdr:ext cx="534377" cy="259045"/>
    <xdr:sp macro="" textlink="">
      <xdr:nvSpPr>
        <xdr:cNvPr id="566" name="n_2aveValue【一般廃棄物処理施設】&#10;一人当たり有形固定資産（償却資産）額">
          <a:extLst>
            <a:ext uri="{FF2B5EF4-FFF2-40B4-BE49-F238E27FC236}">
              <a16:creationId xmlns:a16="http://schemas.microsoft.com/office/drawing/2014/main" id="{8E9E849D-A655-4748-9834-060FC32FE17D}"/>
            </a:ext>
          </a:extLst>
        </xdr:cNvPr>
        <xdr:cNvSpPr txBox="1"/>
      </xdr:nvSpPr>
      <xdr:spPr>
        <a:xfrm>
          <a:off x="17766811" y="629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51035</xdr:rowOff>
    </xdr:from>
    <xdr:ext cx="534377" cy="259045"/>
    <xdr:sp macro="" textlink="">
      <xdr:nvSpPr>
        <xdr:cNvPr id="567" name="n_3aveValue【一般廃棄物処理施設】&#10;一人当たり有形固定資産（償却資産）額">
          <a:extLst>
            <a:ext uri="{FF2B5EF4-FFF2-40B4-BE49-F238E27FC236}">
              <a16:creationId xmlns:a16="http://schemas.microsoft.com/office/drawing/2014/main" id="{8EBF82D3-35DB-48C0-A29C-90500AD41061}"/>
            </a:ext>
          </a:extLst>
        </xdr:cNvPr>
        <xdr:cNvSpPr txBox="1"/>
      </xdr:nvSpPr>
      <xdr:spPr>
        <a:xfrm>
          <a:off x="16969251" y="625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52476</xdr:rowOff>
    </xdr:from>
    <xdr:ext cx="534377" cy="259045"/>
    <xdr:sp macro="" textlink="">
      <xdr:nvSpPr>
        <xdr:cNvPr id="568" name="n_4aveValue【一般廃棄物処理施設】&#10;一人当たり有形固定資産（償却資産）額">
          <a:extLst>
            <a:ext uri="{FF2B5EF4-FFF2-40B4-BE49-F238E27FC236}">
              <a16:creationId xmlns:a16="http://schemas.microsoft.com/office/drawing/2014/main" id="{16634B96-81B3-4E43-8181-C5CAE4BE24F3}"/>
            </a:ext>
          </a:extLst>
        </xdr:cNvPr>
        <xdr:cNvSpPr txBox="1"/>
      </xdr:nvSpPr>
      <xdr:spPr>
        <a:xfrm>
          <a:off x="16194551" y="642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158018</xdr:rowOff>
    </xdr:from>
    <xdr:ext cx="534377" cy="259045"/>
    <xdr:sp macro="" textlink="">
      <xdr:nvSpPr>
        <xdr:cNvPr id="569" name="n_1mainValue【一般廃棄物処理施設】&#10;一人当たり有形固定資産（償却資産）額">
          <a:extLst>
            <a:ext uri="{FF2B5EF4-FFF2-40B4-BE49-F238E27FC236}">
              <a16:creationId xmlns:a16="http://schemas.microsoft.com/office/drawing/2014/main" id="{3DABB154-0DC5-4B1F-BD43-D01EA93BAEA0}"/>
            </a:ext>
          </a:extLst>
        </xdr:cNvPr>
        <xdr:cNvSpPr txBox="1"/>
      </xdr:nvSpPr>
      <xdr:spPr>
        <a:xfrm>
          <a:off x="18528811" y="703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158262</xdr:rowOff>
    </xdr:from>
    <xdr:ext cx="534377" cy="259045"/>
    <xdr:sp macro="" textlink="">
      <xdr:nvSpPr>
        <xdr:cNvPr id="570" name="n_2mainValue【一般廃棄物処理施設】&#10;一人当たり有形固定資産（償却資産）額">
          <a:extLst>
            <a:ext uri="{FF2B5EF4-FFF2-40B4-BE49-F238E27FC236}">
              <a16:creationId xmlns:a16="http://schemas.microsoft.com/office/drawing/2014/main" id="{558E86F3-9449-47F2-8522-5E6E5A861DB1}"/>
            </a:ext>
          </a:extLst>
        </xdr:cNvPr>
        <xdr:cNvSpPr txBox="1"/>
      </xdr:nvSpPr>
      <xdr:spPr>
        <a:xfrm>
          <a:off x="17766811" y="70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158734</xdr:rowOff>
    </xdr:from>
    <xdr:ext cx="534377" cy="259045"/>
    <xdr:sp macro="" textlink="">
      <xdr:nvSpPr>
        <xdr:cNvPr id="571" name="n_3mainValue【一般廃棄物処理施設】&#10;一人当たり有形固定資産（償却資産）額">
          <a:extLst>
            <a:ext uri="{FF2B5EF4-FFF2-40B4-BE49-F238E27FC236}">
              <a16:creationId xmlns:a16="http://schemas.microsoft.com/office/drawing/2014/main" id="{62CC3A0C-46F3-4E32-80DB-C40393C97162}"/>
            </a:ext>
          </a:extLst>
        </xdr:cNvPr>
        <xdr:cNvSpPr txBox="1"/>
      </xdr:nvSpPr>
      <xdr:spPr>
        <a:xfrm>
          <a:off x="16969251" y="703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159229</xdr:rowOff>
    </xdr:from>
    <xdr:ext cx="534377" cy="259045"/>
    <xdr:sp macro="" textlink="">
      <xdr:nvSpPr>
        <xdr:cNvPr id="572" name="n_4mainValue【一般廃棄物処理施設】&#10;一人当たり有形固定資産（償却資産）額">
          <a:extLst>
            <a:ext uri="{FF2B5EF4-FFF2-40B4-BE49-F238E27FC236}">
              <a16:creationId xmlns:a16="http://schemas.microsoft.com/office/drawing/2014/main" id="{5B9E67DB-B585-41AF-B8F6-D54C388B4A11}"/>
            </a:ext>
          </a:extLst>
        </xdr:cNvPr>
        <xdr:cNvSpPr txBox="1"/>
      </xdr:nvSpPr>
      <xdr:spPr>
        <a:xfrm>
          <a:off x="16194551" y="70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3" name="正方形/長方形 572">
          <a:extLst>
            <a:ext uri="{FF2B5EF4-FFF2-40B4-BE49-F238E27FC236}">
              <a16:creationId xmlns:a16="http://schemas.microsoft.com/office/drawing/2014/main" id="{709561D5-849B-436B-9FC4-BD11C63DA6BE}"/>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4" name="正方形/長方形 573">
          <a:extLst>
            <a:ext uri="{FF2B5EF4-FFF2-40B4-BE49-F238E27FC236}">
              <a16:creationId xmlns:a16="http://schemas.microsoft.com/office/drawing/2014/main" id="{CD6A1D9C-8322-4901-B76A-8B3D424B8D48}"/>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5" name="正方形/長方形 574">
          <a:extLst>
            <a:ext uri="{FF2B5EF4-FFF2-40B4-BE49-F238E27FC236}">
              <a16:creationId xmlns:a16="http://schemas.microsoft.com/office/drawing/2014/main" id="{E23C9BEC-08FE-4E02-A14C-C38BD2A66719}"/>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6" name="正方形/長方形 575">
          <a:extLst>
            <a:ext uri="{FF2B5EF4-FFF2-40B4-BE49-F238E27FC236}">
              <a16:creationId xmlns:a16="http://schemas.microsoft.com/office/drawing/2014/main" id="{84BB4C55-5A94-45DE-9E66-5561D9A665C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7" name="正方形/長方形 576">
          <a:extLst>
            <a:ext uri="{FF2B5EF4-FFF2-40B4-BE49-F238E27FC236}">
              <a16:creationId xmlns:a16="http://schemas.microsoft.com/office/drawing/2014/main" id="{632BA80C-F2FA-49C9-B40D-001DF917D23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8" name="正方形/長方形 577">
          <a:extLst>
            <a:ext uri="{FF2B5EF4-FFF2-40B4-BE49-F238E27FC236}">
              <a16:creationId xmlns:a16="http://schemas.microsoft.com/office/drawing/2014/main" id="{27A9296F-8B5E-4A4E-B632-B9D7AE50FB6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9" name="正方形/長方形 578">
          <a:extLst>
            <a:ext uri="{FF2B5EF4-FFF2-40B4-BE49-F238E27FC236}">
              <a16:creationId xmlns:a16="http://schemas.microsoft.com/office/drawing/2014/main" id="{9DCE3DBD-A85E-4DB6-8DF8-FDA30F66BCB8}"/>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0" name="正方形/長方形 579">
          <a:extLst>
            <a:ext uri="{FF2B5EF4-FFF2-40B4-BE49-F238E27FC236}">
              <a16:creationId xmlns:a16="http://schemas.microsoft.com/office/drawing/2014/main" id="{952712B8-F722-4278-B0C3-C0D755CE3FBD}"/>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50726D31-CB0B-4A32-8F55-6BA22E9BF8C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47B0BA38-8A03-4E2E-8DE3-57464B67404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A43B7C19-A889-4A71-94ED-736379B6B82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A215D1C6-D907-4D6C-8A2D-E7E82DBF92BC}"/>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1450DE55-E93D-4718-B036-B40A8F8AC8CD}"/>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A94995F7-D854-42C9-AF3C-9C31EA67C92A}"/>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D2DE69B4-6E79-48FE-9221-92D3D1E730C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2604268F-E6D0-49CF-B6FA-33A9A5FE146C}"/>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9" name="正方形/長方形 588">
          <a:extLst>
            <a:ext uri="{FF2B5EF4-FFF2-40B4-BE49-F238E27FC236}">
              <a16:creationId xmlns:a16="http://schemas.microsoft.com/office/drawing/2014/main" id="{DE92E26E-4770-4861-ACCC-6868BC9D47E7}"/>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0" name="正方形/長方形 589">
          <a:extLst>
            <a:ext uri="{FF2B5EF4-FFF2-40B4-BE49-F238E27FC236}">
              <a16:creationId xmlns:a16="http://schemas.microsoft.com/office/drawing/2014/main" id="{14B1150F-4DF0-44F6-A160-37D73705634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1" name="正方形/長方形 590">
          <a:extLst>
            <a:ext uri="{FF2B5EF4-FFF2-40B4-BE49-F238E27FC236}">
              <a16:creationId xmlns:a16="http://schemas.microsoft.com/office/drawing/2014/main" id="{52258ED8-9ED3-43C0-B90D-E0ABA591266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2" name="正方形/長方形 591">
          <a:extLst>
            <a:ext uri="{FF2B5EF4-FFF2-40B4-BE49-F238E27FC236}">
              <a16:creationId xmlns:a16="http://schemas.microsoft.com/office/drawing/2014/main" id="{AA144BA8-CEF5-4A39-BEBA-1A39EFB3DDC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3" name="正方形/長方形 592">
          <a:extLst>
            <a:ext uri="{FF2B5EF4-FFF2-40B4-BE49-F238E27FC236}">
              <a16:creationId xmlns:a16="http://schemas.microsoft.com/office/drawing/2014/main" id="{17FB972E-AE54-404D-9398-E139B71EB038}"/>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4" name="正方形/長方形 593">
          <a:extLst>
            <a:ext uri="{FF2B5EF4-FFF2-40B4-BE49-F238E27FC236}">
              <a16:creationId xmlns:a16="http://schemas.microsoft.com/office/drawing/2014/main" id="{572D5BD0-BCAB-4EF0-B5DE-4BD1648556F7}"/>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5" name="正方形/長方形 594">
          <a:extLst>
            <a:ext uri="{FF2B5EF4-FFF2-40B4-BE49-F238E27FC236}">
              <a16:creationId xmlns:a16="http://schemas.microsoft.com/office/drawing/2014/main" id="{2375F4B1-8A2B-4AD4-ACA9-D55AB17F552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6" name="正方形/長方形 595">
          <a:extLst>
            <a:ext uri="{FF2B5EF4-FFF2-40B4-BE49-F238E27FC236}">
              <a16:creationId xmlns:a16="http://schemas.microsoft.com/office/drawing/2014/main" id="{F72765F7-B172-4159-BC26-1E17D433B679}"/>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7" name="テキスト ボックス 596">
          <a:extLst>
            <a:ext uri="{FF2B5EF4-FFF2-40B4-BE49-F238E27FC236}">
              <a16:creationId xmlns:a16="http://schemas.microsoft.com/office/drawing/2014/main" id="{45D46777-59FA-4040-9DD9-170C9D74C3F1}"/>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8" name="直線コネクタ 597">
          <a:extLst>
            <a:ext uri="{FF2B5EF4-FFF2-40B4-BE49-F238E27FC236}">
              <a16:creationId xmlns:a16="http://schemas.microsoft.com/office/drawing/2014/main" id="{85660100-D25A-4C37-A8F0-4EEF033C8AAC}"/>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9" name="テキスト ボックス 598">
          <a:extLst>
            <a:ext uri="{FF2B5EF4-FFF2-40B4-BE49-F238E27FC236}">
              <a16:creationId xmlns:a16="http://schemas.microsoft.com/office/drawing/2014/main" id="{25C12C7F-C2DC-4C8F-9C4D-D9805C0578D3}"/>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0" name="直線コネクタ 599">
          <a:extLst>
            <a:ext uri="{FF2B5EF4-FFF2-40B4-BE49-F238E27FC236}">
              <a16:creationId xmlns:a16="http://schemas.microsoft.com/office/drawing/2014/main" id="{53362713-5469-424C-8E6B-E747BA2B939F}"/>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1" name="テキスト ボックス 600">
          <a:extLst>
            <a:ext uri="{FF2B5EF4-FFF2-40B4-BE49-F238E27FC236}">
              <a16:creationId xmlns:a16="http://schemas.microsoft.com/office/drawing/2014/main" id="{BBDE45FF-3A11-4A64-8BD5-184368E6335D}"/>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2" name="直線コネクタ 601">
          <a:extLst>
            <a:ext uri="{FF2B5EF4-FFF2-40B4-BE49-F238E27FC236}">
              <a16:creationId xmlns:a16="http://schemas.microsoft.com/office/drawing/2014/main" id="{75E35A57-9DFD-466E-B579-A445BBA0DF02}"/>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3" name="テキスト ボックス 602">
          <a:extLst>
            <a:ext uri="{FF2B5EF4-FFF2-40B4-BE49-F238E27FC236}">
              <a16:creationId xmlns:a16="http://schemas.microsoft.com/office/drawing/2014/main" id="{6D074F49-2F59-47AA-8CB5-4E32B1324E31}"/>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4" name="直線コネクタ 603">
          <a:extLst>
            <a:ext uri="{FF2B5EF4-FFF2-40B4-BE49-F238E27FC236}">
              <a16:creationId xmlns:a16="http://schemas.microsoft.com/office/drawing/2014/main" id="{0A539017-F00D-47F0-BF27-6D5EB78285B8}"/>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5" name="テキスト ボックス 604">
          <a:extLst>
            <a:ext uri="{FF2B5EF4-FFF2-40B4-BE49-F238E27FC236}">
              <a16:creationId xmlns:a16="http://schemas.microsoft.com/office/drawing/2014/main" id="{D32CB649-A367-4266-BA6F-0BD7DCD6FB2B}"/>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6" name="直線コネクタ 605">
          <a:extLst>
            <a:ext uri="{FF2B5EF4-FFF2-40B4-BE49-F238E27FC236}">
              <a16:creationId xmlns:a16="http://schemas.microsoft.com/office/drawing/2014/main" id="{3341A96C-C69C-400D-9EF7-9B0C103D54D4}"/>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7" name="テキスト ボックス 606">
          <a:extLst>
            <a:ext uri="{FF2B5EF4-FFF2-40B4-BE49-F238E27FC236}">
              <a16:creationId xmlns:a16="http://schemas.microsoft.com/office/drawing/2014/main" id="{506D94DA-7010-4D11-B0EC-20D97253DF2B}"/>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8" name="直線コネクタ 607">
          <a:extLst>
            <a:ext uri="{FF2B5EF4-FFF2-40B4-BE49-F238E27FC236}">
              <a16:creationId xmlns:a16="http://schemas.microsoft.com/office/drawing/2014/main" id="{562E9971-5A59-4ADE-BD96-CDB11376B22A}"/>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9" name="テキスト ボックス 608">
          <a:extLst>
            <a:ext uri="{FF2B5EF4-FFF2-40B4-BE49-F238E27FC236}">
              <a16:creationId xmlns:a16="http://schemas.microsoft.com/office/drawing/2014/main" id="{8F9BD260-AAD5-4438-92DF-6DD63CA951A2}"/>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0" name="直線コネクタ 609">
          <a:extLst>
            <a:ext uri="{FF2B5EF4-FFF2-40B4-BE49-F238E27FC236}">
              <a16:creationId xmlns:a16="http://schemas.microsoft.com/office/drawing/2014/main" id="{9B0EDCCC-4FA5-4898-944A-2EF2C536206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1" name="テキスト ボックス 610">
          <a:extLst>
            <a:ext uri="{FF2B5EF4-FFF2-40B4-BE49-F238E27FC236}">
              <a16:creationId xmlns:a16="http://schemas.microsoft.com/office/drawing/2014/main" id="{3C1CCEF9-D9A5-4EEB-A120-46D65DF080D4}"/>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6BE5C841-284B-4984-9460-562F00F27847}"/>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3" name="【消防施設】&#10;有形固定資産減価償却率グラフ枠">
          <a:extLst>
            <a:ext uri="{FF2B5EF4-FFF2-40B4-BE49-F238E27FC236}">
              <a16:creationId xmlns:a16="http://schemas.microsoft.com/office/drawing/2014/main" id="{8D856D95-4184-4798-A311-9C1C2E93C7DB}"/>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614" name="直線コネクタ 613">
          <a:extLst>
            <a:ext uri="{FF2B5EF4-FFF2-40B4-BE49-F238E27FC236}">
              <a16:creationId xmlns:a16="http://schemas.microsoft.com/office/drawing/2014/main" id="{FF077390-4B08-42F2-84D6-893D6711ED8B}"/>
            </a:ext>
          </a:extLst>
        </xdr:cNvPr>
        <xdr:cNvCxnSpPr/>
      </xdr:nvCxnSpPr>
      <xdr:spPr>
        <a:xfrm flipV="1">
          <a:off x="14375764" y="1311891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5" name="【消防施設】&#10;有形固定資産減価償却率最小値テキスト">
          <a:extLst>
            <a:ext uri="{FF2B5EF4-FFF2-40B4-BE49-F238E27FC236}">
              <a16:creationId xmlns:a16="http://schemas.microsoft.com/office/drawing/2014/main" id="{002FE77C-7B85-4DB7-95E3-53A941ACEA87}"/>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6" name="直線コネクタ 615">
          <a:extLst>
            <a:ext uri="{FF2B5EF4-FFF2-40B4-BE49-F238E27FC236}">
              <a16:creationId xmlns:a16="http://schemas.microsoft.com/office/drawing/2014/main" id="{F6C95E07-840A-4A97-BA98-60CF83CCB461}"/>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617" name="【消防施設】&#10;有形固定資産減価償却率最大値テキスト">
          <a:extLst>
            <a:ext uri="{FF2B5EF4-FFF2-40B4-BE49-F238E27FC236}">
              <a16:creationId xmlns:a16="http://schemas.microsoft.com/office/drawing/2014/main" id="{6CCC1D74-61EB-4635-9C82-52E8CE776BF9}"/>
            </a:ext>
          </a:extLst>
        </xdr:cNvPr>
        <xdr:cNvSpPr txBox="1"/>
      </xdr:nvSpPr>
      <xdr:spPr>
        <a:xfrm>
          <a:off x="14414500" y="12901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618" name="直線コネクタ 617">
          <a:extLst>
            <a:ext uri="{FF2B5EF4-FFF2-40B4-BE49-F238E27FC236}">
              <a16:creationId xmlns:a16="http://schemas.microsoft.com/office/drawing/2014/main" id="{574EB736-38C7-4C75-902A-B013D8A41573}"/>
            </a:ext>
          </a:extLst>
        </xdr:cNvPr>
        <xdr:cNvCxnSpPr/>
      </xdr:nvCxnSpPr>
      <xdr:spPr>
        <a:xfrm>
          <a:off x="14287500" y="13118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4915</xdr:rowOff>
    </xdr:from>
    <xdr:ext cx="405111" cy="259045"/>
    <xdr:sp macro="" textlink="">
      <xdr:nvSpPr>
        <xdr:cNvPr id="619" name="【消防施設】&#10;有形固定資産減価償却率平均値テキスト">
          <a:extLst>
            <a:ext uri="{FF2B5EF4-FFF2-40B4-BE49-F238E27FC236}">
              <a16:creationId xmlns:a16="http://schemas.microsoft.com/office/drawing/2014/main" id="{8E9E4C46-86F9-41E7-8F80-E51D82091B85}"/>
            </a:ext>
          </a:extLst>
        </xdr:cNvPr>
        <xdr:cNvSpPr txBox="1"/>
      </xdr:nvSpPr>
      <xdr:spPr>
        <a:xfrm>
          <a:off x="14414500" y="137513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620" name="フローチャート: 判断 619">
          <a:extLst>
            <a:ext uri="{FF2B5EF4-FFF2-40B4-BE49-F238E27FC236}">
              <a16:creationId xmlns:a16="http://schemas.microsoft.com/office/drawing/2014/main" id="{D1DE9093-ECD5-4378-A6CE-D0B97C812E93}"/>
            </a:ext>
          </a:extLst>
        </xdr:cNvPr>
        <xdr:cNvSpPr/>
      </xdr:nvSpPr>
      <xdr:spPr>
        <a:xfrm>
          <a:off x="14325600" y="1377296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621" name="フローチャート: 判断 620">
          <a:extLst>
            <a:ext uri="{FF2B5EF4-FFF2-40B4-BE49-F238E27FC236}">
              <a16:creationId xmlns:a16="http://schemas.microsoft.com/office/drawing/2014/main" id="{6738A0DE-F7F3-44D1-AEF5-D52DA0222538}"/>
            </a:ext>
          </a:extLst>
        </xdr:cNvPr>
        <xdr:cNvSpPr/>
      </xdr:nvSpPr>
      <xdr:spPr>
        <a:xfrm>
          <a:off x="13578840" y="13745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622" name="フローチャート: 判断 621">
          <a:extLst>
            <a:ext uri="{FF2B5EF4-FFF2-40B4-BE49-F238E27FC236}">
              <a16:creationId xmlns:a16="http://schemas.microsoft.com/office/drawing/2014/main" id="{1B5E9126-B89A-4569-969F-9AED1B7F0779}"/>
            </a:ext>
          </a:extLst>
        </xdr:cNvPr>
        <xdr:cNvSpPr/>
      </xdr:nvSpPr>
      <xdr:spPr>
        <a:xfrm>
          <a:off x="12804140" y="137245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623" name="フローチャート: 判断 622">
          <a:extLst>
            <a:ext uri="{FF2B5EF4-FFF2-40B4-BE49-F238E27FC236}">
              <a16:creationId xmlns:a16="http://schemas.microsoft.com/office/drawing/2014/main" id="{E8A39515-62B3-437C-9961-624AABF32A40}"/>
            </a:ext>
          </a:extLst>
        </xdr:cNvPr>
        <xdr:cNvSpPr/>
      </xdr:nvSpPr>
      <xdr:spPr>
        <a:xfrm>
          <a:off x="12029440" y="137228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624" name="フローチャート: 判断 623">
          <a:extLst>
            <a:ext uri="{FF2B5EF4-FFF2-40B4-BE49-F238E27FC236}">
              <a16:creationId xmlns:a16="http://schemas.microsoft.com/office/drawing/2014/main" id="{8B2BF3FA-B2D8-4399-9630-6B89F5700C68}"/>
            </a:ext>
          </a:extLst>
        </xdr:cNvPr>
        <xdr:cNvSpPr/>
      </xdr:nvSpPr>
      <xdr:spPr>
        <a:xfrm>
          <a:off x="11231880" y="136608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92948481-74FE-4380-AAFE-E2C4422083DB}"/>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C4E275CB-C42D-42EF-9BBB-EBC63346FE5A}"/>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20D3E045-08EC-4D4E-9792-A0B114DEF65F}"/>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B405429-458B-4364-ADCB-4D4812A5EF3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E771E2DD-AC14-4558-B40C-AA503B9E70EE}"/>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630" name="楕円 629">
          <a:extLst>
            <a:ext uri="{FF2B5EF4-FFF2-40B4-BE49-F238E27FC236}">
              <a16:creationId xmlns:a16="http://schemas.microsoft.com/office/drawing/2014/main" id="{8767FF61-9E17-441E-AA5F-B3F70F8DD06B}"/>
            </a:ext>
          </a:extLst>
        </xdr:cNvPr>
        <xdr:cNvSpPr/>
      </xdr:nvSpPr>
      <xdr:spPr>
        <a:xfrm>
          <a:off x="13578840" y="139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31" name="楕円 630">
          <a:extLst>
            <a:ext uri="{FF2B5EF4-FFF2-40B4-BE49-F238E27FC236}">
              <a16:creationId xmlns:a16="http://schemas.microsoft.com/office/drawing/2014/main" id="{56AF55B8-5355-42F3-9735-26A1F2212541}"/>
            </a:ext>
          </a:extLst>
        </xdr:cNvPr>
        <xdr:cNvSpPr/>
      </xdr:nvSpPr>
      <xdr:spPr>
        <a:xfrm>
          <a:off x="1280414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118111</xdr:rowOff>
    </xdr:to>
    <xdr:cxnSp macro="">
      <xdr:nvCxnSpPr>
        <xdr:cNvPr id="632" name="直線コネクタ 631">
          <a:extLst>
            <a:ext uri="{FF2B5EF4-FFF2-40B4-BE49-F238E27FC236}">
              <a16:creationId xmlns:a16="http://schemas.microsoft.com/office/drawing/2014/main" id="{4E4662B1-30D0-415F-8B94-39366135E7DC}"/>
            </a:ext>
          </a:extLst>
        </xdr:cNvPr>
        <xdr:cNvCxnSpPr/>
      </xdr:nvCxnSpPr>
      <xdr:spPr>
        <a:xfrm>
          <a:off x="12854940" y="13997940"/>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363</xdr:rowOff>
    </xdr:from>
    <xdr:to>
      <xdr:col>72</xdr:col>
      <xdr:colOff>38100</xdr:colOff>
      <xdr:row>83</xdr:row>
      <xdr:rowOff>101963</xdr:rowOff>
    </xdr:to>
    <xdr:sp macro="" textlink="">
      <xdr:nvSpPr>
        <xdr:cNvPr id="633" name="楕円 632">
          <a:extLst>
            <a:ext uri="{FF2B5EF4-FFF2-40B4-BE49-F238E27FC236}">
              <a16:creationId xmlns:a16="http://schemas.microsoft.com/office/drawing/2014/main" id="{B6C6B138-D1CF-4BB6-A8A8-3ADBD55A3FB3}"/>
            </a:ext>
          </a:extLst>
        </xdr:cNvPr>
        <xdr:cNvSpPr/>
      </xdr:nvSpPr>
      <xdr:spPr>
        <a:xfrm>
          <a:off x="12029440" y="139144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51163</xdr:rowOff>
    </xdr:from>
    <xdr:to>
      <xdr:col>76</xdr:col>
      <xdr:colOff>114300</xdr:colOff>
      <xdr:row>83</xdr:row>
      <xdr:rowOff>83820</xdr:rowOff>
    </xdr:to>
    <xdr:cxnSp macro="">
      <xdr:nvCxnSpPr>
        <xdr:cNvPr id="634" name="直線コネクタ 633">
          <a:extLst>
            <a:ext uri="{FF2B5EF4-FFF2-40B4-BE49-F238E27FC236}">
              <a16:creationId xmlns:a16="http://schemas.microsoft.com/office/drawing/2014/main" id="{A8F15E8E-F5BF-4EA3-B9B5-C2B0E4068213}"/>
            </a:ext>
          </a:extLst>
        </xdr:cNvPr>
        <xdr:cNvCxnSpPr/>
      </xdr:nvCxnSpPr>
      <xdr:spPr>
        <a:xfrm>
          <a:off x="12072620" y="13965283"/>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363</xdr:rowOff>
    </xdr:from>
    <xdr:to>
      <xdr:col>67</xdr:col>
      <xdr:colOff>101600</xdr:colOff>
      <xdr:row>83</xdr:row>
      <xdr:rowOff>101963</xdr:rowOff>
    </xdr:to>
    <xdr:sp macro="" textlink="">
      <xdr:nvSpPr>
        <xdr:cNvPr id="635" name="楕円 634">
          <a:extLst>
            <a:ext uri="{FF2B5EF4-FFF2-40B4-BE49-F238E27FC236}">
              <a16:creationId xmlns:a16="http://schemas.microsoft.com/office/drawing/2014/main" id="{D517891D-04F2-46FA-94F5-41FC523A505B}"/>
            </a:ext>
          </a:extLst>
        </xdr:cNvPr>
        <xdr:cNvSpPr/>
      </xdr:nvSpPr>
      <xdr:spPr>
        <a:xfrm>
          <a:off x="11231880" y="1391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51163</xdr:rowOff>
    </xdr:from>
    <xdr:to>
      <xdr:col>71</xdr:col>
      <xdr:colOff>177800</xdr:colOff>
      <xdr:row>83</xdr:row>
      <xdr:rowOff>51163</xdr:rowOff>
    </xdr:to>
    <xdr:cxnSp macro="">
      <xdr:nvCxnSpPr>
        <xdr:cNvPr id="636" name="直線コネクタ 635">
          <a:extLst>
            <a:ext uri="{FF2B5EF4-FFF2-40B4-BE49-F238E27FC236}">
              <a16:creationId xmlns:a16="http://schemas.microsoft.com/office/drawing/2014/main" id="{C209BFE6-E5F8-4ABF-8B2C-A7D5330D1BBA}"/>
            </a:ext>
          </a:extLst>
        </xdr:cNvPr>
        <xdr:cNvCxnSpPr/>
      </xdr:nvCxnSpPr>
      <xdr:spPr>
        <a:xfrm>
          <a:off x="11282680" y="139652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637" name="n_1aveValue【消防施設】&#10;有形固定資産減価償却率">
          <a:extLst>
            <a:ext uri="{FF2B5EF4-FFF2-40B4-BE49-F238E27FC236}">
              <a16:creationId xmlns:a16="http://schemas.microsoft.com/office/drawing/2014/main" id="{FD802826-ED06-4C05-AF25-3456AB776948}"/>
            </a:ext>
          </a:extLst>
        </xdr:cNvPr>
        <xdr:cNvSpPr txBox="1"/>
      </xdr:nvSpPr>
      <xdr:spPr>
        <a:xfrm>
          <a:off x="13437244" y="1352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638" name="n_2aveValue【消防施設】&#10;有形固定資産減価償却率">
          <a:extLst>
            <a:ext uri="{FF2B5EF4-FFF2-40B4-BE49-F238E27FC236}">
              <a16:creationId xmlns:a16="http://schemas.microsoft.com/office/drawing/2014/main" id="{157DE1CF-9B99-4E59-995C-A89FD5C20546}"/>
            </a:ext>
          </a:extLst>
        </xdr:cNvPr>
        <xdr:cNvSpPr txBox="1"/>
      </xdr:nvSpPr>
      <xdr:spPr>
        <a:xfrm>
          <a:off x="12675244" y="1350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639" name="n_3aveValue【消防施設】&#10;有形固定資産減価償却率">
          <a:extLst>
            <a:ext uri="{FF2B5EF4-FFF2-40B4-BE49-F238E27FC236}">
              <a16:creationId xmlns:a16="http://schemas.microsoft.com/office/drawing/2014/main" id="{FC64D3B4-4325-4926-B7A6-03E78FBFCCEC}"/>
            </a:ext>
          </a:extLst>
        </xdr:cNvPr>
        <xdr:cNvSpPr txBox="1"/>
      </xdr:nvSpPr>
      <xdr:spPr>
        <a:xfrm>
          <a:off x="11900544" y="1350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640" name="n_4aveValue【消防施設】&#10;有形固定資産減価償却率">
          <a:extLst>
            <a:ext uri="{FF2B5EF4-FFF2-40B4-BE49-F238E27FC236}">
              <a16:creationId xmlns:a16="http://schemas.microsoft.com/office/drawing/2014/main" id="{119D78DC-D23B-45ED-AF56-E58F8E00DF59}"/>
            </a:ext>
          </a:extLst>
        </xdr:cNvPr>
        <xdr:cNvSpPr txBox="1"/>
      </xdr:nvSpPr>
      <xdr:spPr>
        <a:xfrm>
          <a:off x="1110298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641" name="n_1mainValue【消防施設】&#10;有形固定資産減価償却率">
          <a:extLst>
            <a:ext uri="{FF2B5EF4-FFF2-40B4-BE49-F238E27FC236}">
              <a16:creationId xmlns:a16="http://schemas.microsoft.com/office/drawing/2014/main" id="{AE702361-5177-44BF-9404-388E56795274}"/>
            </a:ext>
          </a:extLst>
        </xdr:cNvPr>
        <xdr:cNvSpPr txBox="1"/>
      </xdr:nvSpPr>
      <xdr:spPr>
        <a:xfrm>
          <a:off x="13437244" y="1407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42" name="n_2mainValue【消防施設】&#10;有形固定資産減価償却率">
          <a:extLst>
            <a:ext uri="{FF2B5EF4-FFF2-40B4-BE49-F238E27FC236}">
              <a16:creationId xmlns:a16="http://schemas.microsoft.com/office/drawing/2014/main" id="{F683D633-D329-4F93-BDF1-27D1AF8650E4}"/>
            </a:ext>
          </a:extLst>
        </xdr:cNvPr>
        <xdr:cNvSpPr txBox="1"/>
      </xdr:nvSpPr>
      <xdr:spPr>
        <a:xfrm>
          <a:off x="12675244" y="1403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643" name="n_3mainValue【消防施設】&#10;有形固定資産減価償却率">
          <a:extLst>
            <a:ext uri="{FF2B5EF4-FFF2-40B4-BE49-F238E27FC236}">
              <a16:creationId xmlns:a16="http://schemas.microsoft.com/office/drawing/2014/main" id="{B9E9F241-5E92-46E9-9627-BFB9F8256450}"/>
            </a:ext>
          </a:extLst>
        </xdr:cNvPr>
        <xdr:cNvSpPr txBox="1"/>
      </xdr:nvSpPr>
      <xdr:spPr>
        <a:xfrm>
          <a:off x="1190054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93090</xdr:rowOff>
    </xdr:from>
    <xdr:ext cx="405111" cy="259045"/>
    <xdr:sp macro="" textlink="">
      <xdr:nvSpPr>
        <xdr:cNvPr id="644" name="n_4mainValue【消防施設】&#10;有形固定資産減価償却率">
          <a:extLst>
            <a:ext uri="{FF2B5EF4-FFF2-40B4-BE49-F238E27FC236}">
              <a16:creationId xmlns:a16="http://schemas.microsoft.com/office/drawing/2014/main" id="{7CC33645-976F-40E8-B7F6-8FF6C7082ACD}"/>
            </a:ext>
          </a:extLst>
        </xdr:cNvPr>
        <xdr:cNvSpPr txBox="1"/>
      </xdr:nvSpPr>
      <xdr:spPr>
        <a:xfrm>
          <a:off x="11102984" y="1400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5" name="正方形/長方形 644">
          <a:extLst>
            <a:ext uri="{FF2B5EF4-FFF2-40B4-BE49-F238E27FC236}">
              <a16:creationId xmlns:a16="http://schemas.microsoft.com/office/drawing/2014/main" id="{46CFA586-28AA-4EF9-8960-97ECEA0514C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6" name="正方形/長方形 645">
          <a:extLst>
            <a:ext uri="{FF2B5EF4-FFF2-40B4-BE49-F238E27FC236}">
              <a16:creationId xmlns:a16="http://schemas.microsoft.com/office/drawing/2014/main" id="{6B87E20A-99A6-4B76-BB5E-30859CF451CB}"/>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7" name="正方形/長方形 646">
          <a:extLst>
            <a:ext uri="{FF2B5EF4-FFF2-40B4-BE49-F238E27FC236}">
              <a16:creationId xmlns:a16="http://schemas.microsoft.com/office/drawing/2014/main" id="{F958AF2A-D5DC-43CC-A768-89B12AB455A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8" name="正方形/長方形 647">
          <a:extLst>
            <a:ext uri="{FF2B5EF4-FFF2-40B4-BE49-F238E27FC236}">
              <a16:creationId xmlns:a16="http://schemas.microsoft.com/office/drawing/2014/main" id="{8EAC9EC7-06D7-40CE-9222-3ED323105502}"/>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9" name="正方形/長方形 648">
          <a:extLst>
            <a:ext uri="{FF2B5EF4-FFF2-40B4-BE49-F238E27FC236}">
              <a16:creationId xmlns:a16="http://schemas.microsoft.com/office/drawing/2014/main" id="{86E7D95D-8BC4-4F13-B8C9-A31C79A1D3E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0" name="正方形/長方形 649">
          <a:extLst>
            <a:ext uri="{FF2B5EF4-FFF2-40B4-BE49-F238E27FC236}">
              <a16:creationId xmlns:a16="http://schemas.microsoft.com/office/drawing/2014/main" id="{5E5A313F-5903-4B1B-881D-0C9B51E34F02}"/>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1" name="正方形/長方形 650">
          <a:extLst>
            <a:ext uri="{FF2B5EF4-FFF2-40B4-BE49-F238E27FC236}">
              <a16:creationId xmlns:a16="http://schemas.microsoft.com/office/drawing/2014/main" id="{D3DE5855-2792-4647-8979-7E51D0D7C061}"/>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2" name="正方形/長方形 651">
          <a:extLst>
            <a:ext uri="{FF2B5EF4-FFF2-40B4-BE49-F238E27FC236}">
              <a16:creationId xmlns:a16="http://schemas.microsoft.com/office/drawing/2014/main" id="{47A52AE2-DEFC-49FC-8840-1E59E121784D}"/>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3" name="テキスト ボックス 652">
          <a:extLst>
            <a:ext uri="{FF2B5EF4-FFF2-40B4-BE49-F238E27FC236}">
              <a16:creationId xmlns:a16="http://schemas.microsoft.com/office/drawing/2014/main" id="{D7666C1F-03CF-4F80-BDEE-1720C63B49FB}"/>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4" name="直線コネクタ 653">
          <a:extLst>
            <a:ext uri="{FF2B5EF4-FFF2-40B4-BE49-F238E27FC236}">
              <a16:creationId xmlns:a16="http://schemas.microsoft.com/office/drawing/2014/main" id="{D9F44683-E545-4B46-A132-4B1944C632FA}"/>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5" name="直線コネクタ 654">
          <a:extLst>
            <a:ext uri="{FF2B5EF4-FFF2-40B4-BE49-F238E27FC236}">
              <a16:creationId xmlns:a16="http://schemas.microsoft.com/office/drawing/2014/main" id="{7395A355-8346-4197-BDDE-D71CB7E33C37}"/>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6" name="テキスト ボックス 655">
          <a:extLst>
            <a:ext uri="{FF2B5EF4-FFF2-40B4-BE49-F238E27FC236}">
              <a16:creationId xmlns:a16="http://schemas.microsoft.com/office/drawing/2014/main" id="{5968EAAB-7DAA-4E2D-A634-0D325B1D33AF}"/>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7" name="直線コネクタ 656">
          <a:extLst>
            <a:ext uri="{FF2B5EF4-FFF2-40B4-BE49-F238E27FC236}">
              <a16:creationId xmlns:a16="http://schemas.microsoft.com/office/drawing/2014/main" id="{64894BFF-3427-4E8C-A350-3FEE822D3F36}"/>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8" name="テキスト ボックス 657">
          <a:extLst>
            <a:ext uri="{FF2B5EF4-FFF2-40B4-BE49-F238E27FC236}">
              <a16:creationId xmlns:a16="http://schemas.microsoft.com/office/drawing/2014/main" id="{CD2F2B94-13B7-43A9-B0CA-062175F09156}"/>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9" name="直線コネクタ 658">
          <a:extLst>
            <a:ext uri="{FF2B5EF4-FFF2-40B4-BE49-F238E27FC236}">
              <a16:creationId xmlns:a16="http://schemas.microsoft.com/office/drawing/2014/main" id="{8A919DF8-13DD-415C-AB87-99527C138E6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0" name="テキスト ボックス 659">
          <a:extLst>
            <a:ext uri="{FF2B5EF4-FFF2-40B4-BE49-F238E27FC236}">
              <a16:creationId xmlns:a16="http://schemas.microsoft.com/office/drawing/2014/main" id="{D5F975C0-C876-4C58-9722-6C2D11C87F8D}"/>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1" name="直線コネクタ 660">
          <a:extLst>
            <a:ext uri="{FF2B5EF4-FFF2-40B4-BE49-F238E27FC236}">
              <a16:creationId xmlns:a16="http://schemas.microsoft.com/office/drawing/2014/main" id="{6E08B540-0FD9-4ECC-A134-019A6484A42C}"/>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2" name="テキスト ボックス 661">
          <a:extLst>
            <a:ext uri="{FF2B5EF4-FFF2-40B4-BE49-F238E27FC236}">
              <a16:creationId xmlns:a16="http://schemas.microsoft.com/office/drawing/2014/main" id="{C1A239E7-3715-4BD9-8D04-6603A5C11E1D}"/>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a:extLst>
            <a:ext uri="{FF2B5EF4-FFF2-40B4-BE49-F238E27FC236}">
              <a16:creationId xmlns:a16="http://schemas.microsoft.com/office/drawing/2014/main" id="{4295001D-2781-4129-B8CA-EBE9748A129F}"/>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a:extLst>
            <a:ext uri="{FF2B5EF4-FFF2-40B4-BE49-F238E27FC236}">
              <a16:creationId xmlns:a16="http://schemas.microsoft.com/office/drawing/2014/main" id="{B83408B2-342F-4E1E-97E9-95999A17DD1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消防施設】&#10;一人当たり面積グラフ枠">
          <a:extLst>
            <a:ext uri="{FF2B5EF4-FFF2-40B4-BE49-F238E27FC236}">
              <a16:creationId xmlns:a16="http://schemas.microsoft.com/office/drawing/2014/main" id="{280A82E0-A41E-48A3-85AA-BE79F7B98F0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666" name="直線コネクタ 665">
          <a:extLst>
            <a:ext uri="{FF2B5EF4-FFF2-40B4-BE49-F238E27FC236}">
              <a16:creationId xmlns:a16="http://schemas.microsoft.com/office/drawing/2014/main" id="{90362B43-0216-474C-BB2C-921E7FFB3961}"/>
            </a:ext>
          </a:extLst>
        </xdr:cNvPr>
        <xdr:cNvCxnSpPr/>
      </xdr:nvCxnSpPr>
      <xdr:spPr>
        <a:xfrm flipV="1">
          <a:off x="19509104" y="1328851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667" name="【消防施設】&#10;一人当たり面積最小値テキスト">
          <a:extLst>
            <a:ext uri="{FF2B5EF4-FFF2-40B4-BE49-F238E27FC236}">
              <a16:creationId xmlns:a16="http://schemas.microsoft.com/office/drawing/2014/main" id="{8A0368C0-961B-47B0-8381-6372A5599C8B}"/>
            </a:ext>
          </a:extLst>
        </xdr:cNvPr>
        <xdr:cNvSpPr txBox="1"/>
      </xdr:nvSpPr>
      <xdr:spPr>
        <a:xfrm>
          <a:off x="19547840" y="1439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668" name="直線コネクタ 667">
          <a:extLst>
            <a:ext uri="{FF2B5EF4-FFF2-40B4-BE49-F238E27FC236}">
              <a16:creationId xmlns:a16="http://schemas.microsoft.com/office/drawing/2014/main" id="{18CA4AFD-77D2-41B9-B09C-BD96A3BD3052}"/>
            </a:ext>
          </a:extLst>
        </xdr:cNvPr>
        <xdr:cNvCxnSpPr/>
      </xdr:nvCxnSpPr>
      <xdr:spPr>
        <a:xfrm>
          <a:off x="19443700" y="143949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669" name="【消防施設】&#10;一人当たり面積最大値テキスト">
          <a:extLst>
            <a:ext uri="{FF2B5EF4-FFF2-40B4-BE49-F238E27FC236}">
              <a16:creationId xmlns:a16="http://schemas.microsoft.com/office/drawing/2014/main" id="{41C64F1E-6868-4586-A8E6-49ED86994658}"/>
            </a:ext>
          </a:extLst>
        </xdr:cNvPr>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670" name="直線コネクタ 669">
          <a:extLst>
            <a:ext uri="{FF2B5EF4-FFF2-40B4-BE49-F238E27FC236}">
              <a16:creationId xmlns:a16="http://schemas.microsoft.com/office/drawing/2014/main" id="{B433563E-41E7-4BAD-95C5-DCE0D2E5941B}"/>
            </a:ext>
          </a:extLst>
        </xdr:cNvPr>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123462</xdr:rowOff>
    </xdr:from>
    <xdr:ext cx="469744" cy="259045"/>
    <xdr:sp macro="" textlink="">
      <xdr:nvSpPr>
        <xdr:cNvPr id="671" name="【消防施設】&#10;一人当たり面積平均値テキスト">
          <a:extLst>
            <a:ext uri="{FF2B5EF4-FFF2-40B4-BE49-F238E27FC236}">
              <a16:creationId xmlns:a16="http://schemas.microsoft.com/office/drawing/2014/main" id="{C234CE50-504C-430A-92A3-DA7656E32180}"/>
            </a:ext>
          </a:extLst>
        </xdr:cNvPr>
        <xdr:cNvSpPr txBox="1"/>
      </xdr:nvSpPr>
      <xdr:spPr>
        <a:xfrm>
          <a:off x="19547840" y="14037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672" name="フローチャート: 判断 671">
          <a:extLst>
            <a:ext uri="{FF2B5EF4-FFF2-40B4-BE49-F238E27FC236}">
              <a16:creationId xmlns:a16="http://schemas.microsoft.com/office/drawing/2014/main" id="{5AB509F1-B1E9-4D05-A39B-8349ECFDE31A}"/>
            </a:ext>
          </a:extLst>
        </xdr:cNvPr>
        <xdr:cNvSpPr/>
      </xdr:nvSpPr>
      <xdr:spPr>
        <a:xfrm>
          <a:off x="19458940" y="140591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673" name="フローチャート: 判断 672">
          <a:extLst>
            <a:ext uri="{FF2B5EF4-FFF2-40B4-BE49-F238E27FC236}">
              <a16:creationId xmlns:a16="http://schemas.microsoft.com/office/drawing/2014/main" id="{C43CBE78-DBE3-4C85-A684-0F06AD76BDCA}"/>
            </a:ext>
          </a:extLst>
        </xdr:cNvPr>
        <xdr:cNvSpPr/>
      </xdr:nvSpPr>
      <xdr:spPr>
        <a:xfrm>
          <a:off x="18735040" y="139860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674" name="フローチャート: 判断 673">
          <a:extLst>
            <a:ext uri="{FF2B5EF4-FFF2-40B4-BE49-F238E27FC236}">
              <a16:creationId xmlns:a16="http://schemas.microsoft.com/office/drawing/2014/main" id="{CEDFF48E-A761-404F-9DE8-A4D33A955E4C}"/>
            </a:ext>
          </a:extLst>
        </xdr:cNvPr>
        <xdr:cNvSpPr/>
      </xdr:nvSpPr>
      <xdr:spPr>
        <a:xfrm>
          <a:off x="179374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675" name="フローチャート: 判断 674">
          <a:extLst>
            <a:ext uri="{FF2B5EF4-FFF2-40B4-BE49-F238E27FC236}">
              <a16:creationId xmlns:a16="http://schemas.microsoft.com/office/drawing/2014/main" id="{15977A83-221F-474A-B39E-14F31CF60430}"/>
            </a:ext>
          </a:extLst>
        </xdr:cNvPr>
        <xdr:cNvSpPr/>
      </xdr:nvSpPr>
      <xdr:spPr>
        <a:xfrm>
          <a:off x="17162780" y="139997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676" name="フローチャート: 判断 675">
          <a:extLst>
            <a:ext uri="{FF2B5EF4-FFF2-40B4-BE49-F238E27FC236}">
              <a16:creationId xmlns:a16="http://schemas.microsoft.com/office/drawing/2014/main" id="{07BB5BB3-7F04-434F-BA9F-EABFD5D9EB85}"/>
            </a:ext>
          </a:extLst>
        </xdr:cNvPr>
        <xdr:cNvSpPr/>
      </xdr:nvSpPr>
      <xdr:spPr>
        <a:xfrm>
          <a:off x="1638808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F817CCB7-71C4-4C14-8448-1C9ABECDD3D2}"/>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EE6F0518-8863-42FA-84E9-E124A986DEA1}"/>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B8D3803A-155C-493C-9007-289288DD691D}"/>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AF93D63D-AC4E-4584-9E18-682F7902116D}"/>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892101C-4156-4ACA-AA85-5754475C01E1}"/>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682" name="楕円 681">
          <a:extLst>
            <a:ext uri="{FF2B5EF4-FFF2-40B4-BE49-F238E27FC236}">
              <a16:creationId xmlns:a16="http://schemas.microsoft.com/office/drawing/2014/main" id="{38DDB0BA-A875-4B64-A017-C7E5738AC257}"/>
            </a:ext>
          </a:extLst>
        </xdr:cNvPr>
        <xdr:cNvSpPr/>
      </xdr:nvSpPr>
      <xdr:spPr>
        <a:xfrm>
          <a:off x="1873504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683" name="楕円 682">
          <a:extLst>
            <a:ext uri="{FF2B5EF4-FFF2-40B4-BE49-F238E27FC236}">
              <a16:creationId xmlns:a16="http://schemas.microsoft.com/office/drawing/2014/main" id="{0CF1579F-A4A2-4F49-8237-85B50DF9DEE8}"/>
            </a:ext>
          </a:extLst>
        </xdr:cNvPr>
        <xdr:cNvSpPr/>
      </xdr:nvSpPr>
      <xdr:spPr>
        <a:xfrm>
          <a:off x="179374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684" name="直線コネクタ 683">
          <a:extLst>
            <a:ext uri="{FF2B5EF4-FFF2-40B4-BE49-F238E27FC236}">
              <a16:creationId xmlns:a16="http://schemas.microsoft.com/office/drawing/2014/main" id="{EF428224-34F4-45FC-B1E3-D3B92414AA19}"/>
            </a:ext>
          </a:extLst>
        </xdr:cNvPr>
        <xdr:cNvCxnSpPr/>
      </xdr:nvCxnSpPr>
      <xdr:spPr>
        <a:xfrm>
          <a:off x="17988280" y="1435836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685" name="楕円 684">
          <a:extLst>
            <a:ext uri="{FF2B5EF4-FFF2-40B4-BE49-F238E27FC236}">
              <a16:creationId xmlns:a16="http://schemas.microsoft.com/office/drawing/2014/main" id="{7781410E-E7AD-4A4F-BB22-17F2B76A9E66}"/>
            </a:ext>
          </a:extLst>
        </xdr:cNvPr>
        <xdr:cNvSpPr/>
      </xdr:nvSpPr>
      <xdr:spPr>
        <a:xfrm>
          <a:off x="17162780" y="1430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686" name="直線コネクタ 685">
          <a:extLst>
            <a:ext uri="{FF2B5EF4-FFF2-40B4-BE49-F238E27FC236}">
              <a16:creationId xmlns:a16="http://schemas.microsoft.com/office/drawing/2014/main" id="{40591873-DF63-41AA-BC5C-9985FE3CD81E}"/>
            </a:ext>
          </a:extLst>
        </xdr:cNvPr>
        <xdr:cNvCxnSpPr/>
      </xdr:nvCxnSpPr>
      <xdr:spPr>
        <a:xfrm>
          <a:off x="17213580" y="1435836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687" name="楕円 686">
          <a:extLst>
            <a:ext uri="{FF2B5EF4-FFF2-40B4-BE49-F238E27FC236}">
              <a16:creationId xmlns:a16="http://schemas.microsoft.com/office/drawing/2014/main" id="{25A026D5-96CC-499B-8F75-059F981397DC}"/>
            </a:ext>
          </a:extLst>
        </xdr:cNvPr>
        <xdr:cNvSpPr/>
      </xdr:nvSpPr>
      <xdr:spPr>
        <a:xfrm>
          <a:off x="16388080" y="14307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688" name="直線コネクタ 687">
          <a:extLst>
            <a:ext uri="{FF2B5EF4-FFF2-40B4-BE49-F238E27FC236}">
              <a16:creationId xmlns:a16="http://schemas.microsoft.com/office/drawing/2014/main" id="{85EF6C87-D414-42C8-A1DE-F68641F89091}"/>
            </a:ext>
          </a:extLst>
        </xdr:cNvPr>
        <xdr:cNvCxnSpPr/>
      </xdr:nvCxnSpPr>
      <xdr:spPr>
        <a:xfrm>
          <a:off x="16431260" y="1435836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689" name="n_1aveValue【消防施設】&#10;一人当たり面積">
          <a:extLst>
            <a:ext uri="{FF2B5EF4-FFF2-40B4-BE49-F238E27FC236}">
              <a16:creationId xmlns:a16="http://schemas.microsoft.com/office/drawing/2014/main" id="{37D4C13A-E381-4FCA-A0F1-DEA8A95FDC4F}"/>
            </a:ext>
          </a:extLst>
        </xdr:cNvPr>
        <xdr:cNvSpPr txBox="1"/>
      </xdr:nvSpPr>
      <xdr:spPr>
        <a:xfrm>
          <a:off x="18561127" y="1376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690" name="n_2aveValue【消防施設】&#10;一人当たり面積">
          <a:extLst>
            <a:ext uri="{FF2B5EF4-FFF2-40B4-BE49-F238E27FC236}">
              <a16:creationId xmlns:a16="http://schemas.microsoft.com/office/drawing/2014/main" id="{4CB59A7E-D18E-4CFE-8C0B-40715180BDDE}"/>
            </a:ext>
          </a:extLst>
        </xdr:cNvPr>
        <xdr:cNvSpPr txBox="1"/>
      </xdr:nvSpPr>
      <xdr:spPr>
        <a:xfrm>
          <a:off x="177762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691" name="n_3aveValue【消防施設】&#10;一人当たり面積">
          <a:extLst>
            <a:ext uri="{FF2B5EF4-FFF2-40B4-BE49-F238E27FC236}">
              <a16:creationId xmlns:a16="http://schemas.microsoft.com/office/drawing/2014/main" id="{CECDB521-1A6F-41E2-9834-3DE9F003CCE9}"/>
            </a:ext>
          </a:extLst>
        </xdr:cNvPr>
        <xdr:cNvSpPr txBox="1"/>
      </xdr:nvSpPr>
      <xdr:spPr>
        <a:xfrm>
          <a:off x="17001567" y="1377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692" name="n_4aveValue【消防施設】&#10;一人当たり面積">
          <a:extLst>
            <a:ext uri="{FF2B5EF4-FFF2-40B4-BE49-F238E27FC236}">
              <a16:creationId xmlns:a16="http://schemas.microsoft.com/office/drawing/2014/main" id="{54474571-D5B9-41F6-9EC0-B1ACAB5CACB5}"/>
            </a:ext>
          </a:extLst>
        </xdr:cNvPr>
        <xdr:cNvSpPr txBox="1"/>
      </xdr:nvSpPr>
      <xdr:spPr>
        <a:xfrm>
          <a:off x="16226867" y="1375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693" name="n_1mainValue【消防施設】&#10;一人当たり面積">
          <a:extLst>
            <a:ext uri="{FF2B5EF4-FFF2-40B4-BE49-F238E27FC236}">
              <a16:creationId xmlns:a16="http://schemas.microsoft.com/office/drawing/2014/main" id="{3F91DDEC-D740-4EF7-BF15-F49BCA087521}"/>
            </a:ext>
          </a:extLst>
        </xdr:cNvPr>
        <xdr:cNvSpPr txBox="1"/>
      </xdr:nvSpPr>
      <xdr:spPr>
        <a:xfrm>
          <a:off x="1856112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694" name="n_2mainValue【消防施設】&#10;一人当たり面積">
          <a:extLst>
            <a:ext uri="{FF2B5EF4-FFF2-40B4-BE49-F238E27FC236}">
              <a16:creationId xmlns:a16="http://schemas.microsoft.com/office/drawing/2014/main" id="{61D699A6-D380-442B-BDBB-6F47090F9249}"/>
            </a:ext>
          </a:extLst>
        </xdr:cNvPr>
        <xdr:cNvSpPr txBox="1"/>
      </xdr:nvSpPr>
      <xdr:spPr>
        <a:xfrm>
          <a:off x="177762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695" name="n_3mainValue【消防施設】&#10;一人当たり面積">
          <a:extLst>
            <a:ext uri="{FF2B5EF4-FFF2-40B4-BE49-F238E27FC236}">
              <a16:creationId xmlns:a16="http://schemas.microsoft.com/office/drawing/2014/main" id="{0F4EEF07-161D-4855-813A-89CE5E6A32F0}"/>
            </a:ext>
          </a:extLst>
        </xdr:cNvPr>
        <xdr:cNvSpPr txBox="1"/>
      </xdr:nvSpPr>
      <xdr:spPr>
        <a:xfrm>
          <a:off x="170015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696" name="n_4mainValue【消防施設】&#10;一人当たり面積">
          <a:extLst>
            <a:ext uri="{FF2B5EF4-FFF2-40B4-BE49-F238E27FC236}">
              <a16:creationId xmlns:a16="http://schemas.microsoft.com/office/drawing/2014/main" id="{7E68AAD7-89F7-4A13-AAA7-9067F61DAF86}"/>
            </a:ext>
          </a:extLst>
        </xdr:cNvPr>
        <xdr:cNvSpPr txBox="1"/>
      </xdr:nvSpPr>
      <xdr:spPr>
        <a:xfrm>
          <a:off x="16226867" y="14400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a:extLst>
            <a:ext uri="{FF2B5EF4-FFF2-40B4-BE49-F238E27FC236}">
              <a16:creationId xmlns:a16="http://schemas.microsoft.com/office/drawing/2014/main" id="{343B9BD1-B92D-4608-AE12-E7FCFFCA117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a:extLst>
            <a:ext uri="{FF2B5EF4-FFF2-40B4-BE49-F238E27FC236}">
              <a16:creationId xmlns:a16="http://schemas.microsoft.com/office/drawing/2014/main" id="{1C89DB87-2AA0-4CF4-B03A-B8A6683AD97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a:extLst>
            <a:ext uri="{FF2B5EF4-FFF2-40B4-BE49-F238E27FC236}">
              <a16:creationId xmlns:a16="http://schemas.microsoft.com/office/drawing/2014/main" id="{09DB9D55-651C-4929-9AA5-57DE6283BC1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a:extLst>
            <a:ext uri="{FF2B5EF4-FFF2-40B4-BE49-F238E27FC236}">
              <a16:creationId xmlns:a16="http://schemas.microsoft.com/office/drawing/2014/main" id="{9235DD23-F1C8-4D71-8C2A-0E9D7B2077C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a:extLst>
            <a:ext uri="{FF2B5EF4-FFF2-40B4-BE49-F238E27FC236}">
              <a16:creationId xmlns:a16="http://schemas.microsoft.com/office/drawing/2014/main" id="{C624E0CF-CB43-452F-9035-EFCE1527D867}"/>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a:extLst>
            <a:ext uri="{FF2B5EF4-FFF2-40B4-BE49-F238E27FC236}">
              <a16:creationId xmlns:a16="http://schemas.microsoft.com/office/drawing/2014/main" id="{040122FE-97EC-4196-BB22-BEF55FC7F70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a:extLst>
            <a:ext uri="{FF2B5EF4-FFF2-40B4-BE49-F238E27FC236}">
              <a16:creationId xmlns:a16="http://schemas.microsoft.com/office/drawing/2014/main" id="{6B4652AD-D270-410C-BB4F-BB58B901F6C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a:extLst>
            <a:ext uri="{FF2B5EF4-FFF2-40B4-BE49-F238E27FC236}">
              <a16:creationId xmlns:a16="http://schemas.microsoft.com/office/drawing/2014/main" id="{6D716691-D1D1-4FD8-AC4A-713580265FA4}"/>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a:extLst>
            <a:ext uri="{FF2B5EF4-FFF2-40B4-BE49-F238E27FC236}">
              <a16:creationId xmlns:a16="http://schemas.microsoft.com/office/drawing/2014/main" id="{D0B41B55-DC1D-4EDD-9AC1-9FAE8F8B291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a:extLst>
            <a:ext uri="{FF2B5EF4-FFF2-40B4-BE49-F238E27FC236}">
              <a16:creationId xmlns:a16="http://schemas.microsoft.com/office/drawing/2014/main" id="{2AEE43C3-40CC-46BF-A9D9-E3A69028C56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7" name="テキスト ボックス 706">
          <a:extLst>
            <a:ext uri="{FF2B5EF4-FFF2-40B4-BE49-F238E27FC236}">
              <a16:creationId xmlns:a16="http://schemas.microsoft.com/office/drawing/2014/main" id="{02533DAC-2250-4C5C-907F-3F9E0DBF895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8" name="直線コネクタ 707">
          <a:extLst>
            <a:ext uri="{FF2B5EF4-FFF2-40B4-BE49-F238E27FC236}">
              <a16:creationId xmlns:a16="http://schemas.microsoft.com/office/drawing/2014/main" id="{7669A244-9C1C-4B71-852F-0412C4A6F3E3}"/>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FE7BCC48-5C41-406F-AE7A-8CCA89334679}"/>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0" name="直線コネクタ 709">
          <a:extLst>
            <a:ext uri="{FF2B5EF4-FFF2-40B4-BE49-F238E27FC236}">
              <a16:creationId xmlns:a16="http://schemas.microsoft.com/office/drawing/2014/main" id="{8A91FBA7-87FD-4632-A099-73143B532AA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1" name="テキスト ボックス 710">
          <a:extLst>
            <a:ext uri="{FF2B5EF4-FFF2-40B4-BE49-F238E27FC236}">
              <a16:creationId xmlns:a16="http://schemas.microsoft.com/office/drawing/2014/main" id="{7FDA28A9-793A-4213-BBAE-55FAF404AD4C}"/>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2" name="直線コネクタ 711">
          <a:extLst>
            <a:ext uri="{FF2B5EF4-FFF2-40B4-BE49-F238E27FC236}">
              <a16:creationId xmlns:a16="http://schemas.microsoft.com/office/drawing/2014/main" id="{35FC0F30-9320-4C49-B2A1-C1FA718ECC7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3" name="テキスト ボックス 712">
          <a:extLst>
            <a:ext uri="{FF2B5EF4-FFF2-40B4-BE49-F238E27FC236}">
              <a16:creationId xmlns:a16="http://schemas.microsoft.com/office/drawing/2014/main" id="{AEAC9A52-9E79-4777-97C6-5B166901BA9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4" name="直線コネクタ 713">
          <a:extLst>
            <a:ext uri="{FF2B5EF4-FFF2-40B4-BE49-F238E27FC236}">
              <a16:creationId xmlns:a16="http://schemas.microsoft.com/office/drawing/2014/main" id="{E4369218-C621-416F-89F9-A406BF6341A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5" name="テキスト ボックス 714">
          <a:extLst>
            <a:ext uri="{FF2B5EF4-FFF2-40B4-BE49-F238E27FC236}">
              <a16:creationId xmlns:a16="http://schemas.microsoft.com/office/drawing/2014/main" id="{0C13FBEB-B8BD-4F43-8065-4E374739C26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6" name="直線コネクタ 715">
          <a:extLst>
            <a:ext uri="{FF2B5EF4-FFF2-40B4-BE49-F238E27FC236}">
              <a16:creationId xmlns:a16="http://schemas.microsoft.com/office/drawing/2014/main" id="{8FA18961-182C-4409-957C-94A52F28574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7" name="テキスト ボックス 716">
          <a:extLst>
            <a:ext uri="{FF2B5EF4-FFF2-40B4-BE49-F238E27FC236}">
              <a16:creationId xmlns:a16="http://schemas.microsoft.com/office/drawing/2014/main" id="{EDE40441-DC0C-400A-A249-A6B846201B42}"/>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8" name="直線コネクタ 717">
          <a:extLst>
            <a:ext uri="{FF2B5EF4-FFF2-40B4-BE49-F238E27FC236}">
              <a16:creationId xmlns:a16="http://schemas.microsoft.com/office/drawing/2014/main" id="{5BFAB986-68BC-4EF1-BDC7-3A84D330952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9" name="テキスト ボックス 718">
          <a:extLst>
            <a:ext uri="{FF2B5EF4-FFF2-40B4-BE49-F238E27FC236}">
              <a16:creationId xmlns:a16="http://schemas.microsoft.com/office/drawing/2014/main" id="{9530FCA2-3562-4B14-84BC-302258C9AF16}"/>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0" name="直線コネクタ 719">
          <a:extLst>
            <a:ext uri="{FF2B5EF4-FFF2-40B4-BE49-F238E27FC236}">
              <a16:creationId xmlns:a16="http://schemas.microsoft.com/office/drawing/2014/main" id="{89B07A57-493F-48EE-98B8-40DA8DA30E33}"/>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a:extLst>
            <a:ext uri="{FF2B5EF4-FFF2-40B4-BE49-F238E27FC236}">
              <a16:creationId xmlns:a16="http://schemas.microsoft.com/office/drawing/2014/main" id="{3305A2A2-90D8-413A-9135-5A48A55B699A}"/>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722" name="直線コネクタ 721">
          <a:extLst>
            <a:ext uri="{FF2B5EF4-FFF2-40B4-BE49-F238E27FC236}">
              <a16:creationId xmlns:a16="http://schemas.microsoft.com/office/drawing/2014/main" id="{0761E98D-FC4C-47C9-931C-22AADC6DC214}"/>
            </a:ext>
          </a:extLst>
        </xdr:cNvPr>
        <xdr:cNvCxnSpPr/>
      </xdr:nvCxnSpPr>
      <xdr:spPr>
        <a:xfrm flipV="1">
          <a:off x="14375764" y="16890819"/>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23" name="【庁舎】&#10;有形固定資産減価償却率最小値テキスト">
          <a:extLst>
            <a:ext uri="{FF2B5EF4-FFF2-40B4-BE49-F238E27FC236}">
              <a16:creationId xmlns:a16="http://schemas.microsoft.com/office/drawing/2014/main" id="{7D52F8CD-F96F-40BB-B955-46E48BC21574}"/>
            </a:ext>
          </a:extLst>
        </xdr:cNvPr>
        <xdr:cNvSpPr txBox="1"/>
      </xdr:nvSpPr>
      <xdr:spPr>
        <a:xfrm>
          <a:off x="14414500" y="1830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24" name="直線コネクタ 723">
          <a:extLst>
            <a:ext uri="{FF2B5EF4-FFF2-40B4-BE49-F238E27FC236}">
              <a16:creationId xmlns:a16="http://schemas.microsoft.com/office/drawing/2014/main" id="{4C4EE578-88DA-4383-B7F3-B056109BC1AE}"/>
            </a:ext>
          </a:extLst>
        </xdr:cNvPr>
        <xdr:cNvCxnSpPr/>
      </xdr:nvCxnSpPr>
      <xdr:spPr>
        <a:xfrm>
          <a:off x="14287500" y="1829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725" name="【庁舎】&#10;有形固定資産減価償却率最大値テキスト">
          <a:extLst>
            <a:ext uri="{FF2B5EF4-FFF2-40B4-BE49-F238E27FC236}">
              <a16:creationId xmlns:a16="http://schemas.microsoft.com/office/drawing/2014/main" id="{512BA6B4-C6E9-4B76-8CD8-B36F90B51A79}"/>
            </a:ext>
          </a:extLst>
        </xdr:cNvPr>
        <xdr:cNvSpPr txBox="1"/>
      </xdr:nvSpPr>
      <xdr:spPr>
        <a:xfrm>
          <a:off x="14414500" y="1666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726" name="直線コネクタ 725">
          <a:extLst>
            <a:ext uri="{FF2B5EF4-FFF2-40B4-BE49-F238E27FC236}">
              <a16:creationId xmlns:a16="http://schemas.microsoft.com/office/drawing/2014/main" id="{7CEAEF87-23F6-4F4C-9515-09922FACD2A8}"/>
            </a:ext>
          </a:extLst>
        </xdr:cNvPr>
        <xdr:cNvCxnSpPr/>
      </xdr:nvCxnSpPr>
      <xdr:spPr>
        <a:xfrm>
          <a:off x="14287500" y="16890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727" name="【庁舎】&#10;有形固定資産減価償却率平均値テキスト">
          <a:extLst>
            <a:ext uri="{FF2B5EF4-FFF2-40B4-BE49-F238E27FC236}">
              <a16:creationId xmlns:a16="http://schemas.microsoft.com/office/drawing/2014/main" id="{C99BCDF5-6EF6-4DCD-A321-DE5507ACF167}"/>
            </a:ext>
          </a:extLst>
        </xdr:cNvPr>
        <xdr:cNvSpPr txBox="1"/>
      </xdr:nvSpPr>
      <xdr:spPr>
        <a:xfrm>
          <a:off x="14414500" y="175363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28" name="フローチャート: 判断 727">
          <a:extLst>
            <a:ext uri="{FF2B5EF4-FFF2-40B4-BE49-F238E27FC236}">
              <a16:creationId xmlns:a16="http://schemas.microsoft.com/office/drawing/2014/main" id="{EB0200C7-CB84-449D-A81F-979C56BBC955}"/>
            </a:ext>
          </a:extLst>
        </xdr:cNvPr>
        <xdr:cNvSpPr/>
      </xdr:nvSpPr>
      <xdr:spPr>
        <a:xfrm>
          <a:off x="14325600" y="1755793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9" name="フローチャート: 判断 728">
          <a:extLst>
            <a:ext uri="{FF2B5EF4-FFF2-40B4-BE49-F238E27FC236}">
              <a16:creationId xmlns:a16="http://schemas.microsoft.com/office/drawing/2014/main" id="{ACBF6883-AD5E-4498-A04F-05D7DEAA7A79}"/>
            </a:ext>
          </a:extLst>
        </xdr:cNvPr>
        <xdr:cNvSpPr/>
      </xdr:nvSpPr>
      <xdr:spPr>
        <a:xfrm>
          <a:off x="1357884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30" name="フローチャート: 判断 729">
          <a:extLst>
            <a:ext uri="{FF2B5EF4-FFF2-40B4-BE49-F238E27FC236}">
              <a16:creationId xmlns:a16="http://schemas.microsoft.com/office/drawing/2014/main" id="{FCAE89AC-59E9-45B5-B13B-4D4F746CCCA1}"/>
            </a:ext>
          </a:extLst>
        </xdr:cNvPr>
        <xdr:cNvSpPr/>
      </xdr:nvSpPr>
      <xdr:spPr>
        <a:xfrm>
          <a:off x="12804140" y="17602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731" name="フローチャート: 判断 730">
          <a:extLst>
            <a:ext uri="{FF2B5EF4-FFF2-40B4-BE49-F238E27FC236}">
              <a16:creationId xmlns:a16="http://schemas.microsoft.com/office/drawing/2014/main" id="{D8ABC125-B6DD-4F14-BB8A-93EAA75B6CE2}"/>
            </a:ext>
          </a:extLst>
        </xdr:cNvPr>
        <xdr:cNvSpPr/>
      </xdr:nvSpPr>
      <xdr:spPr>
        <a:xfrm>
          <a:off x="12029440" y="175350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732" name="フローチャート: 判断 731">
          <a:extLst>
            <a:ext uri="{FF2B5EF4-FFF2-40B4-BE49-F238E27FC236}">
              <a16:creationId xmlns:a16="http://schemas.microsoft.com/office/drawing/2014/main" id="{E0B89352-AFBD-4BB2-8CF7-93477AEFF6DF}"/>
            </a:ext>
          </a:extLst>
        </xdr:cNvPr>
        <xdr:cNvSpPr/>
      </xdr:nvSpPr>
      <xdr:spPr>
        <a:xfrm>
          <a:off x="11231880" y="17505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DE563242-B103-4B4E-BE18-F4B32ED13E76}"/>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41664B7-AFA6-4587-A180-2C19960C06A9}"/>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B748DACA-A8EA-4596-B5DF-84F2BE0301D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704FC3C7-E099-460E-A05A-15B90994030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54831AE2-BE97-4CF8-9398-36A581F2D4A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152763</xdr:rowOff>
    </xdr:from>
    <xdr:to>
      <xdr:col>81</xdr:col>
      <xdr:colOff>101600</xdr:colOff>
      <xdr:row>104</xdr:row>
      <xdr:rowOff>82913</xdr:rowOff>
    </xdr:to>
    <xdr:sp macro="" textlink="">
      <xdr:nvSpPr>
        <xdr:cNvPr id="738" name="楕円 737">
          <a:extLst>
            <a:ext uri="{FF2B5EF4-FFF2-40B4-BE49-F238E27FC236}">
              <a16:creationId xmlns:a16="http://schemas.microsoft.com/office/drawing/2014/main" id="{E4EBCF33-CDAF-40C1-97DA-7F0EC190FA0E}"/>
            </a:ext>
          </a:extLst>
        </xdr:cNvPr>
        <xdr:cNvSpPr/>
      </xdr:nvSpPr>
      <xdr:spPr>
        <a:xfrm>
          <a:off x="13578840" y="174196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120106</xdr:rowOff>
    </xdr:from>
    <xdr:to>
      <xdr:col>76</xdr:col>
      <xdr:colOff>165100</xdr:colOff>
      <xdr:row>104</xdr:row>
      <xdr:rowOff>50256</xdr:rowOff>
    </xdr:to>
    <xdr:sp macro="" textlink="">
      <xdr:nvSpPr>
        <xdr:cNvPr id="739" name="楕円 738">
          <a:extLst>
            <a:ext uri="{FF2B5EF4-FFF2-40B4-BE49-F238E27FC236}">
              <a16:creationId xmlns:a16="http://schemas.microsoft.com/office/drawing/2014/main" id="{A1E01620-18D5-4798-A3B8-F2A53C588874}"/>
            </a:ext>
          </a:extLst>
        </xdr:cNvPr>
        <xdr:cNvSpPr/>
      </xdr:nvSpPr>
      <xdr:spPr>
        <a:xfrm>
          <a:off x="12804140" y="17387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170906</xdr:rowOff>
    </xdr:from>
    <xdr:to>
      <xdr:col>81</xdr:col>
      <xdr:colOff>50800</xdr:colOff>
      <xdr:row>104</xdr:row>
      <xdr:rowOff>32113</xdr:rowOff>
    </xdr:to>
    <xdr:cxnSp macro="">
      <xdr:nvCxnSpPr>
        <xdr:cNvPr id="740" name="直線コネクタ 739">
          <a:extLst>
            <a:ext uri="{FF2B5EF4-FFF2-40B4-BE49-F238E27FC236}">
              <a16:creationId xmlns:a16="http://schemas.microsoft.com/office/drawing/2014/main" id="{3A16FE56-6E3A-4EA7-9122-DBEE578CD37F}"/>
            </a:ext>
          </a:extLst>
        </xdr:cNvPr>
        <xdr:cNvCxnSpPr/>
      </xdr:nvCxnSpPr>
      <xdr:spPr>
        <a:xfrm>
          <a:off x="12854940" y="17437826"/>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741" name="楕円 740">
          <a:extLst>
            <a:ext uri="{FF2B5EF4-FFF2-40B4-BE49-F238E27FC236}">
              <a16:creationId xmlns:a16="http://schemas.microsoft.com/office/drawing/2014/main" id="{899C2B73-8F90-4D2D-B8A3-AAF5BCBD5F87}"/>
            </a:ext>
          </a:extLst>
        </xdr:cNvPr>
        <xdr:cNvSpPr/>
      </xdr:nvSpPr>
      <xdr:spPr>
        <a:xfrm>
          <a:off x="12029440" y="17354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103</xdr:row>
      <xdr:rowOff>170906</xdr:rowOff>
    </xdr:to>
    <xdr:cxnSp macro="">
      <xdr:nvCxnSpPr>
        <xdr:cNvPr id="742" name="直線コネクタ 741">
          <a:extLst>
            <a:ext uri="{FF2B5EF4-FFF2-40B4-BE49-F238E27FC236}">
              <a16:creationId xmlns:a16="http://schemas.microsoft.com/office/drawing/2014/main" id="{52B35508-E727-4B41-907F-D23A04C59328}"/>
            </a:ext>
          </a:extLst>
        </xdr:cNvPr>
        <xdr:cNvCxnSpPr/>
      </xdr:nvCxnSpPr>
      <xdr:spPr>
        <a:xfrm>
          <a:off x="12072620" y="17405169"/>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170724</xdr:rowOff>
    </xdr:from>
    <xdr:to>
      <xdr:col>67</xdr:col>
      <xdr:colOff>101600</xdr:colOff>
      <xdr:row>104</xdr:row>
      <xdr:rowOff>100874</xdr:rowOff>
    </xdr:to>
    <xdr:sp macro="" textlink="">
      <xdr:nvSpPr>
        <xdr:cNvPr id="743" name="楕円 742">
          <a:extLst>
            <a:ext uri="{FF2B5EF4-FFF2-40B4-BE49-F238E27FC236}">
              <a16:creationId xmlns:a16="http://schemas.microsoft.com/office/drawing/2014/main" id="{E57D19E2-C74A-4918-A55A-AF40F5298BA8}"/>
            </a:ext>
          </a:extLst>
        </xdr:cNvPr>
        <xdr:cNvSpPr/>
      </xdr:nvSpPr>
      <xdr:spPr>
        <a:xfrm>
          <a:off x="11231880" y="174376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138249</xdr:rowOff>
    </xdr:from>
    <xdr:to>
      <xdr:col>71</xdr:col>
      <xdr:colOff>177800</xdr:colOff>
      <xdr:row>104</xdr:row>
      <xdr:rowOff>50074</xdr:rowOff>
    </xdr:to>
    <xdr:cxnSp macro="">
      <xdr:nvCxnSpPr>
        <xdr:cNvPr id="744" name="直線コネクタ 743">
          <a:extLst>
            <a:ext uri="{FF2B5EF4-FFF2-40B4-BE49-F238E27FC236}">
              <a16:creationId xmlns:a16="http://schemas.microsoft.com/office/drawing/2014/main" id="{C133FB60-61D5-4C3F-8B09-B3B1828FEBC8}"/>
            </a:ext>
          </a:extLst>
        </xdr:cNvPr>
        <xdr:cNvCxnSpPr/>
      </xdr:nvCxnSpPr>
      <xdr:spPr>
        <a:xfrm flipV="1">
          <a:off x="11282680" y="17405169"/>
          <a:ext cx="789940" cy="7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5" name="n_1aveValue【庁舎】&#10;有形固定資産減価償却率">
          <a:extLst>
            <a:ext uri="{FF2B5EF4-FFF2-40B4-BE49-F238E27FC236}">
              <a16:creationId xmlns:a16="http://schemas.microsoft.com/office/drawing/2014/main" id="{C02AEF47-0BB0-46E4-839D-67546CFF28AD}"/>
            </a:ext>
          </a:extLst>
        </xdr:cNvPr>
        <xdr:cNvSpPr txBox="1"/>
      </xdr:nvSpPr>
      <xdr:spPr>
        <a:xfrm>
          <a:off x="1343724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46" name="n_2aveValue【庁舎】&#10;有形固定資産減価償却率">
          <a:extLst>
            <a:ext uri="{FF2B5EF4-FFF2-40B4-BE49-F238E27FC236}">
              <a16:creationId xmlns:a16="http://schemas.microsoft.com/office/drawing/2014/main" id="{5287618A-95DD-4DC9-848B-581F265263B1}"/>
            </a:ext>
          </a:extLst>
        </xdr:cNvPr>
        <xdr:cNvSpPr txBox="1"/>
      </xdr:nvSpPr>
      <xdr:spPr>
        <a:xfrm>
          <a:off x="12675244" y="17690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747" name="n_3aveValue【庁舎】&#10;有形固定資産減価償却率">
          <a:extLst>
            <a:ext uri="{FF2B5EF4-FFF2-40B4-BE49-F238E27FC236}">
              <a16:creationId xmlns:a16="http://schemas.microsoft.com/office/drawing/2014/main" id="{D548E4B0-C2E6-4E46-96EA-00B3FFF372FD}"/>
            </a:ext>
          </a:extLst>
        </xdr:cNvPr>
        <xdr:cNvSpPr txBox="1"/>
      </xdr:nvSpPr>
      <xdr:spPr>
        <a:xfrm>
          <a:off x="1190054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748" name="n_4aveValue【庁舎】&#10;有形固定資産減価償却率">
          <a:extLst>
            <a:ext uri="{FF2B5EF4-FFF2-40B4-BE49-F238E27FC236}">
              <a16:creationId xmlns:a16="http://schemas.microsoft.com/office/drawing/2014/main" id="{D824D942-940E-4881-B319-0D29115319F7}"/>
            </a:ext>
          </a:extLst>
        </xdr:cNvPr>
        <xdr:cNvSpPr txBox="1"/>
      </xdr:nvSpPr>
      <xdr:spPr>
        <a:xfrm>
          <a:off x="11102984" y="1759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99440</xdr:rowOff>
    </xdr:from>
    <xdr:ext cx="405111" cy="259045"/>
    <xdr:sp macro="" textlink="">
      <xdr:nvSpPr>
        <xdr:cNvPr id="749" name="n_1mainValue【庁舎】&#10;有形固定資産減価償却率">
          <a:extLst>
            <a:ext uri="{FF2B5EF4-FFF2-40B4-BE49-F238E27FC236}">
              <a16:creationId xmlns:a16="http://schemas.microsoft.com/office/drawing/2014/main" id="{6D4D2B09-50ED-4457-B26F-0A61511BD3C9}"/>
            </a:ext>
          </a:extLst>
        </xdr:cNvPr>
        <xdr:cNvSpPr txBox="1"/>
      </xdr:nvSpPr>
      <xdr:spPr>
        <a:xfrm>
          <a:off x="134372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66783</xdr:rowOff>
    </xdr:from>
    <xdr:ext cx="405111" cy="259045"/>
    <xdr:sp macro="" textlink="">
      <xdr:nvSpPr>
        <xdr:cNvPr id="750" name="n_2mainValue【庁舎】&#10;有形固定資産減価償却率">
          <a:extLst>
            <a:ext uri="{FF2B5EF4-FFF2-40B4-BE49-F238E27FC236}">
              <a16:creationId xmlns:a16="http://schemas.microsoft.com/office/drawing/2014/main" id="{94C7FF3C-232C-47A8-AF4A-3831BA15957F}"/>
            </a:ext>
          </a:extLst>
        </xdr:cNvPr>
        <xdr:cNvSpPr txBox="1"/>
      </xdr:nvSpPr>
      <xdr:spPr>
        <a:xfrm>
          <a:off x="126752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751" name="n_3mainValue【庁舎】&#10;有形固定資産減価償却率">
          <a:extLst>
            <a:ext uri="{FF2B5EF4-FFF2-40B4-BE49-F238E27FC236}">
              <a16:creationId xmlns:a16="http://schemas.microsoft.com/office/drawing/2014/main" id="{D62492E5-211D-4947-A015-2DFC4E90081E}"/>
            </a:ext>
          </a:extLst>
        </xdr:cNvPr>
        <xdr:cNvSpPr txBox="1"/>
      </xdr:nvSpPr>
      <xdr:spPr>
        <a:xfrm>
          <a:off x="119005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117401</xdr:rowOff>
    </xdr:from>
    <xdr:ext cx="405111" cy="259045"/>
    <xdr:sp macro="" textlink="">
      <xdr:nvSpPr>
        <xdr:cNvPr id="752" name="n_4mainValue【庁舎】&#10;有形固定資産減価償却率">
          <a:extLst>
            <a:ext uri="{FF2B5EF4-FFF2-40B4-BE49-F238E27FC236}">
              <a16:creationId xmlns:a16="http://schemas.microsoft.com/office/drawing/2014/main" id="{795C386E-FB73-4AC9-9D53-7745ACFF4076}"/>
            </a:ext>
          </a:extLst>
        </xdr:cNvPr>
        <xdr:cNvSpPr txBox="1"/>
      </xdr:nvSpPr>
      <xdr:spPr>
        <a:xfrm>
          <a:off x="11102984" y="1721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37CD2923-E202-4190-BE77-836B9D9B826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5548A09F-432A-41F7-AE03-97CC9737A1A5}"/>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980F8A07-58C4-42C3-8BFB-3A1DBE89F6E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E028678E-E5AD-42E6-A9D8-C74E004B4F1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6B91E4B9-8CF4-4527-B5FF-1E056B8F735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1DCCA168-C3A9-464C-9532-6C0ACF5C491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D26DD779-4363-4E4B-AC61-E1576216FE7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129D3A98-F68F-4E89-9BC3-E564391846B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5C178FBB-C98A-48CB-8A5C-B5E45071240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199AF89E-4758-40DC-87A4-DF36E9A9827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3" name="直線コネクタ 762">
          <a:extLst>
            <a:ext uri="{FF2B5EF4-FFF2-40B4-BE49-F238E27FC236}">
              <a16:creationId xmlns:a16="http://schemas.microsoft.com/office/drawing/2014/main" id="{57CB055A-823F-4A50-A8FF-72F420D6C39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4" name="テキスト ボックス 763">
          <a:extLst>
            <a:ext uri="{FF2B5EF4-FFF2-40B4-BE49-F238E27FC236}">
              <a16:creationId xmlns:a16="http://schemas.microsoft.com/office/drawing/2014/main" id="{9A28ABF7-027C-4735-81DE-241DB4AB33B6}"/>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5" name="直線コネクタ 764">
          <a:extLst>
            <a:ext uri="{FF2B5EF4-FFF2-40B4-BE49-F238E27FC236}">
              <a16:creationId xmlns:a16="http://schemas.microsoft.com/office/drawing/2014/main" id="{AD580B61-733B-427B-BA60-2595B0D871E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6" name="テキスト ボックス 765">
          <a:extLst>
            <a:ext uri="{FF2B5EF4-FFF2-40B4-BE49-F238E27FC236}">
              <a16:creationId xmlns:a16="http://schemas.microsoft.com/office/drawing/2014/main" id="{B4671086-6491-4680-B230-69AA9AC47E94}"/>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7" name="直線コネクタ 766">
          <a:extLst>
            <a:ext uri="{FF2B5EF4-FFF2-40B4-BE49-F238E27FC236}">
              <a16:creationId xmlns:a16="http://schemas.microsoft.com/office/drawing/2014/main" id="{2F52D005-CE79-4AAE-9200-B1026DE32F11}"/>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8" name="テキスト ボックス 767">
          <a:extLst>
            <a:ext uri="{FF2B5EF4-FFF2-40B4-BE49-F238E27FC236}">
              <a16:creationId xmlns:a16="http://schemas.microsoft.com/office/drawing/2014/main" id="{1FC0C91A-E82C-4AD9-9B02-B82B4AD1CFF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9" name="直線コネクタ 768">
          <a:extLst>
            <a:ext uri="{FF2B5EF4-FFF2-40B4-BE49-F238E27FC236}">
              <a16:creationId xmlns:a16="http://schemas.microsoft.com/office/drawing/2014/main" id="{F57AB116-263B-4B6D-920D-0E14FFDDF09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0" name="テキスト ボックス 769">
          <a:extLst>
            <a:ext uri="{FF2B5EF4-FFF2-40B4-BE49-F238E27FC236}">
              <a16:creationId xmlns:a16="http://schemas.microsoft.com/office/drawing/2014/main" id="{ED760EC3-1FA5-4AEE-95A4-EB16966952B4}"/>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1" name="直線コネクタ 770">
          <a:extLst>
            <a:ext uri="{FF2B5EF4-FFF2-40B4-BE49-F238E27FC236}">
              <a16:creationId xmlns:a16="http://schemas.microsoft.com/office/drawing/2014/main" id="{1E3AA543-A5B0-40B8-B06F-DD07771D88A1}"/>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2" name="テキスト ボックス 771">
          <a:extLst>
            <a:ext uri="{FF2B5EF4-FFF2-40B4-BE49-F238E27FC236}">
              <a16:creationId xmlns:a16="http://schemas.microsoft.com/office/drawing/2014/main" id="{62A1CED9-ECF1-44C4-B768-16A9D1C41104}"/>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a:extLst>
            <a:ext uri="{FF2B5EF4-FFF2-40B4-BE49-F238E27FC236}">
              <a16:creationId xmlns:a16="http://schemas.microsoft.com/office/drawing/2014/main" id="{4D34C5B1-B069-4D3C-AC6F-E70D898235A7}"/>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a:extLst>
            <a:ext uri="{FF2B5EF4-FFF2-40B4-BE49-F238E27FC236}">
              <a16:creationId xmlns:a16="http://schemas.microsoft.com/office/drawing/2014/main" id="{19797D66-871F-4C63-A329-D0ED860DBF9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a:extLst>
            <a:ext uri="{FF2B5EF4-FFF2-40B4-BE49-F238E27FC236}">
              <a16:creationId xmlns:a16="http://schemas.microsoft.com/office/drawing/2014/main" id="{822156C7-EECF-410A-B3F4-3A9C5A6C669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776" name="直線コネクタ 775">
          <a:extLst>
            <a:ext uri="{FF2B5EF4-FFF2-40B4-BE49-F238E27FC236}">
              <a16:creationId xmlns:a16="http://schemas.microsoft.com/office/drawing/2014/main" id="{8A2F4DF6-2B83-49D5-8AF7-665461BC7A1C}"/>
            </a:ext>
          </a:extLst>
        </xdr:cNvPr>
        <xdr:cNvCxnSpPr/>
      </xdr:nvCxnSpPr>
      <xdr:spPr>
        <a:xfrm flipV="1">
          <a:off x="19509104" y="1666113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77" name="【庁舎】&#10;一人当たり面積最小値テキスト">
          <a:extLst>
            <a:ext uri="{FF2B5EF4-FFF2-40B4-BE49-F238E27FC236}">
              <a16:creationId xmlns:a16="http://schemas.microsoft.com/office/drawing/2014/main" id="{C70A8B0D-D833-4BBA-995D-EB9B3BFBFA8D}"/>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78" name="直線コネクタ 777">
          <a:extLst>
            <a:ext uri="{FF2B5EF4-FFF2-40B4-BE49-F238E27FC236}">
              <a16:creationId xmlns:a16="http://schemas.microsoft.com/office/drawing/2014/main" id="{8728860C-43D4-4EBB-8A94-D491EF6719BF}"/>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79" name="【庁舎】&#10;一人当たり面積最大値テキスト">
          <a:extLst>
            <a:ext uri="{FF2B5EF4-FFF2-40B4-BE49-F238E27FC236}">
              <a16:creationId xmlns:a16="http://schemas.microsoft.com/office/drawing/2014/main" id="{A532A5E0-EBE4-400B-9804-E20F8243B460}"/>
            </a:ext>
          </a:extLst>
        </xdr:cNvPr>
        <xdr:cNvSpPr txBox="1"/>
      </xdr:nvSpPr>
      <xdr:spPr>
        <a:xfrm>
          <a:off x="19547840" y="1644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80" name="直線コネクタ 779">
          <a:extLst>
            <a:ext uri="{FF2B5EF4-FFF2-40B4-BE49-F238E27FC236}">
              <a16:creationId xmlns:a16="http://schemas.microsoft.com/office/drawing/2014/main" id="{391DBFC4-9564-414C-B909-BFBF20F1A056}"/>
            </a:ext>
          </a:extLst>
        </xdr:cNvPr>
        <xdr:cNvCxnSpPr/>
      </xdr:nvCxnSpPr>
      <xdr:spPr>
        <a:xfrm>
          <a:off x="19443700" y="1666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781" name="【庁舎】&#10;一人当たり面積平均値テキスト">
          <a:extLst>
            <a:ext uri="{FF2B5EF4-FFF2-40B4-BE49-F238E27FC236}">
              <a16:creationId xmlns:a16="http://schemas.microsoft.com/office/drawing/2014/main" id="{1D4A6FBF-5DEA-4B01-A23A-62799A7D1709}"/>
            </a:ext>
          </a:extLst>
        </xdr:cNvPr>
        <xdr:cNvSpPr txBox="1"/>
      </xdr:nvSpPr>
      <xdr:spPr>
        <a:xfrm>
          <a:off x="19547840" y="17727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782" name="フローチャート: 判断 781">
          <a:extLst>
            <a:ext uri="{FF2B5EF4-FFF2-40B4-BE49-F238E27FC236}">
              <a16:creationId xmlns:a16="http://schemas.microsoft.com/office/drawing/2014/main" id="{D466DA42-FA09-475E-A9FD-A7DF5FF31823}"/>
            </a:ext>
          </a:extLst>
        </xdr:cNvPr>
        <xdr:cNvSpPr/>
      </xdr:nvSpPr>
      <xdr:spPr>
        <a:xfrm>
          <a:off x="19458940" y="17749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783" name="フローチャート: 判断 782">
          <a:extLst>
            <a:ext uri="{FF2B5EF4-FFF2-40B4-BE49-F238E27FC236}">
              <a16:creationId xmlns:a16="http://schemas.microsoft.com/office/drawing/2014/main" id="{71BA8827-00F2-4CC9-AA59-D6F8B9804349}"/>
            </a:ext>
          </a:extLst>
        </xdr:cNvPr>
        <xdr:cNvSpPr/>
      </xdr:nvSpPr>
      <xdr:spPr>
        <a:xfrm>
          <a:off x="18735040" y="177057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784" name="フローチャート: 判断 783">
          <a:extLst>
            <a:ext uri="{FF2B5EF4-FFF2-40B4-BE49-F238E27FC236}">
              <a16:creationId xmlns:a16="http://schemas.microsoft.com/office/drawing/2014/main" id="{0018ECB0-074A-453C-82B6-151F8D9CB3A9}"/>
            </a:ext>
          </a:extLst>
        </xdr:cNvPr>
        <xdr:cNvSpPr/>
      </xdr:nvSpPr>
      <xdr:spPr>
        <a:xfrm>
          <a:off x="179374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785" name="フローチャート: 判断 784">
          <a:extLst>
            <a:ext uri="{FF2B5EF4-FFF2-40B4-BE49-F238E27FC236}">
              <a16:creationId xmlns:a16="http://schemas.microsoft.com/office/drawing/2014/main" id="{C006AA0D-6F0A-4DB9-A404-3BFC12E5BBCE}"/>
            </a:ext>
          </a:extLst>
        </xdr:cNvPr>
        <xdr:cNvSpPr/>
      </xdr:nvSpPr>
      <xdr:spPr>
        <a:xfrm>
          <a:off x="17162780" y="177171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786" name="フローチャート: 判断 785">
          <a:extLst>
            <a:ext uri="{FF2B5EF4-FFF2-40B4-BE49-F238E27FC236}">
              <a16:creationId xmlns:a16="http://schemas.microsoft.com/office/drawing/2014/main" id="{CCDE35F3-18AF-40C6-B456-F0483CEB4EB1}"/>
            </a:ext>
          </a:extLst>
        </xdr:cNvPr>
        <xdr:cNvSpPr/>
      </xdr:nvSpPr>
      <xdr:spPr>
        <a:xfrm>
          <a:off x="16388080" y="1771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3F00677E-2E86-405C-AD16-F377670B7934}"/>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C28804CB-0B84-4E54-B98B-47D5CC691EAA}"/>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4DEBD39E-3007-47AA-BBBC-6F683F85D27B}"/>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DDAC3616-E5A0-4F5D-93BC-1E3BB6F4308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86364EFF-0365-40F4-9D2D-5C009E7B33F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156845</xdr:rowOff>
    </xdr:from>
    <xdr:to>
      <xdr:col>112</xdr:col>
      <xdr:colOff>38100</xdr:colOff>
      <xdr:row>106</xdr:row>
      <xdr:rowOff>86995</xdr:rowOff>
    </xdr:to>
    <xdr:sp macro="" textlink="">
      <xdr:nvSpPr>
        <xdr:cNvPr id="792" name="楕円 791">
          <a:extLst>
            <a:ext uri="{FF2B5EF4-FFF2-40B4-BE49-F238E27FC236}">
              <a16:creationId xmlns:a16="http://schemas.microsoft.com/office/drawing/2014/main" id="{FC7A5032-D421-4AA3-AB40-6571CDF306C7}"/>
            </a:ext>
          </a:extLst>
        </xdr:cNvPr>
        <xdr:cNvSpPr/>
      </xdr:nvSpPr>
      <xdr:spPr>
        <a:xfrm>
          <a:off x="18735040" y="177590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158750</xdr:rowOff>
    </xdr:from>
    <xdr:to>
      <xdr:col>107</xdr:col>
      <xdr:colOff>101600</xdr:colOff>
      <xdr:row>106</xdr:row>
      <xdr:rowOff>88900</xdr:rowOff>
    </xdr:to>
    <xdr:sp macro="" textlink="">
      <xdr:nvSpPr>
        <xdr:cNvPr id="793" name="楕円 792">
          <a:extLst>
            <a:ext uri="{FF2B5EF4-FFF2-40B4-BE49-F238E27FC236}">
              <a16:creationId xmlns:a16="http://schemas.microsoft.com/office/drawing/2014/main" id="{E670B701-9CDC-4263-ABBD-96542CC3E743}"/>
            </a:ext>
          </a:extLst>
        </xdr:cNvPr>
        <xdr:cNvSpPr/>
      </xdr:nvSpPr>
      <xdr:spPr>
        <a:xfrm>
          <a:off x="17937480" y="17760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36195</xdr:rowOff>
    </xdr:from>
    <xdr:to>
      <xdr:col>111</xdr:col>
      <xdr:colOff>177800</xdr:colOff>
      <xdr:row>106</xdr:row>
      <xdr:rowOff>38100</xdr:rowOff>
    </xdr:to>
    <xdr:cxnSp macro="">
      <xdr:nvCxnSpPr>
        <xdr:cNvPr id="794" name="直線コネクタ 793">
          <a:extLst>
            <a:ext uri="{FF2B5EF4-FFF2-40B4-BE49-F238E27FC236}">
              <a16:creationId xmlns:a16="http://schemas.microsoft.com/office/drawing/2014/main" id="{D965DBAD-D97B-453F-9CF5-466E1390D610}"/>
            </a:ext>
          </a:extLst>
        </xdr:cNvPr>
        <xdr:cNvCxnSpPr/>
      </xdr:nvCxnSpPr>
      <xdr:spPr>
        <a:xfrm flipV="1">
          <a:off x="17988280" y="17806035"/>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160655</xdr:rowOff>
    </xdr:from>
    <xdr:to>
      <xdr:col>102</xdr:col>
      <xdr:colOff>165100</xdr:colOff>
      <xdr:row>106</xdr:row>
      <xdr:rowOff>90805</xdr:rowOff>
    </xdr:to>
    <xdr:sp macro="" textlink="">
      <xdr:nvSpPr>
        <xdr:cNvPr id="795" name="楕円 794">
          <a:extLst>
            <a:ext uri="{FF2B5EF4-FFF2-40B4-BE49-F238E27FC236}">
              <a16:creationId xmlns:a16="http://schemas.microsoft.com/office/drawing/2014/main" id="{7815EC5F-935C-44AB-8B7C-7203B876DA67}"/>
            </a:ext>
          </a:extLst>
        </xdr:cNvPr>
        <xdr:cNvSpPr/>
      </xdr:nvSpPr>
      <xdr:spPr>
        <a:xfrm>
          <a:off x="17162780" y="17762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38100</xdr:rowOff>
    </xdr:from>
    <xdr:to>
      <xdr:col>107</xdr:col>
      <xdr:colOff>50800</xdr:colOff>
      <xdr:row>106</xdr:row>
      <xdr:rowOff>40005</xdr:rowOff>
    </xdr:to>
    <xdr:cxnSp macro="">
      <xdr:nvCxnSpPr>
        <xdr:cNvPr id="796" name="直線コネクタ 795">
          <a:extLst>
            <a:ext uri="{FF2B5EF4-FFF2-40B4-BE49-F238E27FC236}">
              <a16:creationId xmlns:a16="http://schemas.microsoft.com/office/drawing/2014/main" id="{930B85DE-2C17-477D-916E-75B486D6694E}"/>
            </a:ext>
          </a:extLst>
        </xdr:cNvPr>
        <xdr:cNvCxnSpPr/>
      </xdr:nvCxnSpPr>
      <xdr:spPr>
        <a:xfrm flipV="1">
          <a:off x="17213580" y="17807940"/>
          <a:ext cx="7747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797" name="楕円 796">
          <a:extLst>
            <a:ext uri="{FF2B5EF4-FFF2-40B4-BE49-F238E27FC236}">
              <a16:creationId xmlns:a16="http://schemas.microsoft.com/office/drawing/2014/main" id="{11B1DF62-54C0-4695-9E04-5D67CA5AE2AC}"/>
            </a:ext>
          </a:extLst>
        </xdr:cNvPr>
        <xdr:cNvSpPr/>
      </xdr:nvSpPr>
      <xdr:spPr>
        <a:xfrm>
          <a:off x="16388080" y="17764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40005</xdr:rowOff>
    </xdr:from>
    <xdr:to>
      <xdr:col>102</xdr:col>
      <xdr:colOff>114300</xdr:colOff>
      <xdr:row>106</xdr:row>
      <xdr:rowOff>41911</xdr:rowOff>
    </xdr:to>
    <xdr:cxnSp macro="">
      <xdr:nvCxnSpPr>
        <xdr:cNvPr id="798" name="直線コネクタ 797">
          <a:extLst>
            <a:ext uri="{FF2B5EF4-FFF2-40B4-BE49-F238E27FC236}">
              <a16:creationId xmlns:a16="http://schemas.microsoft.com/office/drawing/2014/main" id="{9FAB1B1A-945F-4D5A-8A5B-BDF518D3934F}"/>
            </a:ext>
          </a:extLst>
        </xdr:cNvPr>
        <xdr:cNvCxnSpPr/>
      </xdr:nvCxnSpPr>
      <xdr:spPr>
        <a:xfrm flipV="1">
          <a:off x="16431260" y="17809845"/>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50182</xdr:rowOff>
    </xdr:from>
    <xdr:ext cx="469744" cy="259045"/>
    <xdr:sp macro="" textlink="">
      <xdr:nvSpPr>
        <xdr:cNvPr id="799" name="n_1aveValue【庁舎】&#10;一人当たり面積">
          <a:extLst>
            <a:ext uri="{FF2B5EF4-FFF2-40B4-BE49-F238E27FC236}">
              <a16:creationId xmlns:a16="http://schemas.microsoft.com/office/drawing/2014/main" id="{D1A0BAFF-BDE0-4CF8-A4A1-AB22C47E5BB4}"/>
            </a:ext>
          </a:extLst>
        </xdr:cNvPr>
        <xdr:cNvSpPr txBox="1"/>
      </xdr:nvSpPr>
      <xdr:spPr>
        <a:xfrm>
          <a:off x="18561127" y="174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48277</xdr:rowOff>
    </xdr:from>
    <xdr:ext cx="469744" cy="259045"/>
    <xdr:sp macro="" textlink="">
      <xdr:nvSpPr>
        <xdr:cNvPr id="800" name="n_2aveValue【庁舎】&#10;一人当たり面積">
          <a:extLst>
            <a:ext uri="{FF2B5EF4-FFF2-40B4-BE49-F238E27FC236}">
              <a16:creationId xmlns:a16="http://schemas.microsoft.com/office/drawing/2014/main" id="{8B5D027C-B9A7-411A-81FB-27E3579413EE}"/>
            </a:ext>
          </a:extLst>
        </xdr:cNvPr>
        <xdr:cNvSpPr txBox="1"/>
      </xdr:nvSpPr>
      <xdr:spPr>
        <a:xfrm>
          <a:off x="17776267" y="1748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61613</xdr:rowOff>
    </xdr:from>
    <xdr:ext cx="469744" cy="259045"/>
    <xdr:sp macro="" textlink="">
      <xdr:nvSpPr>
        <xdr:cNvPr id="801" name="n_3aveValue【庁舎】&#10;一人当たり面積">
          <a:extLst>
            <a:ext uri="{FF2B5EF4-FFF2-40B4-BE49-F238E27FC236}">
              <a16:creationId xmlns:a16="http://schemas.microsoft.com/office/drawing/2014/main" id="{98B5DD9D-773B-4E6A-8965-424C05DFBCB0}"/>
            </a:ext>
          </a:extLst>
        </xdr:cNvPr>
        <xdr:cNvSpPr txBox="1"/>
      </xdr:nvSpPr>
      <xdr:spPr>
        <a:xfrm>
          <a:off x="17001567" y="1749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59707</xdr:rowOff>
    </xdr:from>
    <xdr:ext cx="469744" cy="259045"/>
    <xdr:sp macro="" textlink="">
      <xdr:nvSpPr>
        <xdr:cNvPr id="802" name="n_4aveValue【庁舎】&#10;一人当たり面積">
          <a:extLst>
            <a:ext uri="{FF2B5EF4-FFF2-40B4-BE49-F238E27FC236}">
              <a16:creationId xmlns:a16="http://schemas.microsoft.com/office/drawing/2014/main" id="{A58C1FC1-0F1F-4B75-A327-973CEDA8752C}"/>
            </a:ext>
          </a:extLst>
        </xdr:cNvPr>
        <xdr:cNvSpPr txBox="1"/>
      </xdr:nvSpPr>
      <xdr:spPr>
        <a:xfrm>
          <a:off x="16226867" y="1749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78122</xdr:rowOff>
    </xdr:from>
    <xdr:ext cx="469744" cy="259045"/>
    <xdr:sp macro="" textlink="">
      <xdr:nvSpPr>
        <xdr:cNvPr id="803" name="n_1mainValue【庁舎】&#10;一人当たり面積">
          <a:extLst>
            <a:ext uri="{FF2B5EF4-FFF2-40B4-BE49-F238E27FC236}">
              <a16:creationId xmlns:a16="http://schemas.microsoft.com/office/drawing/2014/main" id="{4FC01E46-7181-4B99-AC15-1FD06CEEE4DB}"/>
            </a:ext>
          </a:extLst>
        </xdr:cNvPr>
        <xdr:cNvSpPr txBox="1"/>
      </xdr:nvSpPr>
      <xdr:spPr>
        <a:xfrm>
          <a:off x="18561127" y="1784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80027</xdr:rowOff>
    </xdr:from>
    <xdr:ext cx="469744" cy="259045"/>
    <xdr:sp macro="" textlink="">
      <xdr:nvSpPr>
        <xdr:cNvPr id="804" name="n_2mainValue【庁舎】&#10;一人当たり面積">
          <a:extLst>
            <a:ext uri="{FF2B5EF4-FFF2-40B4-BE49-F238E27FC236}">
              <a16:creationId xmlns:a16="http://schemas.microsoft.com/office/drawing/2014/main" id="{8B70865B-AF1C-4FFD-8870-144EA18D54AC}"/>
            </a:ext>
          </a:extLst>
        </xdr:cNvPr>
        <xdr:cNvSpPr txBox="1"/>
      </xdr:nvSpPr>
      <xdr:spPr>
        <a:xfrm>
          <a:off x="17776267" y="178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81932</xdr:rowOff>
    </xdr:from>
    <xdr:ext cx="469744" cy="259045"/>
    <xdr:sp macro="" textlink="">
      <xdr:nvSpPr>
        <xdr:cNvPr id="805" name="n_3mainValue【庁舎】&#10;一人当たり面積">
          <a:extLst>
            <a:ext uri="{FF2B5EF4-FFF2-40B4-BE49-F238E27FC236}">
              <a16:creationId xmlns:a16="http://schemas.microsoft.com/office/drawing/2014/main" id="{FA7020D2-4CEC-4085-85ED-1417CF216C53}"/>
            </a:ext>
          </a:extLst>
        </xdr:cNvPr>
        <xdr:cNvSpPr txBox="1"/>
      </xdr:nvSpPr>
      <xdr:spPr>
        <a:xfrm>
          <a:off x="1700156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806" name="n_4mainValue【庁舎】&#10;一人当たり面積">
          <a:extLst>
            <a:ext uri="{FF2B5EF4-FFF2-40B4-BE49-F238E27FC236}">
              <a16:creationId xmlns:a16="http://schemas.microsoft.com/office/drawing/2014/main" id="{50879AA5-EE51-47E6-90CA-57F73E9B752C}"/>
            </a:ext>
          </a:extLst>
        </xdr:cNvPr>
        <xdr:cNvSpPr txBox="1"/>
      </xdr:nvSpPr>
      <xdr:spPr>
        <a:xfrm>
          <a:off x="1622686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a:extLst>
            <a:ext uri="{FF2B5EF4-FFF2-40B4-BE49-F238E27FC236}">
              <a16:creationId xmlns:a16="http://schemas.microsoft.com/office/drawing/2014/main" id="{DE3B4D48-18F0-4FE3-97BF-EB63EBDEE71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a:extLst>
            <a:ext uri="{FF2B5EF4-FFF2-40B4-BE49-F238E27FC236}">
              <a16:creationId xmlns:a16="http://schemas.microsoft.com/office/drawing/2014/main" id="{EF637B9E-D6CC-4DA4-8134-86B31F1556D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a:extLst>
            <a:ext uri="{FF2B5EF4-FFF2-40B4-BE49-F238E27FC236}">
              <a16:creationId xmlns:a16="http://schemas.microsoft.com/office/drawing/2014/main" id="{5E00B7C5-A6B3-4D74-B9DC-CD384E59473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施設の多くで有形固定資産減価償却率が全国平均及び県内平均を上回っている。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耐震補強や長寿命化工事を実施し資産の老朽化の改善は行っているが、それ以上に資産の老朽化が進んでいるため、今後は公共施設等総合管理計画や今後作成する個別施設計画等の目標達成に向けた取組みを進めるとともに、健全な財政運営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74295</xdr:rowOff>
    </xdr:from>
    <xdr:to>
      <xdr:col>64</xdr:col>
      <xdr:colOff>12700</xdr:colOff>
      <xdr:row>6</xdr:row>
      <xdr:rowOff>24765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1035" y="409575"/>
          <a:ext cx="11421745" cy="6210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61595</xdr:rowOff>
    </xdr:from>
    <xdr:to>
      <xdr:col>115</xdr:col>
      <xdr:colOff>25400</xdr:colOff>
      <xdr:row>5</xdr:row>
      <xdr:rowOff>106045</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181320" y="396875"/>
          <a:ext cx="353250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86995</xdr:rowOff>
    </xdr:from>
    <xdr:to>
      <xdr:col>115</xdr:col>
      <xdr:colOff>6350</xdr:colOff>
      <xdr:row>5</xdr:row>
      <xdr:rowOff>80645</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206720" y="422275"/>
          <a:ext cx="348805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111760</xdr:rowOff>
    </xdr:from>
    <xdr:to>
      <xdr:col>114</xdr:col>
      <xdr:colOff>184150</xdr:colOff>
      <xdr:row>5</xdr:row>
      <xdr:rowOff>55880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232120" y="447040"/>
          <a:ext cx="345186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兵庫県稲美町</a:t>
          </a:r>
        </a:p>
      </xdr:txBody>
    </xdr:sp>
    <xdr:clientData/>
  </xdr:twoCellAnchor>
  <xdr:twoCellAnchor>
    <xdr:from>
      <xdr:col>83</xdr:col>
      <xdr:colOff>6350</xdr:colOff>
      <xdr:row>2</xdr:row>
      <xdr:rowOff>61595</xdr:rowOff>
    </xdr:from>
    <xdr:to>
      <xdr:col>95</xdr:col>
      <xdr:colOff>152400</xdr:colOff>
      <xdr:row>5</xdr:row>
      <xdr:rowOff>106045</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659735" y="396875"/>
          <a:ext cx="240919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86995</xdr:rowOff>
    </xdr:from>
    <xdr:to>
      <xdr:col>95</xdr:col>
      <xdr:colOff>133350</xdr:colOff>
      <xdr:row>5</xdr:row>
      <xdr:rowOff>80645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685135" y="422275"/>
          <a:ext cx="236474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111760</xdr:rowOff>
    </xdr:from>
    <xdr:to>
      <xdr:col>95</xdr:col>
      <xdr:colOff>101600</xdr:colOff>
      <xdr:row>5</xdr:row>
      <xdr:rowOff>55880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710535" y="447040"/>
          <a:ext cx="230759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188595</xdr:colOff>
      <xdr:row>7</xdr:row>
      <xdr:rowOff>5715</xdr:rowOff>
    </xdr:from>
    <xdr:to>
      <xdr:col>50</xdr:col>
      <xdr:colOff>0</xdr:colOff>
      <xdr:row>17</xdr:row>
      <xdr:rowOff>50165</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54380" y="1179195"/>
          <a:ext cx="86753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37465</xdr:rowOff>
    </xdr:from>
    <xdr:to>
      <xdr:col>11</xdr:col>
      <xdr:colOff>44450</xdr:colOff>
      <xdr:row>17</xdr:row>
      <xdr:rowOff>37465</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68680" y="1210945"/>
          <a:ext cx="1250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188595</xdr:colOff>
      <xdr:row>7</xdr:row>
      <xdr:rowOff>37465</xdr:rowOff>
    </xdr:from>
    <xdr:to>
      <xdr:col>16</xdr:col>
      <xdr:colOff>188595</xdr:colOff>
      <xdr:row>17</xdr:row>
      <xdr:rowOff>37465</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74545" y="1210945"/>
          <a:ext cx="113157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30,854
30,335
34.92
15,587,804
14,744,249
569,603
6,984,407
10,399,715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37465</xdr:rowOff>
    </xdr:from>
    <xdr:to>
      <xdr:col>24</xdr:col>
      <xdr:colOff>114300</xdr:colOff>
      <xdr:row>17</xdr:row>
      <xdr:rowOff>37465</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63265" y="1210945"/>
          <a:ext cx="1377315"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55880</xdr:rowOff>
    </xdr:from>
    <xdr:to>
      <xdr:col>34</xdr:col>
      <xdr:colOff>50800</xdr:colOff>
      <xdr:row>13</xdr:row>
      <xdr:rowOff>43180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40580" y="1229360"/>
          <a:ext cx="182245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55880</xdr:rowOff>
    </xdr:from>
    <xdr:to>
      <xdr:col>40</xdr:col>
      <xdr:colOff>63500</xdr:colOff>
      <xdr:row>13</xdr:row>
      <xdr:rowOff>43180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463030" y="1229360"/>
          <a:ext cx="1144270"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55880</xdr:rowOff>
    </xdr:from>
    <xdr:to>
      <xdr:col>43</xdr:col>
      <xdr:colOff>133350</xdr:colOff>
      <xdr:row>13</xdr:row>
      <xdr:rowOff>43180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670800" y="1229360"/>
          <a:ext cx="572135" cy="993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37465</xdr:rowOff>
    </xdr:from>
    <xdr:to>
      <xdr:col>34</xdr:col>
      <xdr:colOff>50800</xdr:colOff>
      <xdr:row>15</xdr:row>
      <xdr:rowOff>154940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40580" y="2049145"/>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37465</xdr:rowOff>
    </xdr:from>
    <xdr:to>
      <xdr:col>50</xdr:col>
      <xdr:colOff>188595</xdr:colOff>
      <xdr:row>15</xdr:row>
      <xdr:rowOff>154940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26530" y="2049145"/>
          <a:ext cx="3091815"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5715</xdr:rowOff>
    </xdr:from>
    <xdr:to>
      <xdr:col>58</xdr:col>
      <xdr:colOff>0</xdr:colOff>
      <xdr:row>13</xdr:row>
      <xdr:rowOff>117475</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650095" y="1179195"/>
          <a:ext cx="1288415"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68580</xdr:rowOff>
    </xdr:from>
    <xdr:to>
      <xdr:col>58</xdr:col>
      <xdr:colOff>69850</xdr:colOff>
      <xdr:row>8</xdr:row>
      <xdr:rowOff>149225</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864090" y="12420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161925</xdr:rowOff>
    </xdr:from>
    <xdr:to>
      <xdr:col>58</xdr:col>
      <xdr:colOff>69850</xdr:colOff>
      <xdr:row>10</xdr:row>
      <xdr:rowOff>74295</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864090" y="150304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149225</xdr:rowOff>
    </xdr:from>
    <xdr:to>
      <xdr:col>58</xdr:col>
      <xdr:colOff>69850</xdr:colOff>
      <xdr:row>14</xdr:row>
      <xdr:rowOff>99060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864090" y="1825625"/>
          <a:ext cx="114427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154940</xdr:rowOff>
    </xdr:from>
    <xdr:to>
      <xdr:col>52</xdr:col>
      <xdr:colOff>69850</xdr:colOff>
      <xdr:row>7</xdr:row>
      <xdr:rowOff>154940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726295" y="1328420"/>
          <a:ext cx="15049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10</xdr:row>
      <xdr:rowOff>124460</xdr:rowOff>
    </xdr:from>
    <xdr:to>
      <xdr:col>51</xdr:col>
      <xdr:colOff>188595</xdr:colOff>
      <xdr:row>11</xdr:row>
      <xdr:rowOff>93345</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806940" y="180086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124460</xdr:rowOff>
    </xdr:from>
    <xdr:to>
      <xdr:col>52</xdr:col>
      <xdr:colOff>69850</xdr:colOff>
      <xdr:row>10</xdr:row>
      <xdr:rowOff>124460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726295" y="1800860"/>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188595</xdr:colOff>
      <xdr:row>12</xdr:row>
      <xdr:rowOff>21590</xdr:rowOff>
    </xdr:from>
    <xdr:to>
      <xdr:col>51</xdr:col>
      <xdr:colOff>188595</xdr:colOff>
      <xdr:row>12</xdr:row>
      <xdr:rowOff>158750</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806940" y="2033270"/>
          <a:ext cx="0" cy="13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161925</xdr:rowOff>
    </xdr:from>
    <xdr:to>
      <xdr:col>52</xdr:col>
      <xdr:colOff>69850</xdr:colOff>
      <xdr:row>12</xdr:row>
      <xdr:rowOff>161925</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726295" y="2173605"/>
          <a:ext cx="15049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106045</xdr:rowOff>
    </xdr:from>
    <xdr:to>
      <xdr:col>52</xdr:col>
      <xdr:colOff>34925</xdr:colOff>
      <xdr:row>8</xdr:row>
      <xdr:rowOff>37465</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761220" y="127952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31115</xdr:rowOff>
    </xdr:from>
    <xdr:to>
      <xdr:col>52</xdr:col>
      <xdr:colOff>34925</xdr:colOff>
      <xdr:row>9</xdr:row>
      <xdr:rowOff>130175</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761220" y="153987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93345</xdr:rowOff>
    </xdr:from>
    <xdr:ext cx="8808720" cy="25336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699135" y="2943225"/>
          <a:ext cx="88087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5715</xdr:rowOff>
    </xdr:from>
    <xdr:ext cx="9186545"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699135" y="3190875"/>
          <a:ext cx="91865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86995</xdr:rowOff>
    </xdr:from>
    <xdr:ext cx="5756275" cy="25082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699135" y="3439795"/>
          <a:ext cx="57562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2995" cy="25336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699135" y="3688080"/>
          <a:ext cx="87229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80645</xdr:rowOff>
    </xdr:from>
    <xdr:ext cx="5958840" cy="25336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699135" y="3936365"/>
          <a:ext cx="5958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161925</xdr:rowOff>
    </xdr:from>
    <xdr:ext cx="8143875" cy="25082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699135" y="4185285"/>
          <a:ext cx="814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74295</xdr:rowOff>
    </xdr:from>
    <xdr:ext cx="18224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699135" y="4432935"/>
          <a:ext cx="1822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43180</xdr:rowOff>
    </xdr:from>
    <xdr:to>
      <xdr:col>27</xdr:col>
      <xdr:colOff>184150</xdr:colOff>
      <xdr:row>31</xdr:row>
      <xdr:rowOff>18415</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69913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61595</xdr:rowOff>
    </xdr:from>
    <xdr:ext cx="1270000" cy="30226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09090" y="5258435"/>
          <a:ext cx="12700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37465</xdr:rowOff>
    </xdr:from>
    <xdr:ext cx="1648460" cy="350520"/>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61945" y="5234305"/>
          <a:ext cx="164846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124460</xdr:rowOff>
    </xdr:from>
    <xdr:to>
      <xdr:col>35</xdr:col>
      <xdr:colOff>95250</xdr:colOff>
      <xdr:row>32</xdr:row>
      <xdr:rowOff>37465</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18760" y="51536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142875</xdr:rowOff>
    </xdr:from>
    <xdr:to>
      <xdr:col>35</xdr:col>
      <xdr:colOff>95250</xdr:colOff>
      <xdr:row>33</xdr:row>
      <xdr:rowOff>55880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18760" y="53397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124460</xdr:rowOff>
    </xdr:from>
    <xdr:to>
      <xdr:col>42</xdr:col>
      <xdr:colOff>25400</xdr:colOff>
      <xdr:row>32</xdr:row>
      <xdr:rowOff>37465</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0212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142875</xdr:rowOff>
    </xdr:from>
    <xdr:to>
      <xdr:col>42</xdr:col>
      <xdr:colOff>25400</xdr:colOff>
      <xdr:row>33</xdr:row>
      <xdr:rowOff>55880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0212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124460</xdr:rowOff>
    </xdr:from>
    <xdr:to>
      <xdr:col>49</xdr:col>
      <xdr:colOff>19050</xdr:colOff>
      <xdr:row>32</xdr:row>
      <xdr:rowOff>37465</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1593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31</xdr:row>
      <xdr:rowOff>142875</xdr:rowOff>
    </xdr:from>
    <xdr:to>
      <xdr:col>49</xdr:col>
      <xdr:colOff>19050</xdr:colOff>
      <xdr:row>33</xdr:row>
      <xdr:rowOff>55880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1593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117475</xdr:rowOff>
    </xdr:from>
    <xdr:to>
      <xdr:col>27</xdr:col>
      <xdr:colOff>184150</xdr:colOff>
      <xdr:row>47</xdr:row>
      <xdr:rowOff>130175</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9913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57</xdr:col>
      <xdr:colOff>120650</xdr:colOff>
      <xdr:row>47</xdr:row>
      <xdr:rowOff>130175</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4576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117475</xdr:rowOff>
    </xdr:from>
    <xdr:to>
      <xdr:col>46</xdr:col>
      <xdr:colOff>188595</xdr:colOff>
      <xdr:row>35</xdr:row>
      <xdr:rowOff>31115</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45760" y="564959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93345</xdr:rowOff>
    </xdr:from>
    <xdr:to>
      <xdr:col>56</xdr:col>
      <xdr:colOff>188595</xdr:colOff>
      <xdr:row>47</xdr:row>
      <xdr:rowOff>68580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551805" y="5960745"/>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数値は</a:t>
          </a:r>
          <a:r>
            <a:rPr kumimoji="1" lang="en-US" altLang="ja-JP" sz="1300">
              <a:latin typeface="ＭＳ Ｐゴシック"/>
              <a:ea typeface="ＭＳ Ｐゴシック"/>
            </a:rPr>
            <a:t>3</a:t>
          </a:r>
          <a:r>
            <a:rPr kumimoji="1" lang="ja-JP" altLang="en-US" sz="1300">
              <a:latin typeface="ＭＳ Ｐゴシック"/>
              <a:ea typeface="ＭＳ Ｐゴシック"/>
            </a:rPr>
            <a:t>ヵ年平均であり、令和元年度と同じ数値である。単年度の比較においては令和元年度から</a:t>
          </a:r>
          <a:r>
            <a:rPr kumimoji="1" lang="en-US" altLang="ja-JP" sz="1300">
              <a:latin typeface="ＭＳ Ｐゴシック"/>
              <a:ea typeface="ＭＳ Ｐゴシック"/>
            </a:rPr>
            <a:t>0.04</a:t>
          </a:r>
          <a:r>
            <a:rPr kumimoji="1" lang="ja-JP" altLang="en-US" sz="1300">
              <a:latin typeface="ＭＳ Ｐゴシック"/>
              <a:ea typeface="ＭＳ Ｐゴシック"/>
            </a:rPr>
            <a:t>ポイント改善している。町税は令和元年度から6.6％減となっており、今後は労働力人口の減少等をはじめとする厳しい状況が予測されるため、課税客体の適正な把握、インターネット公売の実施、税のコンビニ収納など、歳入の確保を図り、財政基盤の強化に努める。</a:t>
          </a:r>
        </a:p>
      </xdr:txBody>
    </xdr:sp>
    <xdr:clientData/>
  </xdr:twoCellAnchor>
  <xdr:twoCellAnchor>
    <xdr:from>
      <xdr:col>3</xdr:col>
      <xdr:colOff>133350</xdr:colOff>
      <xdr:row>47</xdr:row>
      <xdr:rowOff>130175</xdr:rowOff>
    </xdr:from>
    <xdr:to>
      <xdr:col>27</xdr:col>
      <xdr:colOff>184150</xdr:colOff>
      <xdr:row>47</xdr:row>
      <xdr:rowOff>130175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69913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159385</xdr:rowOff>
    </xdr:from>
    <xdr:ext cx="762000" cy="25082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08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73025</xdr:rowOff>
    </xdr:from>
    <xdr:to>
      <xdr:col>27</xdr:col>
      <xdr:colOff>184150</xdr:colOff>
      <xdr:row>45</xdr:row>
      <xdr:rowOff>73025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699135" y="76168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100965</xdr:rowOff>
    </xdr:from>
    <xdr:ext cx="762000" cy="25336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7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699135" y="72231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42545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34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124460</xdr:rowOff>
    </xdr:from>
    <xdr:to>
      <xdr:col>27</xdr:col>
      <xdr:colOff>184150</xdr:colOff>
      <xdr:row>40</xdr:row>
      <xdr:rowOff>124460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699135" y="68300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152400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0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66675</xdr:rowOff>
    </xdr:from>
    <xdr:to>
      <xdr:col>27</xdr:col>
      <xdr:colOff>184150</xdr:colOff>
      <xdr:row>38</xdr:row>
      <xdr:rowOff>66675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699135" y="64369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95250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7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7620</xdr:rowOff>
    </xdr:from>
    <xdr:to>
      <xdr:col>27</xdr:col>
      <xdr:colOff>184150</xdr:colOff>
      <xdr:row>36</xdr:row>
      <xdr:rowOff>7620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699135" y="60426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36830</xdr:rowOff>
    </xdr:from>
    <xdr:ext cx="762000" cy="25082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4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33</xdr:row>
      <xdr:rowOff>117475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69913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146685</xdr:rowOff>
    </xdr:from>
    <xdr:ext cx="762000" cy="25082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11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117475</xdr:rowOff>
    </xdr:from>
    <xdr:to>
      <xdr:col>27</xdr:col>
      <xdr:colOff>184150</xdr:colOff>
      <xdr:row>47</xdr:row>
      <xdr:rowOff>130175</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69913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50800</xdr:rowOff>
    </xdr:from>
    <xdr:to>
      <xdr:col>23</xdr:col>
      <xdr:colOff>133350</xdr:colOff>
      <xdr:row>45</xdr:row>
      <xdr:rowOff>85725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471035" y="6253480"/>
          <a:ext cx="0" cy="13760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58420</xdr:rowOff>
    </xdr:from>
    <xdr:ext cx="762000" cy="25336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38980" y="7602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85725</xdr:rowOff>
    </xdr:from>
    <xdr:to>
      <xdr:col>24</xdr:col>
      <xdr:colOff>12700</xdr:colOff>
      <xdr:row>45</xdr:row>
      <xdr:rowOff>85725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382135" y="762952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134620</xdr:rowOff>
    </xdr:from>
    <xdr:ext cx="762000" cy="25336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38980" y="6002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50800</xdr:rowOff>
    </xdr:from>
    <xdr:to>
      <xdr:col>24</xdr:col>
      <xdr:colOff>12700</xdr:colOff>
      <xdr:row>37</xdr:row>
      <xdr:rowOff>50800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382135" y="62534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140335</xdr:rowOff>
    </xdr:from>
    <xdr:to>
      <xdr:col>23</xdr:col>
      <xdr:colOff>133350</xdr:colOff>
      <xdr:row>41</xdr:row>
      <xdr:rowOff>140335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16655" y="7013575"/>
          <a:ext cx="7543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76200</xdr:rowOff>
    </xdr:from>
    <xdr:ext cx="762000" cy="25336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38980" y="69494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104140</xdr:rowOff>
    </xdr:from>
    <xdr:to>
      <xdr:col>23</xdr:col>
      <xdr:colOff>184150</xdr:colOff>
      <xdr:row>42</xdr:row>
      <xdr:rowOff>35560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20235" y="697738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140335</xdr:rowOff>
    </xdr:from>
    <xdr:to>
      <xdr:col>19</xdr:col>
      <xdr:colOff>133350</xdr:colOff>
      <xdr:row>41</xdr:row>
      <xdr:rowOff>140335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11475" y="7013575"/>
          <a:ext cx="8051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155575</xdr:rowOff>
    </xdr:from>
    <xdr:to>
      <xdr:col>19</xdr:col>
      <xdr:colOff>184150</xdr:colOff>
      <xdr:row>42</xdr:row>
      <xdr:rowOff>87630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665855" y="70288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73025</xdr:rowOff>
    </xdr:from>
    <xdr:ext cx="736600" cy="2533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377565" y="711390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140335</xdr:rowOff>
    </xdr:from>
    <xdr:to>
      <xdr:col>15</xdr:col>
      <xdr:colOff>82550</xdr:colOff>
      <xdr:row>41</xdr:row>
      <xdr:rowOff>153035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106295" y="7013575"/>
          <a:ext cx="80518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100330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60675" y="704215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85725</xdr:rowOff>
    </xdr:from>
    <xdr:ext cx="759460" cy="25082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72385" y="712660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41</xdr:row>
      <xdr:rowOff>153035</xdr:rowOff>
    </xdr:from>
    <xdr:to>
      <xdr:col>11</xdr:col>
      <xdr:colOff>31750</xdr:colOff>
      <xdr:row>41</xdr:row>
      <xdr:rowOff>153035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20165" y="7026275"/>
          <a:ext cx="786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42</xdr:row>
      <xdr:rowOff>14605</xdr:rowOff>
    </xdr:from>
    <xdr:to>
      <xdr:col>11</xdr:col>
      <xdr:colOff>82550</xdr:colOff>
      <xdr:row>42</xdr:row>
      <xdr:rowOff>113665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74545" y="705548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98425</xdr:rowOff>
    </xdr:from>
    <xdr:ext cx="762000" cy="25336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67205" y="7139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27305</xdr:rowOff>
    </xdr:from>
    <xdr:to>
      <xdr:col>7</xdr:col>
      <xdr:colOff>31750</xdr:colOff>
      <xdr:row>42</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71270" y="706818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111760</xdr:rowOff>
    </xdr:from>
    <xdr:ext cx="759460" cy="25336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62025" y="715264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128270</xdr:rowOff>
    </xdr:from>
    <xdr:ext cx="762000" cy="25082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27609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128270</xdr:rowOff>
    </xdr:from>
    <xdr:ext cx="762000" cy="25082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2171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128270</xdr:rowOff>
    </xdr:from>
    <xdr:ext cx="759460" cy="25082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16530" y="80073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128270</xdr:rowOff>
    </xdr:from>
    <xdr:ext cx="762000" cy="25082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1135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128270</xdr:rowOff>
    </xdr:from>
    <xdr:ext cx="762000" cy="25082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27125"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41</xdr:row>
      <xdr:rowOff>90805</xdr:rowOff>
    </xdr:from>
    <xdr:to>
      <xdr:col>23</xdr:col>
      <xdr:colOff>184150</xdr:colOff>
      <xdr:row>42</xdr:row>
      <xdr:rowOff>22225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20235" y="6964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106680</xdr:rowOff>
    </xdr:from>
    <xdr:ext cx="762000" cy="25082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38980" y="6812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90805</xdr:rowOff>
    </xdr:from>
    <xdr:to>
      <xdr:col>19</xdr:col>
      <xdr:colOff>184150</xdr:colOff>
      <xdr:row>42</xdr:row>
      <xdr:rowOff>22225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665855" y="6964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32385</xdr:rowOff>
    </xdr:from>
    <xdr:ext cx="736600" cy="25082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377565" y="67379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90805</xdr:rowOff>
    </xdr:from>
    <xdr:to>
      <xdr:col>15</xdr:col>
      <xdr:colOff>133350</xdr:colOff>
      <xdr:row>42</xdr:row>
      <xdr:rowOff>22225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60675" y="69640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32385</xdr:rowOff>
    </xdr:from>
    <xdr:ext cx="759460" cy="25082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72385" y="673798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41</xdr:row>
      <xdr:rowOff>104140</xdr:rowOff>
    </xdr:from>
    <xdr:to>
      <xdr:col>11</xdr:col>
      <xdr:colOff>82550</xdr:colOff>
      <xdr:row>42</xdr:row>
      <xdr:rowOff>35560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74545" y="69773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45085</xdr:rowOff>
    </xdr:from>
    <xdr:ext cx="76200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67205" y="6750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104140</xdr:rowOff>
    </xdr:from>
    <xdr:to>
      <xdr:col>7</xdr:col>
      <xdr:colOff>31750</xdr:colOff>
      <xdr:row>42</xdr:row>
      <xdr:rowOff>35560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71270" y="697738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45085</xdr:rowOff>
    </xdr:from>
    <xdr:ext cx="75946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62025" y="675068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80645</xdr:rowOff>
    </xdr:from>
    <xdr:to>
      <xdr:col>27</xdr:col>
      <xdr:colOff>184150</xdr:colOff>
      <xdr:row>53</xdr:row>
      <xdr:rowOff>55880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69913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99060</xdr:rowOff>
    </xdr:from>
    <xdr:ext cx="1438910" cy="30226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25905" y="8983980"/>
          <a:ext cx="143891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74295</xdr:rowOff>
    </xdr:from>
    <xdr:ext cx="1648460" cy="34861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45130" y="8959215"/>
          <a:ext cx="164846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161925</xdr:rowOff>
    </xdr:from>
    <xdr:to>
      <xdr:col>35</xdr:col>
      <xdr:colOff>95250</xdr:colOff>
      <xdr:row>54</xdr:row>
      <xdr:rowOff>74295</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18760" y="88792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93345</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18760" y="9065260"/>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161925</xdr:rowOff>
    </xdr:from>
    <xdr:to>
      <xdr:col>42</xdr:col>
      <xdr:colOff>25400</xdr:colOff>
      <xdr:row>54</xdr:row>
      <xdr:rowOff>74295</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0212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93345</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0212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161925</xdr:rowOff>
    </xdr:from>
    <xdr:to>
      <xdr:col>49</xdr:col>
      <xdr:colOff>19050</xdr:colOff>
      <xdr:row>54</xdr:row>
      <xdr:rowOff>74295</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1593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54</xdr:row>
      <xdr:rowOff>12700</xdr:rowOff>
    </xdr:from>
    <xdr:to>
      <xdr:col>49</xdr:col>
      <xdr:colOff>19050</xdr:colOff>
      <xdr:row>55</xdr:row>
      <xdr:rowOff>93345</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1593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154940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9913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4576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154940</xdr:rowOff>
    </xdr:from>
    <xdr:to>
      <xdr:col>46</xdr:col>
      <xdr:colOff>188595</xdr:colOff>
      <xdr:row>57</xdr:row>
      <xdr:rowOff>68580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45760" y="9375140"/>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130175</xdr:rowOff>
    </xdr:from>
    <xdr:to>
      <xdr:col>56</xdr:col>
      <xdr:colOff>188595</xdr:colOff>
      <xdr:row>69</xdr:row>
      <xdr:rowOff>106045</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551805" y="9685655"/>
          <a:ext cx="5198110"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人件費の増（</a:t>
          </a:r>
          <a:r>
            <a:rPr kumimoji="1" lang="en-US" altLang="ja-JP" sz="1300">
              <a:latin typeface="ＭＳ Ｐゴシック"/>
              <a:ea typeface="ＭＳ Ｐゴシック"/>
            </a:rPr>
            <a:t>+21.4</a:t>
          </a:r>
          <a:r>
            <a:rPr kumimoji="1" lang="ja-JP" altLang="en-US" sz="1300">
              <a:latin typeface="ＭＳ Ｐゴシック"/>
              <a:ea typeface="ＭＳ Ｐゴシック"/>
            </a:rPr>
            <a:t>％）などにより、令和元年度から</a:t>
          </a:r>
          <a:r>
            <a:rPr kumimoji="1" lang="en-US" altLang="ja-JP" sz="1300">
              <a:latin typeface="ＭＳ Ｐゴシック"/>
              <a:ea typeface="ＭＳ Ｐゴシック"/>
            </a:rPr>
            <a:t>1.1</a:t>
          </a:r>
          <a:r>
            <a:rPr kumimoji="1" lang="ja-JP" altLang="en-US" sz="1300">
              <a:latin typeface="ＭＳ Ｐゴシック"/>
              <a:ea typeface="ＭＳ Ｐゴシック"/>
            </a:rPr>
            <a:t>ポイント上昇している。全体の構造としては、繰出金が比率を上昇させている。今後も高齢者医療費や介護給付費の増、また下水道事業の起債償還のピークが続くことから、繰出金が経常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3</xdr:col>
      <xdr:colOff>95250</xdr:colOff>
      <xdr:row>54</xdr:row>
      <xdr:rowOff>136525</xdr:rowOff>
    </xdr:from>
    <xdr:ext cx="298450" cy="2203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1035" y="9189085"/>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69913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082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57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80645</xdr:rowOff>
    </xdr:from>
    <xdr:to>
      <xdr:col>27</xdr:col>
      <xdr:colOff>184150</xdr:colOff>
      <xdr:row>66</xdr:row>
      <xdr:rowOff>80645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699135" y="111448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109220</xdr:rowOff>
    </xdr:from>
    <xdr:ext cx="762000" cy="25082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058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161925</xdr:rowOff>
    </xdr:from>
    <xdr:to>
      <xdr:col>27</xdr:col>
      <xdr:colOff>184150</xdr:colOff>
      <xdr:row>62</xdr:row>
      <xdr:rowOff>161925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699135" y="105556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22225</xdr:rowOff>
    </xdr:from>
    <xdr:ext cx="762000" cy="25336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5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74295</xdr:rowOff>
    </xdr:from>
    <xdr:to>
      <xdr:col>27</xdr:col>
      <xdr:colOff>184150</xdr:colOff>
      <xdr:row>59</xdr:row>
      <xdr:rowOff>74295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699135" y="996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103505</xdr:rowOff>
    </xdr:from>
    <xdr:ext cx="762000" cy="25082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8266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55</xdr:row>
      <xdr:rowOff>154940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69913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082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23671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154940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69913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165735</xdr:rowOff>
    </xdr:from>
    <xdr:to>
      <xdr:col>23</xdr:col>
      <xdr:colOff>133350</xdr:colOff>
      <xdr:row>66</xdr:row>
      <xdr:rowOff>80645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471035" y="9888855"/>
          <a:ext cx="0" cy="1256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53340</xdr:rowOff>
    </xdr:from>
    <xdr:ext cx="762000" cy="25082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4538980" y="11117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80645</xdr:rowOff>
    </xdr:from>
    <xdr:to>
      <xdr:col>24</xdr:col>
      <xdr:colOff>12700</xdr:colOff>
      <xdr:row>66</xdr:row>
      <xdr:rowOff>80645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382135" y="1114488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82550</xdr:rowOff>
    </xdr:from>
    <xdr:ext cx="762000" cy="25336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4538980" y="9638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165735</xdr:rowOff>
    </xdr:from>
    <xdr:to>
      <xdr:col>24</xdr:col>
      <xdr:colOff>12700</xdr:colOff>
      <xdr:row>58</xdr:row>
      <xdr:rowOff>165735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382135" y="988885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51435</xdr:rowOff>
    </xdr:from>
    <xdr:to>
      <xdr:col>23</xdr:col>
      <xdr:colOff>133350</xdr:colOff>
      <xdr:row>61</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716655" y="10277475"/>
          <a:ext cx="75438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151765</xdr:rowOff>
    </xdr:from>
    <xdr:ext cx="762000" cy="25336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4538980" y="103778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11430</xdr:rowOff>
    </xdr:from>
    <xdr:to>
      <xdr:col>23</xdr:col>
      <xdr:colOff>184150</xdr:colOff>
      <xdr:row>62</xdr:row>
      <xdr:rowOff>110490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420235" y="10405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160655</xdr:rowOff>
    </xdr:from>
    <xdr:to>
      <xdr:col>19</xdr:col>
      <xdr:colOff>133350</xdr:colOff>
      <xdr:row>61</xdr:row>
      <xdr:rowOff>51435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911475" y="10219055"/>
          <a:ext cx="80518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17145</xdr:rowOff>
    </xdr:from>
    <xdr:to>
      <xdr:col>19</xdr:col>
      <xdr:colOff>184150</xdr:colOff>
      <xdr:row>62</xdr:row>
      <xdr:rowOff>116840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665855" y="104108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101600</xdr:rowOff>
    </xdr:from>
    <xdr:ext cx="736600" cy="25336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377565" y="104952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125730</xdr:rowOff>
    </xdr:from>
    <xdr:to>
      <xdr:col>15</xdr:col>
      <xdr:colOff>82550</xdr:colOff>
      <xdr:row>60</xdr:row>
      <xdr:rowOff>160655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106295" y="10184130"/>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155575</xdr:rowOff>
    </xdr:from>
    <xdr:to>
      <xdr:col>15</xdr:col>
      <xdr:colOff>133350</xdr:colOff>
      <xdr:row>62</xdr:row>
      <xdr:rowOff>87630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860675" y="103816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73025</xdr:rowOff>
    </xdr:from>
    <xdr:ext cx="759460" cy="25336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572385" y="1046670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60</xdr:row>
      <xdr:rowOff>118745</xdr:rowOff>
    </xdr:from>
    <xdr:to>
      <xdr:col>11</xdr:col>
      <xdr:colOff>31750</xdr:colOff>
      <xdr:row>60</xdr:row>
      <xdr:rowOff>125730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320165" y="10177145"/>
          <a:ext cx="78613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61</xdr:row>
      <xdr:rowOff>155575</xdr:rowOff>
    </xdr:from>
    <xdr:to>
      <xdr:col>11</xdr:col>
      <xdr:colOff>82550</xdr:colOff>
      <xdr:row>62</xdr:row>
      <xdr:rowOff>87630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074545" y="1038161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73025</xdr:rowOff>
    </xdr:from>
    <xdr:ext cx="762000" cy="25336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767205" y="10466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60960</xdr:rowOff>
    </xdr:from>
    <xdr:to>
      <xdr:col>7</xdr:col>
      <xdr:colOff>31750</xdr:colOff>
      <xdr:row>61</xdr:row>
      <xdr:rowOff>160655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271270" y="10287000"/>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146050</xdr:rowOff>
    </xdr:from>
    <xdr:ext cx="759460" cy="25082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962025" y="103720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165100</xdr:rowOff>
    </xdr:from>
    <xdr:ext cx="762000" cy="25082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27609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165100</xdr:rowOff>
    </xdr:from>
    <xdr:ext cx="762000" cy="25082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52171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165100</xdr:rowOff>
    </xdr:from>
    <xdr:ext cx="759460" cy="25082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716530" y="1173226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165100</xdr:rowOff>
    </xdr:from>
    <xdr:ext cx="762000" cy="25082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1135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165100</xdr:rowOff>
    </xdr:from>
    <xdr:ext cx="762000" cy="25082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127125"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61</xdr:row>
      <xdr:rowOff>67310</xdr:rowOff>
    </xdr:from>
    <xdr:to>
      <xdr:col>23</xdr:col>
      <xdr:colOff>184150</xdr:colOff>
      <xdr:row>61</xdr:row>
      <xdr:rowOff>166370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420235" y="10293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83185</xdr:rowOff>
    </xdr:from>
    <xdr:ext cx="762000" cy="25336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4538980" y="101415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61</xdr:row>
      <xdr:rowOff>1905</xdr:rowOff>
    </xdr:from>
    <xdr:to>
      <xdr:col>19</xdr:col>
      <xdr:colOff>184150</xdr:colOff>
      <xdr:row>61</xdr:row>
      <xdr:rowOff>100965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665855" y="102279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111760</xdr:rowOff>
    </xdr:from>
    <xdr:ext cx="736600" cy="25336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377565" y="100025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110490</xdr:rowOff>
    </xdr:from>
    <xdr:to>
      <xdr:col>15</xdr:col>
      <xdr:colOff>133350</xdr:colOff>
      <xdr:row>61</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860675" y="101688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52705</xdr:rowOff>
    </xdr:from>
    <xdr:ext cx="759460" cy="25082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572385" y="994346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60</xdr:row>
      <xdr:rowOff>75565</xdr:rowOff>
    </xdr:from>
    <xdr:to>
      <xdr:col>11</xdr:col>
      <xdr:colOff>82550</xdr:colOff>
      <xdr:row>61</xdr:row>
      <xdr:rowOff>6985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074545" y="101339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17145</xdr:rowOff>
    </xdr:from>
    <xdr:ext cx="762000" cy="25336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767205" y="9907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69850</xdr:rowOff>
    </xdr:from>
    <xdr:to>
      <xdr:col>7</xdr:col>
      <xdr:colOff>31750</xdr:colOff>
      <xdr:row>61</xdr:row>
      <xdr:rowOff>1270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271270" y="1012825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11430</xdr:rowOff>
    </xdr:from>
    <xdr:ext cx="759460" cy="25082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025" y="990219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117475</xdr:rowOff>
    </xdr:from>
    <xdr:to>
      <xdr:col>27</xdr:col>
      <xdr:colOff>184150</xdr:colOff>
      <xdr:row>75</xdr:row>
      <xdr:rowOff>93345</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69913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136525</xdr:rowOff>
    </xdr:from>
    <xdr:ext cx="3218815" cy="30289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741045" y="12709525"/>
          <a:ext cx="3218815"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111760</xdr:rowOff>
    </xdr:from>
    <xdr:ext cx="1648460" cy="35115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3750945" y="12684760"/>
          <a:ext cx="164846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[97,203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31115</xdr:rowOff>
    </xdr:from>
    <xdr:to>
      <xdr:col>35</xdr:col>
      <xdr:colOff>95250</xdr:colOff>
      <xdr:row>76</xdr:row>
      <xdr:rowOff>111760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318760" y="12604115"/>
          <a:ext cx="1377315"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50165</xdr:rowOff>
    </xdr:from>
    <xdr:to>
      <xdr:col>35</xdr:col>
      <xdr:colOff>95250</xdr:colOff>
      <xdr:row>77</xdr:row>
      <xdr:rowOff>130175</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318760" y="12790805"/>
          <a:ext cx="1377315"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31115</xdr:rowOff>
    </xdr:from>
    <xdr:to>
      <xdr:col>42</xdr:col>
      <xdr:colOff>25400</xdr:colOff>
      <xdr:row>76</xdr:row>
      <xdr:rowOff>111760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680212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50165</xdr:rowOff>
    </xdr:from>
    <xdr:to>
      <xdr:col>42</xdr:col>
      <xdr:colOff>25400</xdr:colOff>
      <xdr:row>77</xdr:row>
      <xdr:rowOff>130175</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80212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31115</xdr:rowOff>
    </xdr:from>
    <xdr:to>
      <xdr:col>49</xdr:col>
      <xdr:colOff>19050</xdr:colOff>
      <xdr:row>76</xdr:row>
      <xdr:rowOff>111760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811593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6350</xdr:colOff>
      <xdr:row>76</xdr:row>
      <xdr:rowOff>50165</xdr:rowOff>
    </xdr:from>
    <xdr:to>
      <xdr:col>49</xdr:col>
      <xdr:colOff>19050</xdr:colOff>
      <xdr:row>77</xdr:row>
      <xdr:rowOff>130175</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811593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24765</xdr:rowOff>
    </xdr:from>
    <xdr:to>
      <xdr:col>27</xdr:col>
      <xdr:colOff>184150</xdr:colOff>
      <xdr:row>92</xdr:row>
      <xdr:rowOff>37465</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9913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57</xdr:col>
      <xdr:colOff>120650</xdr:colOff>
      <xdr:row>92</xdr:row>
      <xdr:rowOff>37465</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44576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24765</xdr:rowOff>
    </xdr:from>
    <xdr:to>
      <xdr:col>46</xdr:col>
      <xdr:colOff>188595</xdr:colOff>
      <xdr:row>79</xdr:row>
      <xdr:rowOff>106045</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445760" y="13100685"/>
          <a:ext cx="3418205"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188595</xdr:colOff>
      <xdr:row>91</xdr:row>
      <xdr:rowOff>142875</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5551805" y="13411200"/>
          <a:ext cx="5198110"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一般会計における委託料の増などにより物件費が上昇し、全体として5.6％増加しているものの、類似団体平均値と比較して良好な状態である。ごみ処理事業の一部などを一部事務組合で行っていること、職員数の抑制による人件費の削減などが寄与していると考えられる。今後も現在の良好な水準の維持に努め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5715</xdr:rowOff>
    </xdr:from>
    <xdr:ext cx="349885" cy="2203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61035" y="1291399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37465</xdr:rowOff>
    </xdr:from>
    <xdr:to>
      <xdr:col>27</xdr:col>
      <xdr:colOff>184150</xdr:colOff>
      <xdr:row>92</xdr:row>
      <xdr:rowOff>37465</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69913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66040</xdr:rowOff>
    </xdr:from>
    <xdr:ext cx="762000" cy="25082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3212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35560</xdr:rowOff>
    </xdr:from>
    <xdr:to>
      <xdr:col>27</xdr:col>
      <xdr:colOff>184150</xdr:colOff>
      <xdr:row>90</xdr:row>
      <xdr:rowOff>35560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69913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63500</xdr:rowOff>
    </xdr:from>
    <xdr:ext cx="762000" cy="25336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983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33655</xdr:rowOff>
    </xdr:from>
    <xdr:to>
      <xdr:col>27</xdr:col>
      <xdr:colOff>184150</xdr:colOff>
      <xdr:row>88</xdr:row>
      <xdr:rowOff>33655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69913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61595</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462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31750</xdr:rowOff>
    </xdr:from>
    <xdr:to>
      <xdr:col>27</xdr:col>
      <xdr:colOff>184150</xdr:colOff>
      <xdr:row>86</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69913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60325</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3097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30480</xdr:rowOff>
    </xdr:from>
    <xdr:to>
      <xdr:col>27</xdr:col>
      <xdr:colOff>184150</xdr:colOff>
      <xdr:row>84</xdr:row>
      <xdr:rowOff>30480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69913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59055</xdr:rowOff>
    </xdr:from>
    <xdr:ext cx="762000" cy="25336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97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28575</xdr:rowOff>
    </xdr:from>
    <xdr:to>
      <xdr:col>27</xdr:col>
      <xdr:colOff>184150</xdr:colOff>
      <xdr:row>82</xdr:row>
      <xdr:rowOff>28575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69913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57150</xdr:rowOff>
    </xdr:from>
    <xdr:ext cx="762000" cy="25336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359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26670</xdr:rowOff>
    </xdr:from>
    <xdr:to>
      <xdr:col>27</xdr:col>
      <xdr:colOff>184150</xdr:colOff>
      <xdr:row>80</xdr:row>
      <xdr:rowOff>26670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69913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55245</xdr:rowOff>
    </xdr:from>
    <xdr:ext cx="762000" cy="25273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98805"/>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78</xdr:row>
      <xdr:rowOff>24765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69913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53340</xdr:rowOff>
    </xdr:from>
    <xdr:ext cx="762000" cy="25082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296162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24765</xdr:rowOff>
    </xdr:from>
    <xdr:to>
      <xdr:col>27</xdr:col>
      <xdr:colOff>184150</xdr:colOff>
      <xdr:row>92</xdr:row>
      <xdr:rowOff>37465</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69913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30480</xdr:rowOff>
    </xdr:from>
    <xdr:to>
      <xdr:col>23</xdr:col>
      <xdr:colOff>133350</xdr:colOff>
      <xdr:row>89</xdr:row>
      <xdr:rowOff>129540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471035" y="13441680"/>
          <a:ext cx="0" cy="16078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102870</xdr:rowOff>
    </xdr:from>
    <xdr:ext cx="762000" cy="25082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4538980" y="150228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233,449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129540</xdr:rowOff>
    </xdr:from>
    <xdr:to>
      <xdr:col>24</xdr:col>
      <xdr:colOff>12700</xdr:colOff>
      <xdr:row>89</xdr:row>
      <xdr:rowOff>129540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382135" y="1504950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114935</xdr:rowOff>
    </xdr:from>
    <xdr:ext cx="762000" cy="25336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4538980" y="131908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90,363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30480</xdr:rowOff>
    </xdr:from>
    <xdr:to>
      <xdr:col>24</xdr:col>
      <xdr:colOff>12700</xdr:colOff>
      <xdr:row>80</xdr:row>
      <xdr:rowOff>30480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382135" y="13441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50165</xdr:rowOff>
    </xdr:from>
    <xdr:to>
      <xdr:col>23</xdr:col>
      <xdr:colOff>133350</xdr:colOff>
      <xdr:row>80</xdr:row>
      <xdr:rowOff>107315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716655" y="13461365"/>
          <a:ext cx="75438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159385</xdr:rowOff>
    </xdr:from>
    <xdr:ext cx="762000" cy="25082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4538980" y="1390586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18415</xdr:rowOff>
    </xdr:from>
    <xdr:to>
      <xdr:col>23</xdr:col>
      <xdr:colOff>184150</xdr:colOff>
      <xdr:row>83</xdr:row>
      <xdr:rowOff>117475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420235" y="1393253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15240</xdr:rowOff>
    </xdr:from>
    <xdr:to>
      <xdr:col>19</xdr:col>
      <xdr:colOff>133350</xdr:colOff>
      <xdr:row>80</xdr:row>
      <xdr:rowOff>50165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911475" y="13426440"/>
          <a:ext cx="80518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112395</xdr:rowOff>
    </xdr:from>
    <xdr:to>
      <xdr:col>19</xdr:col>
      <xdr:colOff>184150</xdr:colOff>
      <xdr:row>83</xdr:row>
      <xdr:rowOff>43815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665855" y="138588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29210</xdr:rowOff>
    </xdr:from>
    <xdr:ext cx="736600" cy="25082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377565" y="1394333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80</xdr:row>
      <xdr:rowOff>6985</xdr:rowOff>
    </xdr:from>
    <xdr:to>
      <xdr:col>15</xdr:col>
      <xdr:colOff>82550</xdr:colOff>
      <xdr:row>80</xdr:row>
      <xdr:rowOff>15240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106295" y="13418185"/>
          <a:ext cx="8051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106045</xdr:rowOff>
    </xdr:from>
    <xdr:to>
      <xdr:col>15</xdr:col>
      <xdr:colOff>133350</xdr:colOff>
      <xdr:row>83</xdr:row>
      <xdr:rowOff>37465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860675" y="138525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22225</xdr:rowOff>
    </xdr:from>
    <xdr:ext cx="759460" cy="25336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572385" y="1393634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188595</xdr:colOff>
      <xdr:row>79</xdr:row>
      <xdr:rowOff>146050</xdr:rowOff>
    </xdr:from>
    <xdr:to>
      <xdr:col>11</xdr:col>
      <xdr:colOff>31750</xdr:colOff>
      <xdr:row>80</xdr:row>
      <xdr:rowOff>6985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320165" y="13389610"/>
          <a:ext cx="78613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188595</xdr:colOff>
      <xdr:row>82</xdr:row>
      <xdr:rowOff>128270</xdr:rowOff>
    </xdr:from>
    <xdr:to>
      <xdr:col>11</xdr:col>
      <xdr:colOff>82550</xdr:colOff>
      <xdr:row>83</xdr:row>
      <xdr:rowOff>59690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074545" y="1387475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44450</xdr:rowOff>
    </xdr:from>
    <xdr:ext cx="762000" cy="25336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767205" y="139585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73025</xdr:rowOff>
    </xdr:from>
    <xdr:to>
      <xdr:col>7</xdr:col>
      <xdr:colOff>31750</xdr:colOff>
      <xdr:row>84</xdr:row>
      <xdr:rowOff>4445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271270" y="1398714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156845</xdr:rowOff>
    </xdr:from>
    <xdr:ext cx="759460" cy="25336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962025" y="1407096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34925</xdr:rowOff>
    </xdr:from>
    <xdr:ext cx="762000" cy="25082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27609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34925</xdr:rowOff>
    </xdr:from>
    <xdr:ext cx="762000" cy="25082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52171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34925</xdr:rowOff>
    </xdr:from>
    <xdr:ext cx="759460" cy="25082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716530" y="1545780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34925</xdr:rowOff>
    </xdr:from>
    <xdr:ext cx="762000" cy="25082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1135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34925</xdr:rowOff>
    </xdr:from>
    <xdr:ext cx="762000" cy="25082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127125"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80</xdr:row>
      <xdr:rowOff>57785</xdr:rowOff>
    </xdr:from>
    <xdr:to>
      <xdr:col>23</xdr:col>
      <xdr:colOff>184150</xdr:colOff>
      <xdr:row>80</xdr:row>
      <xdr:rowOff>156845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420235" y="1346898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148590</xdr:rowOff>
    </xdr:from>
    <xdr:ext cx="762000" cy="25082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4538980" y="133921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97,203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0</xdr:rowOff>
    </xdr:from>
    <xdr:to>
      <xdr:col>19</xdr:col>
      <xdr:colOff>184150</xdr:colOff>
      <xdr:row>80</xdr:row>
      <xdr:rowOff>99060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665855" y="13411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109220</xdr:rowOff>
    </xdr:from>
    <xdr:ext cx="736600" cy="25082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377565" y="1318514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92,075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79</xdr:row>
      <xdr:rowOff>132715</xdr:rowOff>
    </xdr:from>
    <xdr:to>
      <xdr:col>15</xdr:col>
      <xdr:colOff>133350</xdr:colOff>
      <xdr:row>80</xdr:row>
      <xdr:rowOff>64135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860675" y="133762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74295</xdr:rowOff>
    </xdr:from>
    <xdr:ext cx="759460" cy="25209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572385" y="13150215"/>
          <a:ext cx="759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188595</xdr:colOff>
      <xdr:row>79</xdr:row>
      <xdr:rowOff>125730</xdr:rowOff>
    </xdr:from>
    <xdr:to>
      <xdr:col>11</xdr:col>
      <xdr:colOff>82550</xdr:colOff>
      <xdr:row>80</xdr:row>
      <xdr:rowOff>57150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074545" y="1336929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67310</xdr:rowOff>
    </xdr:from>
    <xdr:ext cx="762000" cy="25082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767205" y="13143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79</xdr:row>
      <xdr:rowOff>95885</xdr:rowOff>
    </xdr:from>
    <xdr:to>
      <xdr:col>7</xdr:col>
      <xdr:colOff>31750</xdr:colOff>
      <xdr:row>80</xdr:row>
      <xdr:rowOff>28575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271270" y="13339445"/>
          <a:ext cx="80645"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38100</xdr:rowOff>
    </xdr:from>
    <xdr:ext cx="759460" cy="25336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962025" y="1311402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85,690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117475</xdr:rowOff>
    </xdr:from>
    <xdr:to>
      <xdr:col>85</xdr:col>
      <xdr:colOff>95250</xdr:colOff>
      <xdr:row>75</xdr:row>
      <xdr:rowOff>93345</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1548745" y="12355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136525</xdr:rowOff>
    </xdr:from>
    <xdr:ext cx="1651000" cy="30289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2289155" y="12709525"/>
          <a:ext cx="165100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111760</xdr:rowOff>
    </xdr:from>
    <xdr:ext cx="1648460" cy="35115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902055" y="12684760"/>
          <a:ext cx="164846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31115</xdr:rowOff>
    </xdr:from>
    <xdr:to>
      <xdr:col>93</xdr:col>
      <xdr:colOff>6350</xdr:colOff>
      <xdr:row>76</xdr:row>
      <xdr:rowOff>111760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6189325" y="12604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50165</xdr:rowOff>
    </xdr:from>
    <xdr:to>
      <xdr:col>93</xdr:col>
      <xdr:colOff>6350</xdr:colOff>
      <xdr:row>77</xdr:row>
      <xdr:rowOff>130175</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6189325" y="12790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31115</xdr:rowOff>
    </xdr:from>
    <xdr:to>
      <xdr:col>99</xdr:col>
      <xdr:colOff>146050</xdr:colOff>
      <xdr:row>76</xdr:row>
      <xdr:rowOff>111760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672685"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50165</xdr:rowOff>
    </xdr:from>
    <xdr:to>
      <xdr:col>99</xdr:col>
      <xdr:colOff>146050</xdr:colOff>
      <xdr:row>77</xdr:row>
      <xdr:rowOff>130175</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672685"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31115</xdr:rowOff>
    </xdr:from>
    <xdr:to>
      <xdr:col>106</xdr:col>
      <xdr:colOff>139700</xdr:colOff>
      <xdr:row>76</xdr:row>
      <xdr:rowOff>111760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986500" y="12604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50165</xdr:rowOff>
    </xdr:from>
    <xdr:to>
      <xdr:col>106</xdr:col>
      <xdr:colOff>139700</xdr:colOff>
      <xdr:row>77</xdr:row>
      <xdr:rowOff>130175</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986500" y="12790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24765</xdr:rowOff>
    </xdr:from>
    <xdr:to>
      <xdr:col>85</xdr:col>
      <xdr:colOff>95250</xdr:colOff>
      <xdr:row>92</xdr:row>
      <xdr:rowOff>37465</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1548745" y="13100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115</xdr:col>
      <xdr:colOff>31750</xdr:colOff>
      <xdr:row>92</xdr:row>
      <xdr:rowOff>37465</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6295370" y="13100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24765</xdr:rowOff>
    </xdr:from>
    <xdr:to>
      <xdr:col>104</xdr:col>
      <xdr:colOff>114300</xdr:colOff>
      <xdr:row>79</xdr:row>
      <xdr:rowOff>106045</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6295370" y="13100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188595</xdr:colOff>
      <xdr:row>80</xdr:row>
      <xdr:rowOff>0</xdr:rowOff>
    </xdr:from>
    <xdr:to>
      <xdr:col>114</xdr:col>
      <xdr:colOff>114300</xdr:colOff>
      <xdr:row>91</xdr:row>
      <xdr:rowOff>142875</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6407765" y="13411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令和元年度から0.1ポイント上昇している。給与体系の適正化を図っているところであるが、類似団体平均値を</a:t>
          </a:r>
          <a:r>
            <a:rPr kumimoji="1" lang="en-US" altLang="ja-JP" sz="1300">
              <a:latin typeface="ＭＳ Ｐゴシック"/>
              <a:ea typeface="ＭＳ Ｐゴシック"/>
            </a:rPr>
            <a:t>1.9</a:t>
          </a:r>
          <a:r>
            <a:rPr kumimoji="1" lang="ja-JP" altLang="en-US" sz="1300">
              <a:latin typeface="ＭＳ Ｐゴシック"/>
              <a:ea typeface="ＭＳ Ｐゴシック"/>
            </a:rPr>
            <a:t>ポイント上回っている。今後も給与水準の一層の適正化に取り組み、より住民に理解が得られる給与構造の構築に努める。</a:t>
          </a:r>
        </a:p>
      </xdr:txBody>
    </xdr:sp>
    <xdr:clientData/>
  </xdr:twoCellAnchor>
  <xdr:twoCellAnchor>
    <xdr:from>
      <xdr:col>61</xdr:col>
      <xdr:colOff>44450</xdr:colOff>
      <xdr:row>92</xdr:row>
      <xdr:rowOff>37465</xdr:rowOff>
    </xdr:from>
    <xdr:to>
      <xdr:col>85</xdr:col>
      <xdr:colOff>95250</xdr:colOff>
      <xdr:row>92</xdr:row>
      <xdr:rowOff>37465</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548745" y="15460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66040</xdr:rowOff>
    </xdr:from>
    <xdr:ext cx="759460" cy="25082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870565" y="153212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35560</xdr:rowOff>
    </xdr:from>
    <xdr:to>
      <xdr:col>85</xdr:col>
      <xdr:colOff>95250</xdr:colOff>
      <xdr:row>90</xdr:row>
      <xdr:rowOff>35560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548745" y="15123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63500</xdr:rowOff>
    </xdr:from>
    <xdr:ext cx="75946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870565" y="1498346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33655</xdr:rowOff>
    </xdr:from>
    <xdr:to>
      <xdr:col>85</xdr:col>
      <xdr:colOff>95250</xdr:colOff>
      <xdr:row>88</xdr:row>
      <xdr:rowOff>33655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548745" y="14785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61595</xdr:rowOff>
    </xdr:from>
    <xdr:ext cx="75946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870565" y="146462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31750</xdr:rowOff>
    </xdr:from>
    <xdr:to>
      <xdr:col>85</xdr:col>
      <xdr:colOff>95250</xdr:colOff>
      <xdr:row>86</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548745" y="14448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60325</xdr:rowOff>
    </xdr:from>
    <xdr:ext cx="759460" cy="25336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870565" y="1430972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30480</xdr:rowOff>
    </xdr:from>
    <xdr:to>
      <xdr:col>85</xdr:col>
      <xdr:colOff>95250</xdr:colOff>
      <xdr:row>84</xdr:row>
      <xdr:rowOff>30480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548745" y="14112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59055</xdr:rowOff>
    </xdr:from>
    <xdr:ext cx="759460" cy="25336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870565" y="139731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28575</xdr:rowOff>
    </xdr:from>
    <xdr:to>
      <xdr:col>85</xdr:col>
      <xdr:colOff>95250</xdr:colOff>
      <xdr:row>82</xdr:row>
      <xdr:rowOff>28575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548745" y="13775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57150</xdr:rowOff>
    </xdr:from>
    <xdr:ext cx="759460" cy="25336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870565" y="1363599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26670</xdr:rowOff>
    </xdr:from>
    <xdr:to>
      <xdr:col>85</xdr:col>
      <xdr:colOff>95250</xdr:colOff>
      <xdr:row>80</xdr:row>
      <xdr:rowOff>26670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548745" y="13437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55245</xdr:rowOff>
    </xdr:from>
    <xdr:ext cx="759460" cy="252730"/>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870565" y="1329880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78</xdr:row>
      <xdr:rowOff>24765</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548745" y="13100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53340</xdr:rowOff>
    </xdr:from>
    <xdr:ext cx="759460" cy="25082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870565" y="129616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24765</xdr:rowOff>
    </xdr:from>
    <xdr:to>
      <xdr:col>85</xdr:col>
      <xdr:colOff>95250</xdr:colOff>
      <xdr:row>92</xdr:row>
      <xdr:rowOff>37465</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548745" y="13100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144780</xdr:rowOff>
    </xdr:from>
    <xdr:to>
      <xdr:col>81</xdr:col>
      <xdr:colOff>44450</xdr:colOff>
      <xdr:row>90</xdr:row>
      <xdr:rowOff>35560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320645" y="13555980"/>
          <a:ext cx="0" cy="15671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7620</xdr:rowOff>
    </xdr:from>
    <xdr:ext cx="759460" cy="25336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409545" y="1509522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35560</xdr:rowOff>
    </xdr:from>
    <xdr:to>
      <xdr:col>81</xdr:col>
      <xdr:colOff>133350</xdr:colOff>
      <xdr:row>90</xdr:row>
      <xdr:rowOff>35560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52700" y="1512316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61595</xdr:rowOff>
    </xdr:from>
    <xdr:ext cx="759460" cy="25336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409545" y="1330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144780</xdr:rowOff>
    </xdr:from>
    <xdr:to>
      <xdr:col>81</xdr:col>
      <xdr:colOff>133350</xdr:colOff>
      <xdr:row>80</xdr:row>
      <xdr:rowOff>144780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52700" y="135559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83185</xdr:rowOff>
    </xdr:from>
    <xdr:to>
      <xdr:col>81</xdr:col>
      <xdr:colOff>44450</xdr:colOff>
      <xdr:row>87</xdr:row>
      <xdr:rowOff>99695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566265" y="14667865"/>
          <a:ext cx="75438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81915</xdr:rowOff>
    </xdr:from>
    <xdr:ext cx="759460" cy="25336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409545" y="14163675"/>
          <a:ext cx="759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85</xdr:row>
      <xdr:rowOff>66040</xdr:rowOff>
    </xdr:from>
    <xdr:to>
      <xdr:col>81</xdr:col>
      <xdr:colOff>95250</xdr:colOff>
      <xdr:row>85</xdr:row>
      <xdr:rowOff>165100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76195" y="1431544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86</xdr:row>
      <xdr:rowOff>82550</xdr:rowOff>
    </xdr:from>
    <xdr:to>
      <xdr:col>77</xdr:col>
      <xdr:colOff>44450</xdr:colOff>
      <xdr:row>87</xdr:row>
      <xdr:rowOff>83185</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767435" y="14499590"/>
          <a:ext cx="79883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85</xdr:row>
      <xdr:rowOff>49530</xdr:rowOff>
    </xdr:from>
    <xdr:to>
      <xdr:col>77</xdr:col>
      <xdr:colOff>95250</xdr:colOff>
      <xdr:row>85</xdr:row>
      <xdr:rowOff>148590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521815" y="1429893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158750</xdr:rowOff>
    </xdr:from>
    <xdr:ext cx="736600" cy="25082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227175" y="1407287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115570</xdr:rowOff>
    </xdr:from>
    <xdr:to>
      <xdr:col>72</xdr:col>
      <xdr:colOff>188595</xdr:colOff>
      <xdr:row>86</xdr:row>
      <xdr:rowOff>82550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2976860" y="14364970"/>
          <a:ext cx="790575" cy="134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165735</xdr:rowOff>
    </xdr:from>
    <xdr:to>
      <xdr:col>73</xdr:col>
      <xdr:colOff>44450</xdr:colOff>
      <xdr:row>85</xdr:row>
      <xdr:rowOff>97155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731240" y="14247495"/>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107315</xdr:rowOff>
    </xdr:from>
    <xdr:ext cx="759460" cy="25082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421995" y="1402143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81280</xdr:rowOff>
    </xdr:from>
    <xdr:to>
      <xdr:col>68</xdr:col>
      <xdr:colOff>152400</xdr:colOff>
      <xdr:row>85</xdr:row>
      <xdr:rowOff>115570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2171680" y="14330680"/>
          <a:ext cx="80518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188595</xdr:colOff>
      <xdr:row>85</xdr:row>
      <xdr:rowOff>114300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926060" y="14264640"/>
          <a:ext cx="8699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83</xdr:row>
      <xdr:rowOff>124460</xdr:rowOff>
    </xdr:from>
    <xdr:ext cx="762000" cy="25082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635865" y="1403858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149225</xdr:rowOff>
    </xdr:from>
    <xdr:to>
      <xdr:col>64</xdr:col>
      <xdr:colOff>152400</xdr:colOff>
      <xdr:row>85</xdr:row>
      <xdr:rowOff>80645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120880" y="142309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90805</xdr:rowOff>
    </xdr:from>
    <xdr:ext cx="762000" cy="25082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832590" y="1400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34925</xdr:rowOff>
    </xdr:from>
    <xdr:ext cx="762000" cy="25082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12570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34925</xdr:rowOff>
    </xdr:from>
    <xdr:ext cx="762000" cy="25082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37132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92</xdr:row>
      <xdr:rowOff>34925</xdr:rowOff>
    </xdr:from>
    <xdr:ext cx="762000" cy="25082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578840"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34925</xdr:rowOff>
    </xdr:from>
    <xdr:ext cx="759460" cy="25082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781915" y="1545780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34925</xdr:rowOff>
    </xdr:from>
    <xdr:ext cx="762000" cy="25082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1976735" y="15457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87</xdr:row>
      <xdr:rowOff>50800</xdr:rowOff>
    </xdr:from>
    <xdr:to>
      <xdr:col>81</xdr:col>
      <xdr:colOff>95250</xdr:colOff>
      <xdr:row>87</xdr:row>
      <xdr:rowOff>149860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76195" y="146354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22860</xdr:rowOff>
    </xdr:from>
    <xdr:ext cx="759460" cy="25336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409545" y="1460754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87</xdr:row>
      <xdr:rowOff>33655</xdr:rowOff>
    </xdr:from>
    <xdr:to>
      <xdr:col>77</xdr:col>
      <xdr:colOff>95250</xdr:colOff>
      <xdr:row>87</xdr:row>
      <xdr:rowOff>132715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521815" y="1461833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117475</xdr:rowOff>
    </xdr:from>
    <xdr:ext cx="736600" cy="25336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227175" y="147021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33020</xdr:rowOff>
    </xdr:from>
    <xdr:to>
      <xdr:col>73</xdr:col>
      <xdr:colOff>44450</xdr:colOff>
      <xdr:row>86</xdr:row>
      <xdr:rowOff>132080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731240" y="14450060"/>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117475</xdr:rowOff>
    </xdr:from>
    <xdr:ext cx="759460" cy="25336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421995" y="1453451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66040</xdr:rowOff>
    </xdr:from>
    <xdr:to>
      <xdr:col>68</xdr:col>
      <xdr:colOff>188595</xdr:colOff>
      <xdr:row>85</xdr:row>
      <xdr:rowOff>165100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926060" y="1431544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85</xdr:row>
      <xdr:rowOff>150495</xdr:rowOff>
    </xdr:from>
    <xdr:ext cx="762000" cy="25336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635865" y="1439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31750</xdr:rowOff>
    </xdr:from>
    <xdr:to>
      <xdr:col>64</xdr:col>
      <xdr:colOff>152400</xdr:colOff>
      <xdr:row>85</xdr:row>
      <xdr:rowOff>130810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120880" y="142811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116205</xdr:rowOff>
    </xdr:from>
    <xdr:ext cx="762000" cy="25336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832590" y="143656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80645</xdr:rowOff>
    </xdr:from>
    <xdr:to>
      <xdr:col>85</xdr:col>
      <xdr:colOff>95250</xdr:colOff>
      <xdr:row>53</xdr:row>
      <xdr:rowOff>55880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548745" y="8630285"/>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99060</xdr:rowOff>
    </xdr:from>
    <xdr:ext cx="2260600" cy="3022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026265" y="8983980"/>
          <a:ext cx="2260600"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74295</xdr:rowOff>
    </xdr:from>
    <xdr:ext cx="1648460" cy="34861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164945" y="8959215"/>
          <a:ext cx="1648460" cy="3486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161925</xdr:rowOff>
    </xdr:from>
    <xdr:to>
      <xdr:col>93</xdr:col>
      <xdr:colOff>6350</xdr:colOff>
      <xdr:row>54</xdr:row>
      <xdr:rowOff>74295</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189325" y="88792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93345</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189325" y="90652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161925</xdr:rowOff>
    </xdr:from>
    <xdr:to>
      <xdr:col>99</xdr:col>
      <xdr:colOff>146050</xdr:colOff>
      <xdr:row>54</xdr:row>
      <xdr:rowOff>74295</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672685"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93345</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672685"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161925</xdr:rowOff>
    </xdr:from>
    <xdr:to>
      <xdr:col>106</xdr:col>
      <xdr:colOff>139700</xdr:colOff>
      <xdr:row>54</xdr:row>
      <xdr:rowOff>74295</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986500" y="88792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54</xdr:row>
      <xdr:rowOff>12700</xdr:rowOff>
    </xdr:from>
    <xdr:to>
      <xdr:col>106</xdr:col>
      <xdr:colOff>139700</xdr:colOff>
      <xdr:row>55</xdr:row>
      <xdr:rowOff>93345</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986500" y="90652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154940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548745" y="9375140"/>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295370" y="9375140"/>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154940</xdr:rowOff>
    </xdr:from>
    <xdr:to>
      <xdr:col>104</xdr:col>
      <xdr:colOff>114300</xdr:colOff>
      <xdr:row>57</xdr:row>
      <xdr:rowOff>68580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295370" y="9375140"/>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188595</xdr:colOff>
      <xdr:row>57</xdr:row>
      <xdr:rowOff>130175</xdr:rowOff>
    </xdr:from>
    <xdr:to>
      <xdr:col>114</xdr:col>
      <xdr:colOff>114300</xdr:colOff>
      <xdr:row>69</xdr:row>
      <xdr:rowOff>106045</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407765" y="9685655"/>
          <a:ext cx="5206365" cy="198755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a:t>
          </a:r>
          <a:r>
            <a:rPr kumimoji="1" lang="en-US" altLang="ja-JP" sz="1300">
              <a:latin typeface="ＭＳ Ｐゴシック"/>
              <a:ea typeface="ＭＳ Ｐゴシック"/>
            </a:rPr>
            <a:t>0.26</a:t>
          </a:r>
          <a:r>
            <a:rPr kumimoji="1" lang="ja-JP" altLang="en-US" sz="1300">
              <a:latin typeface="ＭＳ Ｐゴシック"/>
              <a:ea typeface="ＭＳ Ｐゴシック"/>
            </a:rPr>
            <a:t>人増加しており、類似団体平均値と比較して良好な状態である。これは、ごみ処理業務や消防事務、一部施設の管理を委託していること、また、過去から取り組んできた職員数の抑制などによるものである。今後も適正な定員の管理に取組む。</a:t>
          </a:r>
        </a:p>
      </xdr:txBody>
    </xdr:sp>
    <xdr:clientData/>
  </xdr:twoCellAnchor>
  <xdr:oneCellAnchor>
    <xdr:from>
      <xdr:col>61</xdr:col>
      <xdr:colOff>6350</xdr:colOff>
      <xdr:row>54</xdr:row>
      <xdr:rowOff>136525</xdr:rowOff>
    </xdr:from>
    <xdr:ext cx="347345" cy="2203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510645" y="918908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548745" y="117348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28575</xdr:rowOff>
    </xdr:from>
    <xdr:ext cx="759460" cy="25082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870565" y="1159573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165735</xdr:rowOff>
    </xdr:from>
    <xdr:to>
      <xdr:col>85</xdr:col>
      <xdr:colOff>95250</xdr:colOff>
      <xdr:row>67</xdr:row>
      <xdr:rowOff>165735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548745" y="1139761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26670</xdr:rowOff>
    </xdr:from>
    <xdr:ext cx="759460" cy="25336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870565" y="1125855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163830</xdr:rowOff>
    </xdr:from>
    <xdr:to>
      <xdr:col>85</xdr:col>
      <xdr:colOff>95250</xdr:colOff>
      <xdr:row>65</xdr:row>
      <xdr:rowOff>163830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548745" y="110604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24765</xdr:rowOff>
    </xdr:from>
    <xdr:ext cx="759460" cy="25336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870565" y="1092136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162560</xdr:rowOff>
    </xdr:from>
    <xdr:to>
      <xdr:col>85</xdr:col>
      <xdr:colOff>95250</xdr:colOff>
      <xdr:row>63</xdr:row>
      <xdr:rowOff>162560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548745" y="107238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22860</xdr:rowOff>
    </xdr:from>
    <xdr:ext cx="759460"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870565" y="1058418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161290</xdr:rowOff>
    </xdr:from>
    <xdr:to>
      <xdr:col>85</xdr:col>
      <xdr:colOff>95250</xdr:colOff>
      <xdr:row>61</xdr:row>
      <xdr:rowOff>161290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548745" y="1038733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21590</xdr:rowOff>
    </xdr:from>
    <xdr:ext cx="759460" cy="25273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870565" y="1024763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159385</xdr:rowOff>
    </xdr:from>
    <xdr:to>
      <xdr:col>85</xdr:col>
      <xdr:colOff>95250</xdr:colOff>
      <xdr:row>59</xdr:row>
      <xdr:rowOff>159385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548745" y="100501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19685</xdr:rowOff>
    </xdr:from>
    <xdr:ext cx="75946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870565" y="991044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156845</xdr:rowOff>
    </xdr:from>
    <xdr:to>
      <xdr:col>85</xdr:col>
      <xdr:colOff>95250</xdr:colOff>
      <xdr:row>57</xdr:row>
      <xdr:rowOff>156845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548745" y="971232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17780</xdr:rowOff>
    </xdr:from>
    <xdr:ext cx="759460" cy="25273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870565" y="9573260"/>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55</xdr:row>
      <xdr:rowOff>154940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548745" y="93751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59460" cy="25082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870565" y="923671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154940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548745" y="9375140"/>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74930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320645" y="9874250"/>
          <a:ext cx="0" cy="14325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48260</xdr:rowOff>
    </xdr:from>
    <xdr:ext cx="759460" cy="25082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409545" y="1128014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74930</xdr:rowOff>
    </xdr:from>
    <xdr:to>
      <xdr:col>81</xdr:col>
      <xdr:colOff>133350</xdr:colOff>
      <xdr:row>67</xdr:row>
      <xdr:rowOff>74930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52700" y="1130681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67945</xdr:rowOff>
    </xdr:from>
    <xdr:ext cx="759460" cy="25082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409545" y="96234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52700" y="987425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107315</xdr:rowOff>
    </xdr:from>
    <xdr:to>
      <xdr:col>81</xdr:col>
      <xdr:colOff>44450</xdr:colOff>
      <xdr:row>58</xdr:row>
      <xdr:rowOff>151130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566265" y="9830435"/>
          <a:ext cx="75438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59460" cy="25082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409545" y="10223500"/>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61</xdr:row>
      <xdr:rowOff>24765</xdr:rowOff>
    </xdr:from>
    <xdr:to>
      <xdr:col>81</xdr:col>
      <xdr:colOff>95250</xdr:colOff>
      <xdr:row>61</xdr:row>
      <xdr:rowOff>124460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276195" y="1025080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58</xdr:row>
      <xdr:rowOff>107315</xdr:rowOff>
    </xdr:from>
    <xdr:to>
      <xdr:col>77</xdr:col>
      <xdr:colOff>44450</xdr:colOff>
      <xdr:row>58</xdr:row>
      <xdr:rowOff>120650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767435" y="9830435"/>
          <a:ext cx="79883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61</xdr:row>
      <xdr:rowOff>31750</xdr:rowOff>
    </xdr:from>
    <xdr:to>
      <xdr:col>77</xdr:col>
      <xdr:colOff>95250</xdr:colOff>
      <xdr:row>61</xdr:row>
      <xdr:rowOff>130810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521815" y="1025779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116205</xdr:rowOff>
    </xdr:from>
    <xdr:ext cx="736600" cy="25336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227175" y="103422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120650</xdr:rowOff>
    </xdr:from>
    <xdr:to>
      <xdr:col>72</xdr:col>
      <xdr:colOff>188595</xdr:colOff>
      <xdr:row>58</xdr:row>
      <xdr:rowOff>122555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2976860" y="9843770"/>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28575</xdr:rowOff>
    </xdr:from>
    <xdr:to>
      <xdr:col>73</xdr:col>
      <xdr:colOff>44450</xdr:colOff>
      <xdr:row>61</xdr:row>
      <xdr:rowOff>128270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731240" y="10254615"/>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113030</xdr:rowOff>
    </xdr:from>
    <xdr:ext cx="759460" cy="25336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421995" y="1033907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92075</xdr:rowOff>
    </xdr:from>
    <xdr:to>
      <xdr:col>68</xdr:col>
      <xdr:colOff>152400</xdr:colOff>
      <xdr:row>58</xdr:row>
      <xdr:rowOff>122555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2171680" y="9815195"/>
          <a:ext cx="80518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45085</xdr:rowOff>
    </xdr:from>
    <xdr:to>
      <xdr:col>68</xdr:col>
      <xdr:colOff>188595</xdr:colOff>
      <xdr:row>61</xdr:row>
      <xdr:rowOff>144780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926060" y="1027112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61</xdr:row>
      <xdr:rowOff>129540</xdr:rowOff>
    </xdr:from>
    <xdr:ext cx="762000" cy="25273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635865" y="10355580"/>
          <a:ext cx="7620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38735</xdr:rowOff>
    </xdr:from>
    <xdr:to>
      <xdr:col>64</xdr:col>
      <xdr:colOff>152400</xdr:colOff>
      <xdr:row>61</xdr:row>
      <xdr:rowOff>137795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120880" y="102647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123190</xdr:rowOff>
    </xdr:from>
    <xdr:ext cx="762000" cy="25082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832590" y="103492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165100</xdr:rowOff>
    </xdr:from>
    <xdr:ext cx="762000" cy="25082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12570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165100</xdr:rowOff>
    </xdr:from>
    <xdr:ext cx="762000" cy="25082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37132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69</xdr:row>
      <xdr:rowOff>165100</xdr:rowOff>
    </xdr:from>
    <xdr:ext cx="762000" cy="25082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578840"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165100</xdr:rowOff>
    </xdr:from>
    <xdr:ext cx="759460" cy="25082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781915" y="1173226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165100</xdr:rowOff>
    </xdr:from>
    <xdr:ext cx="762000" cy="25082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1976735" y="1173226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58</xdr:row>
      <xdr:rowOff>100965</xdr:rowOff>
    </xdr:from>
    <xdr:to>
      <xdr:col>81</xdr:col>
      <xdr:colOff>95250</xdr:colOff>
      <xdr:row>59</xdr:row>
      <xdr:rowOff>33020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76195" y="9824085"/>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24130</xdr:rowOff>
    </xdr:from>
    <xdr:ext cx="759460" cy="25336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409545" y="974725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58</xdr:row>
      <xdr:rowOff>57785</xdr:rowOff>
    </xdr:from>
    <xdr:to>
      <xdr:col>77</xdr:col>
      <xdr:colOff>95250</xdr:colOff>
      <xdr:row>58</xdr:row>
      <xdr:rowOff>156845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521815" y="978090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167005</xdr:rowOff>
    </xdr:from>
    <xdr:ext cx="736600" cy="25273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227175" y="955484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71755</xdr:rowOff>
    </xdr:from>
    <xdr:to>
      <xdr:col>73</xdr:col>
      <xdr:colOff>44450</xdr:colOff>
      <xdr:row>59</xdr:row>
      <xdr:rowOff>3175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731240" y="9794875"/>
          <a:ext cx="8064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13335</xdr:rowOff>
    </xdr:from>
    <xdr:ext cx="759460" cy="25082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421995" y="956881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73025</xdr:rowOff>
    </xdr:from>
    <xdr:to>
      <xdr:col>68</xdr:col>
      <xdr:colOff>188595</xdr:colOff>
      <xdr:row>59</xdr:row>
      <xdr:rowOff>4445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926060" y="9796145"/>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57</xdr:row>
      <xdr:rowOff>14605</xdr:rowOff>
    </xdr:from>
    <xdr:ext cx="762000" cy="25082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635865" y="957008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41910</xdr:rowOff>
    </xdr:from>
    <xdr:to>
      <xdr:col>64</xdr:col>
      <xdr:colOff>152400</xdr:colOff>
      <xdr:row>58</xdr:row>
      <xdr:rowOff>141605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120880" y="9765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151130</xdr:rowOff>
    </xdr:from>
    <xdr:ext cx="762000" cy="25336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832590" y="95389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43180</xdr:rowOff>
    </xdr:from>
    <xdr:to>
      <xdr:col>85</xdr:col>
      <xdr:colOff>95250</xdr:colOff>
      <xdr:row>31</xdr:row>
      <xdr:rowOff>18415</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548745" y="4904740"/>
          <a:ext cx="457708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61595</xdr:rowOff>
    </xdr:from>
    <xdr:ext cx="1603375" cy="30226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313285" y="5258435"/>
          <a:ext cx="1603375" cy="3022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37465</xdr:rowOff>
    </xdr:from>
    <xdr:ext cx="1648460" cy="350520"/>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877925" y="5234305"/>
          <a:ext cx="1648460" cy="3505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124460</xdr:rowOff>
    </xdr:from>
    <xdr:to>
      <xdr:col>93</xdr:col>
      <xdr:colOff>6350</xdr:colOff>
      <xdr:row>32</xdr:row>
      <xdr:rowOff>37465</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189325" y="5153660"/>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142875</xdr:rowOff>
    </xdr:from>
    <xdr:to>
      <xdr:col>93</xdr:col>
      <xdr:colOff>6350</xdr:colOff>
      <xdr:row>33</xdr:row>
      <xdr:rowOff>55880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189325" y="53397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124460</xdr:rowOff>
    </xdr:from>
    <xdr:to>
      <xdr:col>99</xdr:col>
      <xdr:colOff>146050</xdr:colOff>
      <xdr:row>32</xdr:row>
      <xdr:rowOff>37465</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672685"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142875</xdr:rowOff>
    </xdr:from>
    <xdr:to>
      <xdr:col>99</xdr:col>
      <xdr:colOff>146050</xdr:colOff>
      <xdr:row>33</xdr:row>
      <xdr:rowOff>55880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672685"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124460</xdr:rowOff>
    </xdr:from>
    <xdr:to>
      <xdr:col>106</xdr:col>
      <xdr:colOff>139700</xdr:colOff>
      <xdr:row>32</xdr:row>
      <xdr:rowOff>37465</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986500" y="5153660"/>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31</xdr:row>
      <xdr:rowOff>142875</xdr:rowOff>
    </xdr:from>
    <xdr:to>
      <xdr:col>106</xdr:col>
      <xdr:colOff>139700</xdr:colOff>
      <xdr:row>33</xdr:row>
      <xdr:rowOff>55880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986500" y="53397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548745" y="564959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115</xdr:col>
      <xdr:colOff>31750</xdr:colOff>
      <xdr:row>47</xdr:row>
      <xdr:rowOff>130175</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295370" y="564959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117475</xdr:rowOff>
    </xdr:from>
    <xdr:to>
      <xdr:col>104</xdr:col>
      <xdr:colOff>114300</xdr:colOff>
      <xdr:row>35</xdr:row>
      <xdr:rowOff>31115</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295370" y="564959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188595</xdr:colOff>
      <xdr:row>35</xdr:row>
      <xdr:rowOff>93345</xdr:rowOff>
    </xdr:from>
    <xdr:to>
      <xdr:col>114</xdr:col>
      <xdr:colOff>114300</xdr:colOff>
      <xdr:row>47</xdr:row>
      <xdr:rowOff>68580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407765" y="5960745"/>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数値は</a:t>
          </a:r>
          <a:r>
            <a:rPr kumimoji="1" lang="en-US" altLang="ja-JP" sz="1300">
              <a:latin typeface="ＭＳ Ｐゴシック"/>
              <a:ea typeface="ＭＳ Ｐゴシック"/>
            </a:rPr>
            <a:t>3</a:t>
          </a:r>
          <a:r>
            <a:rPr kumimoji="1" lang="ja-JP" altLang="en-US" sz="1300">
              <a:latin typeface="ＭＳ Ｐゴシック"/>
              <a:ea typeface="ＭＳ Ｐゴシック"/>
            </a:rPr>
            <a:t>ヵ年平均の値であり、令和元年度から</a:t>
          </a:r>
          <a:r>
            <a:rPr kumimoji="1" lang="en-US" altLang="ja-JP" sz="1300">
              <a:latin typeface="ＭＳ Ｐゴシック"/>
              <a:ea typeface="ＭＳ Ｐゴシック"/>
            </a:rPr>
            <a:t>0.5</a:t>
          </a:r>
          <a:r>
            <a:rPr kumimoji="1" lang="ja-JP" altLang="en-US" sz="1300">
              <a:latin typeface="ＭＳ Ｐゴシック"/>
              <a:ea typeface="ＭＳ Ｐゴシック"/>
            </a:rPr>
            <a:t>ポイント悪化している。単年度の比較においては、施設の改修などによる起債の元利償還金の増（約</a:t>
          </a:r>
          <a:r>
            <a:rPr kumimoji="1" lang="en-US" altLang="ja-JP" sz="1300">
              <a:latin typeface="ＭＳ Ｐゴシック"/>
              <a:ea typeface="ＭＳ Ｐゴシック"/>
            </a:rPr>
            <a:t>3</a:t>
          </a:r>
          <a:r>
            <a:rPr kumimoji="1" lang="ja-JP" altLang="en-US" sz="1300">
              <a:latin typeface="ＭＳ Ｐゴシック"/>
              <a:ea typeface="ＭＳ Ｐゴシック"/>
            </a:rPr>
            <a:t>千万円）などにより、令和元年度の</a:t>
          </a:r>
          <a:r>
            <a:rPr kumimoji="1" lang="en-US" altLang="ja-JP" sz="1300">
              <a:latin typeface="ＭＳ Ｐゴシック"/>
              <a:ea typeface="ＭＳ Ｐゴシック"/>
            </a:rPr>
            <a:t>5.6</a:t>
          </a:r>
          <a:r>
            <a:rPr kumimoji="1" lang="ja-JP" altLang="en-US" sz="1300">
              <a:latin typeface="ＭＳ Ｐゴシック"/>
              <a:ea typeface="ＭＳ Ｐゴシック"/>
            </a:rPr>
            <a:t>から</a:t>
          </a:r>
          <a:r>
            <a:rPr kumimoji="1" lang="en-US" altLang="ja-JP" sz="1300">
              <a:latin typeface="ＭＳ Ｐゴシック"/>
              <a:ea typeface="ＭＳ Ｐゴシック"/>
            </a:rPr>
            <a:t>5.3</a:t>
          </a:r>
          <a:r>
            <a:rPr kumimoji="1" lang="ja-JP" altLang="en-US" sz="1300">
              <a:latin typeface="ＭＳ Ｐゴシック"/>
              <a:ea typeface="ＭＳ Ｐゴシック"/>
            </a:rPr>
            <a:t>へ0.3ポイント改善しており、類似団体平均値を少し上回る水準を維持している。比率を押し上げている要因としては、下水道事業の繰出金に含まれる準元利償還金が大きいことが挙げられるが、今後も償還金額のピークが続くため、下水道料金の改定や資本費平準化債の借入など、繰出金による負担の軽減を図る必要がある。</a:t>
          </a:r>
        </a:p>
      </xdr:txBody>
    </xdr:sp>
    <xdr:clientData/>
  </xdr:twoCellAnchor>
  <xdr:oneCellAnchor>
    <xdr:from>
      <xdr:col>61</xdr:col>
      <xdr:colOff>6350</xdr:colOff>
      <xdr:row>32</xdr:row>
      <xdr:rowOff>99060</xdr:rowOff>
    </xdr:from>
    <xdr:ext cx="295910" cy="21971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510645" y="5463540"/>
          <a:ext cx="29591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130175</xdr:rowOff>
    </xdr:from>
    <xdr:to>
      <xdr:col>85</xdr:col>
      <xdr:colOff>95250</xdr:colOff>
      <xdr:row>47</xdr:row>
      <xdr:rowOff>130175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548745" y="80092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159385</xdr:rowOff>
    </xdr:from>
    <xdr:ext cx="759460" cy="25082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870565" y="787082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128905</xdr:rowOff>
    </xdr:from>
    <xdr:to>
      <xdr:col>85</xdr:col>
      <xdr:colOff>95250</xdr:colOff>
      <xdr:row>45</xdr:row>
      <xdr:rowOff>128905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548745" y="767270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156845</xdr:rowOff>
    </xdr:from>
    <xdr:ext cx="759460" cy="25336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870565" y="753300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127000</xdr:rowOff>
    </xdr:from>
    <xdr:to>
      <xdr:col>85</xdr:col>
      <xdr:colOff>95250</xdr:colOff>
      <xdr:row>43</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548745" y="733552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154940</xdr:rowOff>
    </xdr:from>
    <xdr:ext cx="759460"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870565" y="719582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125095</xdr:rowOff>
    </xdr:from>
    <xdr:to>
      <xdr:col>85</xdr:col>
      <xdr:colOff>95250</xdr:colOff>
      <xdr:row>41</xdr:row>
      <xdr:rowOff>125095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548745" y="699833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153035</xdr:rowOff>
    </xdr:from>
    <xdr:ext cx="759460"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870565" y="685863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123825</xdr:rowOff>
    </xdr:from>
    <xdr:to>
      <xdr:col>85</xdr:col>
      <xdr:colOff>95250</xdr:colOff>
      <xdr:row>39</xdr:row>
      <xdr:rowOff>123825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548745" y="66617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151765</xdr:rowOff>
    </xdr:from>
    <xdr:ext cx="759460"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870565" y="652208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121920</xdr:rowOff>
    </xdr:from>
    <xdr:to>
      <xdr:col>85</xdr:col>
      <xdr:colOff>95250</xdr:colOff>
      <xdr:row>37</xdr:row>
      <xdr:rowOff>121920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548745" y="632460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150495</xdr:rowOff>
    </xdr:from>
    <xdr:ext cx="759460" cy="25336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870565" y="618553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119380</xdr:rowOff>
    </xdr:from>
    <xdr:to>
      <xdr:col>85</xdr:col>
      <xdr:colOff>95250</xdr:colOff>
      <xdr:row>35</xdr:row>
      <xdr:rowOff>119380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548745" y="598678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33</xdr:row>
      <xdr:rowOff>117475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548745" y="564959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117475</xdr:rowOff>
    </xdr:from>
    <xdr:to>
      <xdr:col>85</xdr:col>
      <xdr:colOff>95250</xdr:colOff>
      <xdr:row>47</xdr:row>
      <xdr:rowOff>130175</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548745" y="564959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93980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320645" y="6202680"/>
          <a:ext cx="0" cy="12674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66675</xdr:rowOff>
    </xdr:from>
    <xdr:ext cx="759460" cy="250190"/>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409545" y="7442835"/>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93980</xdr:rowOff>
    </xdr:from>
    <xdr:to>
      <xdr:col>81</xdr:col>
      <xdr:colOff>133350</xdr:colOff>
      <xdr:row>44</xdr:row>
      <xdr:rowOff>93980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52700" y="747014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84455</xdr:rowOff>
    </xdr:from>
    <xdr:ext cx="759460" cy="25082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409545" y="595185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52700" y="620268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95885</xdr:rowOff>
    </xdr:from>
    <xdr:to>
      <xdr:col>81</xdr:col>
      <xdr:colOff>44450</xdr:colOff>
      <xdr:row>39</xdr:row>
      <xdr:rowOff>129540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566265" y="6633845"/>
          <a:ext cx="75438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106680</xdr:rowOff>
    </xdr:from>
    <xdr:ext cx="759460" cy="25082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409545" y="6644640"/>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39</xdr:row>
      <xdr:rowOff>133985</xdr:rowOff>
    </xdr:from>
    <xdr:to>
      <xdr:col>81</xdr:col>
      <xdr:colOff>95250</xdr:colOff>
      <xdr:row>40</xdr:row>
      <xdr:rowOff>66040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76195" y="66719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188595</xdr:colOff>
      <xdr:row>39</xdr:row>
      <xdr:rowOff>76200</xdr:rowOff>
    </xdr:from>
    <xdr:to>
      <xdr:col>77</xdr:col>
      <xdr:colOff>44450</xdr:colOff>
      <xdr:row>39</xdr:row>
      <xdr:rowOff>95885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767435" y="6614160"/>
          <a:ext cx="79883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188595</xdr:colOff>
      <xdr:row>40</xdr:row>
      <xdr:rowOff>13970</xdr:rowOff>
    </xdr:from>
    <xdr:to>
      <xdr:col>77</xdr:col>
      <xdr:colOff>95250</xdr:colOff>
      <xdr:row>40</xdr:row>
      <xdr:rowOff>113030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521815" y="671957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97790</xdr:rowOff>
    </xdr:from>
    <xdr:ext cx="736600" cy="25336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227175" y="68033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76200</xdr:rowOff>
    </xdr:from>
    <xdr:to>
      <xdr:col>72</xdr:col>
      <xdr:colOff>188595</xdr:colOff>
      <xdr:row>39</xdr:row>
      <xdr:rowOff>116840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2976860" y="6614160"/>
          <a:ext cx="7905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20320</xdr:rowOff>
    </xdr:from>
    <xdr:to>
      <xdr:col>73</xdr:col>
      <xdr:colOff>44450</xdr:colOff>
      <xdr:row>40</xdr:row>
      <xdr:rowOff>119380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731240" y="672592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105410</xdr:rowOff>
    </xdr:from>
    <xdr:ext cx="759460" cy="25082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421995" y="681101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116840</xdr:rowOff>
    </xdr:from>
    <xdr:to>
      <xdr:col>68</xdr:col>
      <xdr:colOff>152400</xdr:colOff>
      <xdr:row>40</xdr:row>
      <xdr:rowOff>8890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171680" y="6654800"/>
          <a:ext cx="80518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6350</xdr:rowOff>
    </xdr:from>
    <xdr:to>
      <xdr:col>68</xdr:col>
      <xdr:colOff>188595</xdr:colOff>
      <xdr:row>40</xdr:row>
      <xdr:rowOff>106680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926060" y="6711950"/>
          <a:ext cx="8699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40</xdr:row>
      <xdr:rowOff>91440</xdr:rowOff>
    </xdr:from>
    <xdr:ext cx="762000" cy="25082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635865" y="679704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13970</xdr:rowOff>
    </xdr:from>
    <xdr:to>
      <xdr:col>64</xdr:col>
      <xdr:colOff>152400</xdr:colOff>
      <xdr:row>40</xdr:row>
      <xdr:rowOff>113030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120880" y="67195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97790</xdr:rowOff>
    </xdr:from>
    <xdr:ext cx="762000" cy="25336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832590" y="6803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128270</xdr:rowOff>
    </xdr:from>
    <xdr:ext cx="762000" cy="25082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12570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128270</xdr:rowOff>
    </xdr:from>
    <xdr:ext cx="762000" cy="25082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37132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47</xdr:row>
      <xdr:rowOff>128270</xdr:rowOff>
    </xdr:from>
    <xdr:ext cx="762000" cy="25082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578840"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128270</xdr:rowOff>
    </xdr:from>
    <xdr:ext cx="759460" cy="25082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781915" y="80073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128270</xdr:rowOff>
    </xdr:from>
    <xdr:ext cx="762000" cy="25082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1976735" y="800735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188595</xdr:colOff>
      <xdr:row>39</xdr:row>
      <xdr:rowOff>80010</xdr:rowOff>
    </xdr:from>
    <xdr:to>
      <xdr:col>81</xdr:col>
      <xdr:colOff>95250</xdr:colOff>
      <xdr:row>40</xdr:row>
      <xdr:rowOff>12065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76195" y="66179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95885</xdr:rowOff>
    </xdr:from>
    <xdr:ext cx="759460" cy="25336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409545" y="646620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188595</xdr:colOff>
      <xdr:row>39</xdr:row>
      <xdr:rowOff>46990</xdr:rowOff>
    </xdr:from>
    <xdr:to>
      <xdr:col>77</xdr:col>
      <xdr:colOff>95250</xdr:colOff>
      <xdr:row>39</xdr:row>
      <xdr:rowOff>146050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521815" y="658495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155575</xdr:rowOff>
    </xdr:from>
    <xdr:ext cx="736600" cy="25273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227175" y="6358255"/>
          <a:ext cx="73660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26670</xdr:rowOff>
    </xdr:from>
    <xdr:to>
      <xdr:col>73</xdr:col>
      <xdr:colOff>44450</xdr:colOff>
      <xdr:row>39</xdr:row>
      <xdr:rowOff>126365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731240" y="6564630"/>
          <a:ext cx="8064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135890</xdr:rowOff>
    </xdr:from>
    <xdr:ext cx="759460" cy="25336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421995" y="633857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67310</xdr:rowOff>
    </xdr:from>
    <xdr:to>
      <xdr:col>68</xdr:col>
      <xdr:colOff>188595</xdr:colOff>
      <xdr:row>39</xdr:row>
      <xdr:rowOff>166370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926060" y="6605270"/>
          <a:ext cx="8699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38</xdr:row>
      <xdr:rowOff>8255</xdr:rowOff>
    </xdr:from>
    <xdr:ext cx="762000" cy="2533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635865" y="6378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127635</xdr:rowOff>
    </xdr:from>
    <xdr:to>
      <xdr:col>64</xdr:col>
      <xdr:colOff>152400</xdr:colOff>
      <xdr:row>40</xdr:row>
      <xdr:rowOff>59055</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120880" y="6665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69215</xdr:rowOff>
    </xdr:from>
    <xdr:ext cx="762000" cy="25082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832590" y="643953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5715</xdr:rowOff>
    </xdr:from>
    <xdr:to>
      <xdr:col>85</xdr:col>
      <xdr:colOff>95250</xdr:colOff>
      <xdr:row>8</xdr:row>
      <xdr:rowOff>149225</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548745" y="1179195"/>
          <a:ext cx="457708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24765</xdr:rowOff>
    </xdr:from>
    <xdr:ext cx="1436370" cy="30289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396470" y="1533525"/>
          <a:ext cx="1436370" cy="3028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115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94740" y="1508760"/>
          <a:ext cx="1648460" cy="3511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86995</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189325" y="1428115"/>
          <a:ext cx="135636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106045</xdr:rowOff>
    </xdr:from>
    <xdr:to>
      <xdr:col>93</xdr:col>
      <xdr:colOff>6350</xdr:colOff>
      <xdr:row>11</xdr:row>
      <xdr:rowOff>18415</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189325" y="1614805"/>
          <a:ext cx="135636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86995</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672685"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106045</xdr:rowOff>
    </xdr:from>
    <xdr:to>
      <xdr:col>99</xdr:col>
      <xdr:colOff>146050</xdr:colOff>
      <xdr:row>11</xdr:row>
      <xdr:rowOff>18415</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672685"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86995</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986500" y="1428115"/>
          <a:ext cx="114427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100</xdr:col>
      <xdr:colOff>127000</xdr:colOff>
      <xdr:row>9</xdr:row>
      <xdr:rowOff>106045</xdr:rowOff>
    </xdr:from>
    <xdr:to>
      <xdr:col>106</xdr:col>
      <xdr:colOff>139700</xdr:colOff>
      <xdr:row>11</xdr:row>
      <xdr:rowOff>18415</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986500" y="1614805"/>
          <a:ext cx="114427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80645</xdr:rowOff>
    </xdr:from>
    <xdr:to>
      <xdr:col>85</xdr:col>
      <xdr:colOff>95250</xdr:colOff>
      <xdr:row>25</xdr:row>
      <xdr:rowOff>93345</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548745" y="1924685"/>
          <a:ext cx="4577080" cy="235966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115</xdr:col>
      <xdr:colOff>31750</xdr:colOff>
      <xdr:row>25</xdr:row>
      <xdr:rowOff>93345</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295370" y="1924685"/>
          <a:ext cx="5424805"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80645</xdr:rowOff>
    </xdr:from>
    <xdr:to>
      <xdr:col>104</xdr:col>
      <xdr:colOff>114300</xdr:colOff>
      <xdr:row>12</xdr:row>
      <xdr:rowOff>161925</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295370" y="1924685"/>
          <a:ext cx="343281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188595</xdr:colOff>
      <xdr:row>13</xdr:row>
      <xdr:rowOff>55880</xdr:rowOff>
    </xdr:from>
    <xdr:to>
      <xdr:col>114</xdr:col>
      <xdr:colOff>114300</xdr:colOff>
      <xdr:row>25</xdr:row>
      <xdr:rowOff>31115</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407765" y="2235200"/>
          <a:ext cx="5206365" cy="198691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下水道事業など企業会計への公債費繰出見込の減（約1億2千万円）や充当可能基金の減（約2億5千万円）などにより比率は悪化しているが、</a:t>
          </a:r>
          <a:r>
            <a:rPr kumimoji="1" lang="en-US" altLang="ja-JP" sz="1300">
              <a:latin typeface="ＭＳ Ｐゴシック"/>
              <a:ea typeface="ＭＳ Ｐゴシック"/>
            </a:rPr>
            <a:t>27</a:t>
          </a:r>
          <a:r>
            <a:rPr kumimoji="1" lang="ja-JP" altLang="en-US" sz="1300">
              <a:latin typeface="ＭＳ Ｐゴシック"/>
              <a:ea typeface="ＭＳ Ｐゴシック"/>
            </a:rPr>
            <a:t>年度以降の将来負担比率は「</a:t>
          </a:r>
          <a:r>
            <a:rPr kumimoji="1" lang="en-US" altLang="ja-JP" sz="1300">
              <a:latin typeface="ＭＳ Ｐゴシック"/>
              <a:ea typeface="ＭＳ Ｐゴシック"/>
            </a:rPr>
            <a:t>-</a:t>
          </a:r>
          <a:r>
            <a:rPr kumimoji="1" lang="ja-JP" altLang="en-US" sz="1300">
              <a:latin typeface="ＭＳ Ｐゴシック"/>
              <a:ea typeface="ＭＳ Ｐゴシック"/>
            </a:rPr>
            <a:t>（なし）」となっており、類似団体平均値を上回る良好な状態となっている。しかしながら、下水道事業への公債費繰出金が多く、将来負担額全体の</a:t>
          </a:r>
          <a:r>
            <a:rPr kumimoji="1" lang="en-US" altLang="ja-JP" sz="1300">
              <a:latin typeface="ＭＳ Ｐゴシック"/>
              <a:ea typeface="ＭＳ Ｐゴシック"/>
            </a:rPr>
            <a:t>47.6</a:t>
          </a:r>
          <a:r>
            <a:rPr kumimoji="1" lang="ja-JP" altLang="en-US" sz="1300">
              <a:latin typeface="ＭＳ Ｐゴシック"/>
              <a:ea typeface="ＭＳ Ｐゴシック"/>
            </a:rPr>
            <a:t>％を占めている。一般会計において公共施設の更新による借入など、大型事業が見込まれることから、計画的な施設更新による借入額の抑制や行財政改革による基金残高の維持に努める。</a:t>
          </a:r>
        </a:p>
      </xdr:txBody>
    </xdr:sp>
    <xdr:clientData/>
  </xdr:twoCellAnchor>
  <xdr:oneCellAnchor>
    <xdr:from>
      <xdr:col>61</xdr:col>
      <xdr:colOff>6350</xdr:colOff>
      <xdr:row>10</xdr:row>
      <xdr:rowOff>61595</xdr:rowOff>
    </xdr:from>
    <xdr:ext cx="295910" cy="2203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510645" y="1737995"/>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93345</xdr:rowOff>
    </xdr:from>
    <xdr:to>
      <xdr:col>85</xdr:col>
      <xdr:colOff>95250</xdr:colOff>
      <xdr:row>25</xdr:row>
      <xdr:rowOff>93345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548745" y="428434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121920</xdr:rowOff>
    </xdr:from>
    <xdr:ext cx="759460" cy="25082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870565" y="414528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91440</xdr:rowOff>
    </xdr:from>
    <xdr:to>
      <xdr:col>85</xdr:col>
      <xdr:colOff>95250</xdr:colOff>
      <xdr:row>23</xdr:row>
      <xdr:rowOff>91440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548745" y="394716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119380</xdr:rowOff>
    </xdr:from>
    <xdr:ext cx="759460"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870565" y="380746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89535</xdr:rowOff>
    </xdr:from>
    <xdr:to>
      <xdr:col>85</xdr:col>
      <xdr:colOff>95250</xdr:colOff>
      <xdr:row>21</xdr:row>
      <xdr:rowOff>89535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548745" y="360997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117475</xdr:rowOff>
    </xdr:from>
    <xdr:ext cx="759460" cy="25336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870565" y="34702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87630</xdr:rowOff>
    </xdr:from>
    <xdr:to>
      <xdr:col>85</xdr:col>
      <xdr:colOff>95250</xdr:colOff>
      <xdr:row>19</xdr:row>
      <xdr:rowOff>87630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548745" y="327279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116205</xdr:rowOff>
    </xdr:from>
    <xdr:ext cx="759460" cy="25336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870565" y="313372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86360</xdr:rowOff>
    </xdr:from>
    <xdr:to>
      <xdr:col>85</xdr:col>
      <xdr:colOff>95250</xdr:colOff>
      <xdr:row>17</xdr:row>
      <xdr:rowOff>86360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548745" y="293624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114935</xdr:rowOff>
    </xdr:from>
    <xdr:ext cx="759460" cy="25336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870565" y="27971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84455</xdr:rowOff>
    </xdr:from>
    <xdr:to>
      <xdr:col>85</xdr:col>
      <xdr:colOff>95250</xdr:colOff>
      <xdr:row>15</xdr:row>
      <xdr:rowOff>84455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548745" y="259905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113030</xdr:rowOff>
    </xdr:from>
    <xdr:ext cx="759460" cy="25336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870565" y="245999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82550</xdr:rowOff>
    </xdr:from>
    <xdr:to>
      <xdr:col>85</xdr:col>
      <xdr:colOff>95250</xdr:colOff>
      <xdr:row>13</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548745" y="2261870"/>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111125</xdr:rowOff>
    </xdr:from>
    <xdr:ext cx="759460" cy="252730"/>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870565" y="212280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80645</xdr:rowOff>
    </xdr:from>
    <xdr:to>
      <xdr:col>85</xdr:col>
      <xdr:colOff>95250</xdr:colOff>
      <xdr:row>11</xdr:row>
      <xdr:rowOff>80645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548745" y="1924685"/>
          <a:ext cx="45770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80645</xdr:rowOff>
    </xdr:from>
    <xdr:to>
      <xdr:col>85</xdr:col>
      <xdr:colOff>95250</xdr:colOff>
      <xdr:row>25</xdr:row>
      <xdr:rowOff>93345</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548745" y="1924685"/>
          <a:ext cx="4577080" cy="23596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82550</xdr:rowOff>
    </xdr:from>
    <xdr:to>
      <xdr:col>81</xdr:col>
      <xdr:colOff>44450</xdr:colOff>
      <xdr:row>23</xdr:row>
      <xdr:rowOff>84455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320645" y="2261870"/>
          <a:ext cx="0" cy="16783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57150</xdr:rowOff>
    </xdr:from>
    <xdr:ext cx="759460" cy="25336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409545" y="391287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84455</xdr:rowOff>
    </xdr:from>
    <xdr:to>
      <xdr:col>81</xdr:col>
      <xdr:colOff>133350</xdr:colOff>
      <xdr:row>23</xdr:row>
      <xdr:rowOff>84455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52700" y="3940175"/>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167005</xdr:rowOff>
    </xdr:from>
    <xdr:ext cx="759460" cy="252730"/>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409545" y="2011045"/>
          <a:ext cx="75946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82550</xdr:rowOff>
    </xdr:from>
    <xdr:to>
      <xdr:col>81</xdr:col>
      <xdr:colOff>133350</xdr:colOff>
      <xdr:row>13</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52700" y="2261870"/>
          <a:ext cx="15684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128270</xdr:rowOff>
    </xdr:from>
    <xdr:ext cx="759460" cy="25082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5409545" y="2307590"/>
          <a:ext cx="759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188595</xdr:colOff>
      <xdr:row>13</xdr:row>
      <xdr:rowOff>154940</xdr:rowOff>
    </xdr:from>
    <xdr:to>
      <xdr:col>81</xdr:col>
      <xdr:colOff>95250</xdr:colOff>
      <xdr:row>14</xdr:row>
      <xdr:rowOff>86995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76195" y="233426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188595</xdr:colOff>
      <xdr:row>13</xdr:row>
      <xdr:rowOff>149860</xdr:rowOff>
    </xdr:from>
    <xdr:to>
      <xdr:col>77</xdr:col>
      <xdr:colOff>95250</xdr:colOff>
      <xdr:row>14</xdr:row>
      <xdr:rowOff>81280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521815" y="232918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91440</xdr:rowOff>
    </xdr:from>
    <xdr:ext cx="736600" cy="25082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227175" y="2103120"/>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13</xdr:row>
      <xdr:rowOff>161290</xdr:rowOff>
    </xdr:from>
    <xdr:to>
      <xdr:col>73</xdr:col>
      <xdr:colOff>44450</xdr:colOff>
      <xdr:row>14</xdr:row>
      <xdr:rowOff>92710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731240" y="2340610"/>
          <a:ext cx="80645"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102870</xdr:rowOff>
    </xdr:from>
    <xdr:ext cx="759460" cy="25082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421995" y="21145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22225</xdr:rowOff>
    </xdr:from>
    <xdr:to>
      <xdr:col>68</xdr:col>
      <xdr:colOff>188595</xdr:colOff>
      <xdr:row>14</xdr:row>
      <xdr:rowOff>121920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2926060" y="2369185"/>
          <a:ext cx="8699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188595</xdr:colOff>
      <xdr:row>12</xdr:row>
      <xdr:rowOff>131445</xdr:rowOff>
    </xdr:from>
    <xdr:ext cx="762000" cy="25336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2635865" y="2143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39370</xdr:rowOff>
    </xdr:from>
    <xdr:to>
      <xdr:col>64</xdr:col>
      <xdr:colOff>152400</xdr:colOff>
      <xdr:row>14</xdr:row>
      <xdr:rowOff>138430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2120880" y="2386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148590</xdr:rowOff>
    </xdr:from>
    <xdr:ext cx="762000" cy="25082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1832590" y="216027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90805</xdr:rowOff>
    </xdr:from>
    <xdr:ext cx="762000" cy="25082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125700" y="4281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90805</xdr:rowOff>
    </xdr:from>
    <xdr:ext cx="762000" cy="25082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371320" y="4281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188595</xdr:colOff>
      <xdr:row>25</xdr:row>
      <xdr:rowOff>90805</xdr:rowOff>
    </xdr:from>
    <xdr:ext cx="762000" cy="25082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578840" y="4281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90805</xdr:rowOff>
    </xdr:from>
    <xdr:ext cx="759460" cy="25082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781915" y="428180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90805</xdr:rowOff>
    </xdr:from>
    <xdr:ext cx="762000" cy="25082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1976735" y="428180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41984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183100" y="190500"/>
          <a:ext cx="35242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208500" y="215900"/>
          <a:ext cx="34798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179705</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233900" y="241300"/>
          <a:ext cx="34321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兵庫県稲美町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4673580" y="190500"/>
          <a:ext cx="23964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4698980" y="215900"/>
          <a:ext cx="23520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4724380" y="241300"/>
          <a:ext cx="22948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07137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01040" y="1524000"/>
          <a:ext cx="86563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07720" y="1555750"/>
          <a:ext cx="1254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1998980" y="1555750"/>
          <a:ext cx="11480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30,854
30,335
34.92
15,587,804
14,744,249
569,603
6,984,407
10,399,715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10560" y="1555750"/>
          <a:ext cx="13614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572000" y="1549400"/>
          <a:ext cx="18288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179705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400800" y="1549400"/>
          <a:ext cx="114681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592060" y="1549400"/>
          <a:ext cx="5740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572000" y="2413000"/>
          <a:ext cx="18288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464300" y="2413000"/>
          <a:ext cx="306324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509760" y="1524000"/>
          <a:ext cx="12725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729470" y="15875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729470" y="1854200"/>
          <a:ext cx="11480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729470" y="2184400"/>
          <a:ext cx="11480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591040" y="1676400"/>
          <a:ext cx="15113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625965" y="16256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625965" y="189230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67041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591040" y="2159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67041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591040" y="2540000"/>
          <a:ext cx="15113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3754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3754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96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37540" y="4000500"/>
          <a:ext cx="8228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3754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179705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01040" y="4699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179705</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852035" y="4762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852035" y="4953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37540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37540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82574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82574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179705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01040" y="5270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146040" y="5270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179705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209540" y="5270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22732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2.3ポイント上昇しているものの、類似団体平均値と比較しても良好な状態にある。また、一部事務組合や特別会計などに支出している人件費に充てる繰出金を合計した数値でも類似団体平均値よりも良好な数値となっている。これは、職員数の適正化に努めていることのほか、ごみ処理業務や消防事務、一部施設の管理を委託していることで、職員数が抑制できているためである。今後も引き続き適正な定員管理等に努める。</a:t>
          </a:r>
        </a:p>
      </xdr:txBody>
    </xdr:sp>
    <xdr:clientData/>
  </xdr:twoCellAnchor>
  <xdr:oneCellAnchor>
    <xdr:from>
      <xdr:col>3</xdr:col>
      <xdr:colOff>123825</xdr:colOff>
      <xdr:row>29</xdr:row>
      <xdr:rowOff>107950</xdr:rowOff>
    </xdr:from>
    <xdr:ext cx="29845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6294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179705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01040" y="7556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368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179705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01040" y="717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368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179705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01040" y="679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368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179705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01040" y="641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368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179705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01040" y="603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368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179705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01040" y="565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368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01040" y="527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3368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179705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01040" y="5270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33832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42722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269740" y="72440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42722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269740" y="575818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34</xdr:row>
      <xdr:rowOff>5080</xdr:rowOff>
    </xdr:from>
    <xdr:to>
      <xdr:col>24</xdr:col>
      <xdr:colOff>25400</xdr:colOff>
      <xdr:row>35</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594100" y="5834380"/>
          <a:ext cx="74422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427220" y="6357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307840" y="638556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179705</xdr:colOff>
      <xdr:row>34</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2794000" y="5834380"/>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550920" y="61264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40640</xdr:rowOff>
    </xdr:from>
    <xdr:ext cx="734060" cy="25654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241040" y="621284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20320</xdr:rowOff>
    </xdr:from>
    <xdr:to>
      <xdr:col>15</xdr:col>
      <xdr:colOff>98425</xdr:colOff>
      <xdr:row>34</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1986280" y="5849620"/>
          <a:ext cx="80772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743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453640" y="620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35560</xdr:rowOff>
    </xdr:from>
    <xdr:to>
      <xdr:col>11</xdr:col>
      <xdr:colOff>9525</xdr:colOff>
      <xdr:row>34</xdr:row>
      <xdr:rowOff>58420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198880" y="5864860"/>
          <a:ext cx="7874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955800" y="616458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78740</xdr:rowOff>
    </xdr:from>
    <xdr:ext cx="762000"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645920" y="6250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14808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78740</xdr:rowOff>
    </xdr:from>
    <xdr:ext cx="75946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858520" y="6250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946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1427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5946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40614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5984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79705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946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0033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307840" y="59588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146050</xdr:rowOff>
    </xdr:from>
    <xdr:ext cx="762000" cy="25654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427220" y="58039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550920" y="57835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66040</xdr:rowOff>
    </xdr:from>
    <xdr:ext cx="734060" cy="25654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241040" y="555244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743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81280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453640" y="5567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955800" y="583692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119380</xdr:rowOff>
    </xdr:from>
    <xdr:ext cx="76200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645920" y="560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156210</xdr:rowOff>
    </xdr:from>
    <xdr:to>
      <xdr:col>6</xdr:col>
      <xdr:colOff>171450</xdr:colOff>
      <xdr:row>34</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14808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96520</xdr:rowOff>
    </xdr:from>
    <xdr:ext cx="75946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858520" y="55829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1186160" y="1270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5354300" y="1333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5354300" y="1524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6880840" y="1333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6880840" y="1524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329910" y="1333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179705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329910" y="1524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1186160" y="1841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5634335" y="1841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5694660" y="1841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5732760" y="2159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a:t>
          </a:r>
          <a:r>
            <a:rPr kumimoji="1" lang="en-US" altLang="ja-JP" sz="1300">
              <a:latin typeface="ＭＳ Ｐゴシック"/>
              <a:ea typeface="ＭＳ Ｐゴシック"/>
            </a:rPr>
            <a:t>0.9</a:t>
          </a:r>
          <a:r>
            <a:rPr kumimoji="1" lang="ja-JP" altLang="en-US" sz="1300">
              <a:latin typeface="ＭＳ Ｐゴシック"/>
              <a:ea typeface="ＭＳ Ｐゴシック"/>
            </a:rPr>
            <a:t>ポイント改善しており、類似団体平均値と比較しても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考えられる。</a:t>
          </a:r>
        </a:p>
      </xdr:txBody>
    </xdr:sp>
    <xdr:clientData/>
  </xdr:twoCellAnchor>
  <xdr:oneCellAnchor>
    <xdr:from>
      <xdr:col>62</xdr:col>
      <xdr:colOff>6350</xdr:colOff>
      <xdr:row>9</xdr:row>
      <xdr:rowOff>107950</xdr:rowOff>
    </xdr:from>
    <xdr:ext cx="29591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14806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186160" y="4127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073912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186160" y="380111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5460"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0739120" y="3658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186160" y="347408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5460" cy="25654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0739120" y="3332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186160" y="314769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5460"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0739120" y="3005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186160" y="282130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5460"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0739120" y="2679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1186160" y="2494915"/>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5460" cy="25654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0739120" y="2352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1186160" y="216789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5460"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0739120" y="2025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1186160" y="184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073912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1186160" y="1841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37465</xdr:rowOff>
    </xdr:from>
    <xdr:to>
      <xdr:col>82</xdr:col>
      <xdr:colOff>107950</xdr:colOff>
      <xdr:row>22</xdr:row>
      <xdr:rowOff>94615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843760" y="226631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22</xdr:row>
      <xdr:rowOff>66675</xdr:rowOff>
    </xdr:from>
    <xdr:ext cx="762000" cy="25654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4915515" y="38385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94615</xdr:rowOff>
    </xdr:from>
    <xdr:to>
      <xdr:col>82</xdr:col>
      <xdr:colOff>179705</xdr:colOff>
      <xdr:row>22</xdr:row>
      <xdr:rowOff>94615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54860" y="38665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11</xdr:row>
      <xdr:rowOff>123825</xdr:rowOff>
    </xdr:from>
    <xdr:ext cx="762000" cy="25654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4915515" y="20097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37465</xdr:rowOff>
    </xdr:from>
    <xdr:to>
      <xdr:col>82</xdr:col>
      <xdr:colOff>179705</xdr:colOff>
      <xdr:row>13</xdr:row>
      <xdr:rowOff>37465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54860" y="22663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162560</xdr:rowOff>
    </xdr:from>
    <xdr:to>
      <xdr:col>82</xdr:col>
      <xdr:colOff>107950</xdr:colOff>
      <xdr:row>16</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086840" y="2734310"/>
          <a:ext cx="75692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16</xdr:row>
      <xdr:rowOff>31750</xdr:rowOff>
    </xdr:from>
    <xdr:ext cx="762000" cy="25654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4915515" y="27749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9296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16</xdr:row>
      <xdr:rowOff>88900</xdr:rowOff>
    </xdr:from>
    <xdr:to>
      <xdr:col>78</xdr:col>
      <xdr:colOff>69850</xdr:colOff>
      <xdr:row>16</xdr:row>
      <xdr:rowOff>99695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298170" y="2832100"/>
          <a:ext cx="78867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63500</xdr:rowOff>
    </xdr:from>
    <xdr:to>
      <xdr:col>78</xdr:col>
      <xdr:colOff>120650</xdr:colOff>
      <xdr:row>17</xdr:row>
      <xdr:rowOff>164465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03604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406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746480" y="306387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67310</xdr:rowOff>
    </xdr:from>
    <xdr:to>
      <xdr:col>73</xdr:col>
      <xdr:colOff>179705</xdr:colOff>
      <xdr:row>16</xdr:row>
      <xdr:rowOff>99695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2491720" y="2810510"/>
          <a:ext cx="80645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40640</xdr:rowOff>
    </xdr:from>
    <xdr:to>
      <xdr:col>74</xdr:col>
      <xdr:colOff>31750</xdr:colOff>
      <xdr:row>17</xdr:row>
      <xdr:rowOff>142240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248640" y="295529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127000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93876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45085</xdr:rowOff>
    </xdr:from>
    <xdr:to>
      <xdr:col>69</xdr:col>
      <xdr:colOff>92075</xdr:colOff>
      <xdr:row>16</xdr:row>
      <xdr:rowOff>67310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1684000" y="2788285"/>
          <a:ext cx="80772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158115</xdr:rowOff>
    </xdr:from>
    <xdr:to>
      <xdr:col>69</xdr:col>
      <xdr:colOff>142875</xdr:colOff>
      <xdr:row>17</xdr:row>
      <xdr:rowOff>88265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44092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73025</xdr:rowOff>
    </xdr:from>
    <xdr:ext cx="76200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15136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1653520" y="286829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40640</xdr:rowOff>
    </xdr:from>
    <xdr:ext cx="762000" cy="25654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1343640" y="2955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5946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64818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9126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10386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2961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24</xdr:row>
      <xdr:rowOff>10160</xdr:rowOff>
    </xdr:from>
    <xdr:ext cx="762000"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15011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111760</xdr:rowOff>
    </xdr:from>
    <xdr:to>
      <xdr:col>82</xdr:col>
      <xdr:colOff>158750</xdr:colOff>
      <xdr:row>16</xdr:row>
      <xdr:rowOff>41910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92960" y="268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14</xdr:row>
      <xdr:rowOff>128270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4915515"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03604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149860</xdr:rowOff>
    </xdr:from>
    <xdr:ext cx="73406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746480" y="2550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48895</xdr:rowOff>
    </xdr:from>
    <xdr:to>
      <xdr:col>74</xdr:col>
      <xdr:colOff>31750</xdr:colOff>
      <xdr:row>16</xdr:row>
      <xdr:rowOff>150495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248640" y="27920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160655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938760" y="25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16510</xdr:rowOff>
    </xdr:from>
    <xdr:to>
      <xdr:col>69</xdr:col>
      <xdr:colOff>142875</xdr:colOff>
      <xdr:row>16</xdr:row>
      <xdr:rowOff>118110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44092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128270</xdr:rowOff>
    </xdr:from>
    <xdr:ext cx="762000"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151360" y="25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166370</xdr:rowOff>
    </xdr:from>
    <xdr:to>
      <xdr:col>65</xdr:col>
      <xdr:colOff>53975</xdr:colOff>
      <xdr:row>16</xdr:row>
      <xdr:rowOff>95885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1653520" y="2738120"/>
          <a:ext cx="8128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106045</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134364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179705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1040" y="8128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179705</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4852035" y="8191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4852035" y="8382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637540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637540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82574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82574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179705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1040" y="8699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146040" y="8699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179705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209540" y="8699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22732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ポイント低下しており、類似団体平均値より良好な状態となっている。今後も認定審査等の適正化などにより、現在の水準の維持に努める。</a:t>
          </a:r>
        </a:p>
      </xdr:txBody>
    </xdr:sp>
    <xdr:clientData/>
  </xdr:twoCellAnchor>
  <xdr:oneCellAnchor>
    <xdr:from>
      <xdr:col>3</xdr:col>
      <xdr:colOff>123825</xdr:colOff>
      <xdr:row>49</xdr:row>
      <xdr:rowOff>107950</xdr:rowOff>
    </xdr:from>
    <xdr:ext cx="298450"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66294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179705</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01040" y="10985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368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179705</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01040" y="1060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368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179705</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01040" y="10223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368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179705</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01040" y="9842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368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179705</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01040" y="9461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3368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179705</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01040" y="9080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3368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01040" y="8699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3368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179705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01040" y="8699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338320" y="91567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41910</xdr:rowOff>
    </xdr:from>
    <xdr:ext cx="762000" cy="25654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427220" y="1067181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269740" y="1069975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654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427220" y="8900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269740" y="915670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56</xdr:row>
      <xdr:rowOff>12700</xdr:rowOff>
    </xdr:from>
    <xdr:to>
      <xdr:col>24</xdr:col>
      <xdr:colOff>25400</xdr:colOff>
      <xdr:row>56</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594100" y="9613900"/>
          <a:ext cx="7442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42722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307840" y="9810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31750</xdr:rowOff>
    </xdr:from>
    <xdr:to>
      <xdr:col>19</xdr:col>
      <xdr:colOff>179705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794000" y="9632950"/>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550920" y="98488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162560</xdr:rowOff>
    </xdr:from>
    <xdr:ext cx="734060"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241040" y="99352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986280" y="9747250"/>
          <a:ext cx="8077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743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45364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198880" y="9652000"/>
          <a:ext cx="7874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955800" y="981075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64592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14808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9460" cy="25654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858520" y="98018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946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1427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5946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40614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5984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79705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946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0033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307840" y="95631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42722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152400</xdr:rowOff>
    </xdr:from>
    <xdr:to>
      <xdr:col>20</xdr:col>
      <xdr:colOff>38100</xdr:colOff>
      <xdr:row>56</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550920" y="958215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92710</xdr:rowOff>
    </xdr:from>
    <xdr:ext cx="73406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241040" y="93510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743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453640" y="946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955800" y="97155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54610</xdr:rowOff>
    </xdr:from>
    <xdr:ext cx="762000" cy="25654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645920" y="94843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14808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111760</xdr:rowOff>
    </xdr:from>
    <xdr:ext cx="759460" cy="25654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858520" y="93700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1186160" y="8128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5354300" y="8191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5354300" y="8382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880840" y="8191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6880840" y="8382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329910" y="8191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179705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329910" y="8382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1186160" y="8699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5634335" y="8699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5694660" y="8699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5732760" y="9017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令和元年度から0</a:t>
          </a:r>
          <a:r>
            <a:rPr kumimoji="1" lang="en-US" altLang="ja-JP" sz="1300">
              <a:latin typeface="ＭＳ Ｐゴシック"/>
              <a:ea typeface="ＭＳ Ｐゴシック"/>
            </a:rPr>
            <a:t>.2</a:t>
          </a:r>
          <a:r>
            <a:rPr kumimoji="1" lang="ja-JP" altLang="en-US" sz="1300">
              <a:latin typeface="ＭＳ Ｐゴシック"/>
              <a:ea typeface="ＭＳ Ｐゴシック"/>
            </a:rPr>
            <a:t>ポイント低下しているものの、類似団体平均値と比較して良好な状態になっている。令和元</a:t>
          </a:r>
          <a:r>
            <a:rPr kumimoji="1" lang="ja-JP" altLang="ja-JP" sz="1300">
              <a:solidFill>
                <a:schemeClr val="dk1"/>
              </a:solidFill>
              <a:effectLst/>
              <a:latin typeface="ＭＳ Ｐゴシック"/>
              <a:ea typeface="ＭＳ Ｐゴシック"/>
              <a:cs typeface="+mn-cs"/>
            </a:rPr>
            <a:t>年度から下水道事業特別会計及び農業集落排水事業特別会計が公営企業化したことにより、今までの繰出金が補助費等に性質が変更となったことによる</a:t>
          </a:r>
          <a:r>
            <a:rPr kumimoji="1" lang="ja-JP" altLang="en-US" sz="1300">
              <a:solidFill>
                <a:schemeClr val="dk1"/>
              </a:solidFill>
              <a:effectLst/>
              <a:latin typeface="ＭＳ Ｐゴシック"/>
              <a:ea typeface="ＭＳ Ｐゴシック"/>
              <a:cs typeface="+mn-cs"/>
            </a:rPr>
            <a:t>ものである</a:t>
          </a:r>
          <a:r>
            <a:rPr kumimoji="1" lang="ja-JP" altLang="ja-JP" sz="1300">
              <a:solidFill>
                <a:schemeClr val="dk1"/>
              </a:solidFill>
              <a:effectLst/>
              <a:latin typeface="ＭＳ Ｐゴシック"/>
              <a:ea typeface="ＭＳ Ｐゴシック"/>
              <a:cs typeface="+mn-cs"/>
            </a:rPr>
            <a:t>。</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910"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14806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186160" y="10985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073912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186160" y="1060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5460"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073912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186160" y="10223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5460"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073912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186160" y="9842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5460" cy="25654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073912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1186160" y="9461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5460"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073912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1186160" y="908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546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073912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1186160" y="8699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073912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1186160" y="8699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843760" y="9133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60</xdr:row>
      <xdr:rowOff>53340</xdr:rowOff>
    </xdr:from>
    <xdr:ext cx="762000" cy="256540"/>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4915515" y="103403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179705</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54860" y="1036828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51</xdr:row>
      <xdr:rowOff>133350</xdr:rowOff>
    </xdr:from>
    <xdr:ext cx="762000" cy="256540"/>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4915515" y="88773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46990</xdr:rowOff>
    </xdr:from>
    <xdr:to>
      <xdr:col>82</xdr:col>
      <xdr:colOff>179705</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54860" y="91338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086840" y="9613900"/>
          <a:ext cx="75692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56</xdr:row>
      <xdr:rowOff>2540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4915515"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9296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56</xdr:row>
      <xdr:rowOff>12700</xdr:rowOff>
    </xdr:from>
    <xdr:to>
      <xdr:col>78</xdr:col>
      <xdr:colOff>69850</xdr:colOff>
      <xdr:row>59</xdr:row>
      <xdr:rowOff>123190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298170" y="9613900"/>
          <a:ext cx="788670" cy="624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03604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6350</xdr:rowOff>
    </xdr:from>
    <xdr:ext cx="734060" cy="25654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746480" y="977900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59</xdr:row>
      <xdr:rowOff>92710</xdr:rowOff>
    </xdr:from>
    <xdr:to>
      <xdr:col>73</xdr:col>
      <xdr:colOff>179705</xdr:colOff>
      <xdr:row>59</xdr:row>
      <xdr:rowOff>123190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2491720" y="1020826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248640" y="976884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93876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92710</xdr:rowOff>
    </xdr:from>
    <xdr:to>
      <xdr:col>69</xdr:col>
      <xdr:colOff>92075</xdr:colOff>
      <xdr:row>59</xdr:row>
      <xdr:rowOff>100330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1684000" y="10208260"/>
          <a:ext cx="8077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44092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6200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151360" y="951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1653520" y="9723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134364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5946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64818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89126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10386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2961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64</xdr:row>
      <xdr:rowOff>10160</xdr:rowOff>
    </xdr:from>
    <xdr:ext cx="76200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15011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9296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54</xdr:row>
      <xdr:rowOff>165100</xdr:rowOff>
    </xdr:from>
    <xdr:ext cx="762000" cy="25908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4915515"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03604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73660</xdr:rowOff>
    </xdr:from>
    <xdr:ext cx="73406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746480" y="9331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59</xdr:row>
      <xdr:rowOff>72390</xdr:rowOff>
    </xdr:from>
    <xdr:to>
      <xdr:col>74</xdr:col>
      <xdr:colOff>31750</xdr:colOff>
      <xdr:row>60</xdr:row>
      <xdr:rowOff>2540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248640" y="101879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158750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938760" y="10274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44092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128270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151360" y="1024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49530</xdr:rowOff>
    </xdr:from>
    <xdr:to>
      <xdr:col>65</xdr:col>
      <xdr:colOff>53975</xdr:colOff>
      <xdr:row>59</xdr:row>
      <xdr:rowOff>151130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1653520" y="1016508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135890</xdr:rowOff>
    </xdr:from>
    <xdr:ext cx="762000"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343640" y="10251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1186160" y="4699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5354300" y="4762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5354300" y="4953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880840" y="4762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6880840" y="4953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329910" y="4762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179705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329910" y="4953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1186160" y="5270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5634335" y="5270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5694660" y="5270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5732760" y="5588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令和元年度から0</a:t>
          </a:r>
          <a:r>
            <a:rPr kumimoji="1" lang="en-US" altLang="ja-JP" sz="1300">
              <a:latin typeface="ＭＳ Ｐゴシック"/>
              <a:ea typeface="ＭＳ Ｐゴシック"/>
            </a:rPr>
            <a:t>.3</a:t>
          </a:r>
          <a:r>
            <a:rPr kumimoji="1" lang="ja-JP" altLang="en-US" sz="1300">
              <a:latin typeface="ＭＳ Ｐゴシック"/>
              <a:ea typeface="ＭＳ Ｐゴシック"/>
            </a:rPr>
            <a:t>ポイント低下している。令和元年度から下水道事業特別会計及び農業集落排水事業特別会計が公営企業化したことにより、今までの繰出金が補助費等に性質が変更となったことによるものである。</a:t>
          </a:r>
        </a:p>
      </xdr:txBody>
    </xdr:sp>
    <xdr:clientData/>
  </xdr:twoCellAnchor>
  <xdr:oneCellAnchor>
    <xdr:from>
      <xdr:col>62</xdr:col>
      <xdr:colOff>6350</xdr:colOff>
      <xdr:row>29</xdr:row>
      <xdr:rowOff>107950</xdr:rowOff>
    </xdr:from>
    <xdr:ext cx="29591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14806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186160" y="7556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073912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186160" y="7099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5460" cy="25654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0739120" y="6957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186160" y="6642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5460" cy="25654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0739120" y="6499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1186160" y="6184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5460" cy="256540"/>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0739120" y="6042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1186160" y="5727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5460" cy="25654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0739120" y="5585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1186160" y="5270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1186160" y="5270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122555</xdr:rowOff>
    </xdr:from>
    <xdr:to>
      <xdr:col>82</xdr:col>
      <xdr:colOff>107950</xdr:colOff>
      <xdr:row>41</xdr:row>
      <xdr:rowOff>60960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843760" y="5951855"/>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41</xdr:row>
      <xdr:rowOff>33020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4915515"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60960</xdr:rowOff>
    </xdr:from>
    <xdr:to>
      <xdr:col>82</xdr:col>
      <xdr:colOff>179705</xdr:colOff>
      <xdr:row>41</xdr:row>
      <xdr:rowOff>60960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54860" y="70904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33</xdr:row>
      <xdr:rowOff>37465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4915515"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122555</xdr:rowOff>
    </xdr:from>
    <xdr:to>
      <xdr:col>82</xdr:col>
      <xdr:colOff>179705</xdr:colOff>
      <xdr:row>34</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54860" y="595185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24130</xdr:rowOff>
    </xdr:from>
    <xdr:to>
      <xdr:col>82</xdr:col>
      <xdr:colOff>107950</xdr:colOff>
      <xdr:row>39</xdr:row>
      <xdr:rowOff>38100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086840" y="6710680"/>
          <a:ext cx="7569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36</xdr:row>
      <xdr:rowOff>17780</xdr:rowOff>
    </xdr:from>
    <xdr:ext cx="762000" cy="256540"/>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4915515" y="618998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9296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36</xdr:row>
      <xdr:rowOff>104140</xdr:rowOff>
    </xdr:from>
    <xdr:to>
      <xdr:col>78</xdr:col>
      <xdr:colOff>69850</xdr:colOff>
      <xdr:row>39</xdr:row>
      <xdr:rowOff>38100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298170" y="6276340"/>
          <a:ext cx="788670" cy="448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03604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112395</xdr:rowOff>
    </xdr:from>
    <xdr:ext cx="734060" cy="25654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746480" y="611314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104140</xdr:rowOff>
    </xdr:from>
    <xdr:to>
      <xdr:col>73</xdr:col>
      <xdr:colOff>179705</xdr:colOff>
      <xdr:row>36</xdr:row>
      <xdr:rowOff>104140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2491720" y="627634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248640" y="629412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36830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93876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104140</xdr:rowOff>
    </xdr:from>
    <xdr:to>
      <xdr:col>69</xdr:col>
      <xdr:colOff>92075</xdr:colOff>
      <xdr:row>36</xdr:row>
      <xdr:rowOff>113030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1684000" y="6276340"/>
          <a:ext cx="80772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44092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32385</xdr:rowOff>
    </xdr:from>
    <xdr:ext cx="762000" cy="25654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151360" y="6376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1653520" y="62668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654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1343640" y="6353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5946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64818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89126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10386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2961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15011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144780</xdr:rowOff>
    </xdr:from>
    <xdr:to>
      <xdr:col>82</xdr:col>
      <xdr:colOff>158750</xdr:colOff>
      <xdr:row>39</xdr:row>
      <xdr:rowOff>74930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9296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38</xdr:row>
      <xdr:rowOff>116840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4915515" y="663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158750</xdr:rowOff>
    </xdr:from>
    <xdr:to>
      <xdr:col>78</xdr:col>
      <xdr:colOff>120650</xdr:colOff>
      <xdr:row>39</xdr:row>
      <xdr:rowOff>88900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03604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73660</xdr:rowOff>
    </xdr:from>
    <xdr:ext cx="73406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746480" y="67602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248640" y="622554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165100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93876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44092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165100</xdr:rowOff>
    </xdr:from>
    <xdr:ext cx="7620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15136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62230</xdr:rowOff>
    </xdr:from>
    <xdr:to>
      <xdr:col>65</xdr:col>
      <xdr:colOff>53975</xdr:colOff>
      <xdr:row>36</xdr:row>
      <xdr:rowOff>163830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1653520" y="623443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2540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134364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179705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1040" y="11557000"/>
          <a:ext cx="41509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179705</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4852035" y="116205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179705</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4852035" y="11811000"/>
          <a:ext cx="13785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637540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637540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82574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82574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1040" y="12128500"/>
          <a:ext cx="41509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146040" y="12128500"/>
          <a:ext cx="478536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179705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209540" y="12128500"/>
          <a:ext cx="3416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22732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a:t>
          </a:r>
          <a:r>
            <a:rPr kumimoji="1" lang="en-US" altLang="ja-JP" sz="1300">
              <a:latin typeface="ＭＳ Ｐゴシック"/>
              <a:ea typeface="ＭＳ Ｐゴシック"/>
            </a:rPr>
            <a:t>0.1</a:t>
          </a:r>
          <a:r>
            <a:rPr kumimoji="1" lang="ja-JP" altLang="en-US" sz="1300">
              <a:latin typeface="ＭＳ Ｐゴシック"/>
              <a:ea typeface="ＭＳ Ｐゴシック"/>
            </a:rPr>
            <a:t>ポイント低下しており、類似団体平均値と比較して良好な状態である。公債費に準ずる費用を含めた額でも類似団体平均値と比較して良好な数値となっている。しかし、公営企業の償還に充てたと認められる繰入金は類似団体平均値の</a:t>
          </a:r>
          <a:r>
            <a:rPr kumimoji="1" lang="en-US" altLang="ja-JP" sz="1300">
              <a:latin typeface="ＭＳ Ｐゴシック"/>
              <a:ea typeface="ＭＳ Ｐゴシック"/>
            </a:rPr>
            <a:t>1.6</a:t>
          </a:r>
          <a:r>
            <a:rPr kumimoji="1" lang="ja-JP" altLang="en-US" sz="1300">
              <a:latin typeface="ＭＳ Ｐゴシック"/>
              <a:ea typeface="ＭＳ Ｐゴシック"/>
            </a:rPr>
            <a:t>倍の額となっており、公債費に準ずる額が非常に多くなっている。下水道料金の改定や資本費平準化債の活用などを行い、一般会計の負担軽減に努める。</a:t>
          </a:r>
        </a:p>
      </xdr:txBody>
    </xdr:sp>
    <xdr:clientData/>
  </xdr:twoCellAnchor>
  <xdr:oneCellAnchor>
    <xdr:from>
      <xdr:col>3</xdr:col>
      <xdr:colOff>123825</xdr:colOff>
      <xdr:row>69</xdr:row>
      <xdr:rowOff>107950</xdr:rowOff>
    </xdr:from>
    <xdr:ext cx="298450"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66294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179705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01040" y="14414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368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179705</xdr:colOff>
      <xdr:row>82</xdr:row>
      <xdr:rowOff>29210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01040" y="1408811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5460"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368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179705</xdr:colOff>
      <xdr:row>80</xdr:row>
      <xdr:rowOff>45085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01040" y="1376108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5460" cy="25654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3368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179705</xdr:colOff>
      <xdr:row>78</xdr:row>
      <xdr:rowOff>61595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01040" y="1343469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5460"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3368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179705</xdr:colOff>
      <xdr:row>76</xdr:row>
      <xdr:rowOff>78105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01040" y="1310830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5460"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3368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179705</xdr:colOff>
      <xdr:row>74</xdr:row>
      <xdr:rowOff>94615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01040" y="12781915"/>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5460" cy="25654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3368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179705</xdr:colOff>
      <xdr:row>72</xdr:row>
      <xdr:rowOff>110490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01040" y="1245489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5460"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3368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179705</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01040" y="12128500"/>
          <a:ext cx="41509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179705</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01040" y="12128500"/>
          <a:ext cx="41509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154940</xdr:rowOff>
    </xdr:from>
    <xdr:to>
      <xdr:col>24</xdr:col>
      <xdr:colOff>25400</xdr:colOff>
      <xdr:row>80</xdr:row>
      <xdr:rowOff>156210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338320" y="1267079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128270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42722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156210</xdr:rowOff>
    </xdr:from>
    <xdr:to>
      <xdr:col>24</xdr:col>
      <xdr:colOff>114300</xdr:colOff>
      <xdr:row>80</xdr:row>
      <xdr:rowOff>156210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269740" y="1387221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69850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427220" y="1241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154940</xdr:rowOff>
    </xdr:from>
    <xdr:to>
      <xdr:col>24</xdr:col>
      <xdr:colOff>114300</xdr:colOff>
      <xdr:row>73</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269740" y="12670790"/>
          <a:ext cx="15748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179705</xdr:colOff>
      <xdr:row>77</xdr:row>
      <xdr:rowOff>37465</xdr:rowOff>
    </xdr:from>
    <xdr:to>
      <xdr:col>24</xdr:col>
      <xdr:colOff>25400</xdr:colOff>
      <xdr:row>77</xdr:row>
      <xdr:rowOff>43815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594100" y="13239115"/>
          <a:ext cx="74422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136525</xdr:rowOff>
    </xdr:from>
    <xdr:ext cx="762000" cy="2584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427220" y="1316672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164465</xdr:rowOff>
    </xdr:from>
    <xdr:to>
      <xdr:col>24</xdr:col>
      <xdr:colOff>76200</xdr:colOff>
      <xdr:row>77</xdr:row>
      <xdr:rowOff>94615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307840" y="1319466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179705</xdr:colOff>
      <xdr:row>77</xdr:row>
      <xdr:rowOff>43815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794000" y="1322578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52070</xdr:rowOff>
    </xdr:from>
    <xdr:to>
      <xdr:col>20</xdr:col>
      <xdr:colOff>38100</xdr:colOff>
      <xdr:row>77</xdr:row>
      <xdr:rowOff>153035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550920" y="13253720"/>
          <a:ext cx="8128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137795</xdr:rowOff>
    </xdr:from>
    <xdr:ext cx="73406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241040" y="1333944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163195</xdr:rowOff>
    </xdr:from>
    <xdr:to>
      <xdr:col>15</xdr:col>
      <xdr:colOff>98425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986280" y="13193395"/>
          <a:ext cx="8077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58420</xdr:rowOff>
    </xdr:from>
    <xdr:to>
      <xdr:col>15</xdr:col>
      <xdr:colOff>149225</xdr:colOff>
      <xdr:row>77</xdr:row>
      <xdr:rowOff>160020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7432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144780</xdr:rowOff>
    </xdr:from>
    <xdr:ext cx="762000" cy="25654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453640" y="133464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163195</xdr:rowOff>
    </xdr:from>
    <xdr:to>
      <xdr:col>11</xdr:col>
      <xdr:colOff>9525</xdr:colOff>
      <xdr:row>77</xdr:row>
      <xdr:rowOff>37465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198880" y="13193395"/>
          <a:ext cx="7874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955800" y="1327975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164465</xdr:rowOff>
    </xdr:from>
    <xdr:ext cx="76200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645920" y="1336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78105</xdr:rowOff>
    </xdr:from>
    <xdr:to>
      <xdr:col>6</xdr:col>
      <xdr:colOff>171450</xdr:colOff>
      <xdr:row>78</xdr:row>
      <xdr:rowOff>8255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14808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164465</xdr:rowOff>
    </xdr:from>
    <xdr:ext cx="75946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858520" y="133661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946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1427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5946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40614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5984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179705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79705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946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0033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158115</xdr:rowOff>
    </xdr:from>
    <xdr:to>
      <xdr:col>24</xdr:col>
      <xdr:colOff>76200</xdr:colOff>
      <xdr:row>77</xdr:row>
      <xdr:rowOff>88265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307840" y="1318831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3175</xdr:rowOff>
    </xdr:from>
    <xdr:ext cx="762000" cy="25908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427220" y="13033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164465</xdr:rowOff>
    </xdr:from>
    <xdr:to>
      <xdr:col>20</xdr:col>
      <xdr:colOff>38100</xdr:colOff>
      <xdr:row>77</xdr:row>
      <xdr:rowOff>94615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550920" y="1319466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104775</xdr:rowOff>
    </xdr:from>
    <xdr:ext cx="734060"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241040" y="1296352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743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85090</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45364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112395</xdr:rowOff>
    </xdr:from>
    <xdr:to>
      <xdr:col>11</xdr:col>
      <xdr:colOff>60325</xdr:colOff>
      <xdr:row>77</xdr:row>
      <xdr:rowOff>42545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955800" y="1314259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52705</xdr:rowOff>
    </xdr:from>
    <xdr:ext cx="762000" cy="25654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645920" y="12911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158115</xdr:rowOff>
    </xdr:from>
    <xdr:to>
      <xdr:col>6</xdr:col>
      <xdr:colOff>171450</xdr:colOff>
      <xdr:row>77</xdr:row>
      <xdr:rowOff>88265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148080" y="1318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98425</xdr:rowOff>
    </xdr:from>
    <xdr:ext cx="759460" cy="25654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858520" y="1295717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1186160" y="11557000"/>
          <a:ext cx="415544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5354300" y="116205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5354300" y="11811000"/>
          <a:ext cx="13614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6880840" y="116205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6880840" y="11811000"/>
          <a:ext cx="1254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179705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329910" y="116205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101</xdr:col>
      <xdr:colOff>179705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329910" y="11811000"/>
          <a:ext cx="13627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1186160" y="12128500"/>
          <a:ext cx="415544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179705</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5634335" y="12128500"/>
          <a:ext cx="480250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5694660" y="12128500"/>
          <a:ext cx="34239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5732760" y="12446000"/>
          <a:ext cx="4572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令和元年度から1.2ポイント上昇しているものの、類似団体平均値と同水準を維持している。今後も繰出金の抑制を図り健全な財政運営に努める。</a:t>
          </a:r>
        </a:p>
      </xdr:txBody>
    </xdr:sp>
    <xdr:clientData/>
  </xdr:twoCellAnchor>
  <xdr:oneCellAnchor>
    <xdr:from>
      <xdr:col>62</xdr:col>
      <xdr:colOff>6350</xdr:colOff>
      <xdr:row>69</xdr:row>
      <xdr:rowOff>107950</xdr:rowOff>
    </xdr:from>
    <xdr:ext cx="295910"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14806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186160" y="14414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073912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186160" y="139573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073912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1186160" y="135001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073912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1186160" y="130429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073912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1186160" y="125857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073912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1186160" y="12128500"/>
          <a:ext cx="415544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073912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1186160" y="12128500"/>
          <a:ext cx="415544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843760" y="1284224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81</xdr:row>
      <xdr:rowOff>19050</xdr:rowOff>
    </xdr:from>
    <xdr:ext cx="762000" cy="25654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4915515" y="13906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46990</xdr:rowOff>
    </xdr:from>
    <xdr:to>
      <xdr:col>82</xdr:col>
      <xdr:colOff>179705</xdr:colOff>
      <xdr:row>81</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54860" y="139344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73</xdr:row>
      <xdr:rowOff>69215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4915515"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179705</xdr:colOff>
      <xdr:row>74</xdr:row>
      <xdr:rowOff>154940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54860" y="1284224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158750</xdr:rowOff>
    </xdr:from>
    <xdr:to>
      <xdr:col>82</xdr:col>
      <xdr:colOff>107950</xdr:colOff>
      <xdr:row>77</xdr:row>
      <xdr:rowOff>42545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086840" y="13188950"/>
          <a:ext cx="75692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179705</xdr:colOff>
      <xdr:row>77</xdr:row>
      <xdr:rowOff>45720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4915515" y="13247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9296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179705</xdr:colOff>
      <xdr:row>76</xdr:row>
      <xdr:rowOff>127000</xdr:rowOff>
    </xdr:from>
    <xdr:to>
      <xdr:col>78</xdr:col>
      <xdr:colOff>69850</xdr:colOff>
      <xdr:row>76</xdr:row>
      <xdr:rowOff>158750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298170" y="13157200"/>
          <a:ext cx="78867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37465</xdr:rowOff>
    </xdr:from>
    <xdr:to>
      <xdr:col>78</xdr:col>
      <xdr:colOff>120650</xdr:colOff>
      <xdr:row>77</xdr:row>
      <xdr:rowOff>139065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03604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123825</xdr:rowOff>
    </xdr:from>
    <xdr:ext cx="734060" cy="25654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746480" y="13325475"/>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122555</xdr:rowOff>
    </xdr:from>
    <xdr:to>
      <xdr:col>73</xdr:col>
      <xdr:colOff>179705</xdr:colOff>
      <xdr:row>76</xdr:row>
      <xdr:rowOff>127000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2491720" y="13152755"/>
          <a:ext cx="80645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xdr:rowOff>
    </xdr:from>
    <xdr:to>
      <xdr:col>74</xdr:col>
      <xdr:colOff>31750</xdr:colOff>
      <xdr:row>77</xdr:row>
      <xdr:rowOff>111760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248640" y="13211810"/>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96520</xdr:rowOff>
    </xdr:from>
    <xdr:ext cx="762000"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938760" y="1329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86360</xdr:rowOff>
    </xdr:from>
    <xdr:to>
      <xdr:col>69</xdr:col>
      <xdr:colOff>92075</xdr:colOff>
      <xdr:row>76</xdr:row>
      <xdr:rowOff>122555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1684000" y="13116560"/>
          <a:ext cx="80772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44092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82550</xdr:rowOff>
    </xdr:from>
    <xdr:ext cx="76200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151360" y="1328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94615</xdr:rowOff>
    </xdr:from>
    <xdr:to>
      <xdr:col>65</xdr:col>
      <xdr:colOff>53975</xdr:colOff>
      <xdr:row>77</xdr:row>
      <xdr:rowOff>24765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1653520" y="13124815"/>
          <a:ext cx="812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9525</xdr:rowOff>
    </xdr:from>
    <xdr:ext cx="762000" cy="25654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1343640" y="13211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5946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64818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89126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10386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2961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179705</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15011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163195</xdr:rowOff>
    </xdr:from>
    <xdr:to>
      <xdr:col>82</xdr:col>
      <xdr:colOff>158750</xdr:colOff>
      <xdr:row>77</xdr:row>
      <xdr:rowOff>93345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9296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179705</xdr:colOff>
      <xdr:row>76</xdr:row>
      <xdr:rowOff>8255</xdr:rowOff>
    </xdr:from>
    <xdr:ext cx="762000" cy="25654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4915515" y="13038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107950</xdr:rowOff>
    </xdr:from>
    <xdr:to>
      <xdr:col>78</xdr:col>
      <xdr:colOff>120650</xdr:colOff>
      <xdr:row>77</xdr:row>
      <xdr:rowOff>38100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03604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48260</xdr:rowOff>
    </xdr:from>
    <xdr:ext cx="73406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746480" y="129070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248640" y="13106400"/>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938760" y="12875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71755</xdr:rowOff>
    </xdr:from>
    <xdr:to>
      <xdr:col>69</xdr:col>
      <xdr:colOff>142875</xdr:colOff>
      <xdr:row>77</xdr:row>
      <xdr:rowOff>1905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440920" y="1310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12065</xdr:rowOff>
    </xdr:from>
    <xdr:ext cx="762000"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151360" y="12870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34925</xdr:rowOff>
    </xdr:from>
    <xdr:to>
      <xdr:col>65</xdr:col>
      <xdr:colOff>53975</xdr:colOff>
      <xdr:row>76</xdr:row>
      <xdr:rowOff>136525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1653520" y="13065125"/>
          <a:ext cx="812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146685</xdr:rowOff>
    </xdr:from>
    <xdr:ext cx="762000" cy="25654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1343640" y="12833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111760</xdr:rowOff>
    </xdr:from>
    <xdr:to>
      <xdr:col>34</xdr:col>
      <xdr:colOff>19050</xdr:colOff>
      <xdr:row>64</xdr:row>
      <xdr:rowOff>111760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86995</xdr:rowOff>
    </xdr:from>
    <xdr:to>
      <xdr:col>40</xdr:col>
      <xdr:colOff>279400</xdr:colOff>
      <xdr:row>3</xdr:row>
      <xdr:rowOff>18415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6995"/>
          <a:ext cx="11115040" cy="4343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698500</xdr:colOff>
      <xdr:row>0</xdr:row>
      <xdr:rowOff>0</xdr:rowOff>
    </xdr:from>
    <xdr:to>
      <xdr:col>43</xdr:col>
      <xdr:colOff>1091565</xdr:colOff>
      <xdr:row>2</xdr:row>
      <xdr:rowOff>37465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2700000" y="0"/>
          <a:ext cx="2724785"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1075690</xdr:colOff>
      <xdr:row>2</xdr:row>
      <xdr:rowOff>24765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2709525" y="12700"/>
          <a:ext cx="2699385"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720090</xdr:colOff>
      <xdr:row>0</xdr:row>
      <xdr:rowOff>31115</xdr:rowOff>
    </xdr:from>
    <xdr:to>
      <xdr:col>43</xdr:col>
      <xdr:colOff>1056640</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2721590" y="31115"/>
          <a:ext cx="2668270" cy="31686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兵庫県稲美町</a:t>
          </a:r>
        </a:p>
      </xdr:txBody>
    </xdr:sp>
    <xdr:clientData/>
  </xdr:twoCellAnchor>
  <xdr:twoCellAnchor>
    <xdr:from>
      <xdr:col>39</xdr:col>
      <xdr:colOff>1066800</xdr:colOff>
      <xdr:row>0</xdr:row>
      <xdr:rowOff>0</xdr:rowOff>
    </xdr:from>
    <xdr:to>
      <xdr:col>41</xdr:col>
      <xdr:colOff>501650</xdr:colOff>
      <xdr:row>2</xdr:row>
      <xdr:rowOff>37465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0736580" y="0"/>
          <a:ext cx="1766570" cy="37274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1091565</xdr:colOff>
      <xdr:row>0</xdr:row>
      <xdr:rowOff>12700</xdr:rowOff>
    </xdr:from>
    <xdr:to>
      <xdr:col>41</xdr:col>
      <xdr:colOff>481965</xdr:colOff>
      <xdr:row>2</xdr:row>
      <xdr:rowOff>24765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0761345" y="12700"/>
          <a:ext cx="1722120" cy="34734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31115</xdr:rowOff>
    </xdr:from>
    <xdr:to>
      <xdr:col>41</xdr:col>
      <xdr:colOff>451485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0788015" y="31115"/>
          <a:ext cx="1664970" cy="31686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28575</xdr:rowOff>
    </xdr:from>
    <xdr:to>
      <xdr:col>33</xdr:col>
      <xdr:colOff>114300</xdr:colOff>
      <xdr:row>64</xdr:row>
      <xdr:rowOff>108585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1949450" y="11811000"/>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64770</xdr:rowOff>
    </xdr:from>
    <xdr:to>
      <xdr:col>21</xdr:col>
      <xdr:colOff>0</xdr:colOff>
      <xdr:row>64</xdr:row>
      <xdr:rowOff>146050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4638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151765</xdr:rowOff>
    </xdr:from>
    <xdr:to>
      <xdr:col>14</xdr:col>
      <xdr:colOff>38100</xdr:colOff>
      <xdr:row>63</xdr:row>
      <xdr:rowOff>151765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184400" y="11934190"/>
          <a:ext cx="2540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102870</xdr:rowOff>
    </xdr:from>
    <xdr:to>
      <xdr:col>13</xdr:col>
      <xdr:colOff>139700</xdr:colOff>
      <xdr:row>64</xdr:row>
      <xdr:rowOff>34290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266950" y="1188529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102870</xdr:rowOff>
    </xdr:from>
    <xdr:to>
      <xdr:col>24</xdr:col>
      <xdr:colOff>12700</xdr:colOff>
      <xdr:row>64</xdr:row>
      <xdr:rowOff>34290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044950" y="11885295"/>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64770</xdr:rowOff>
    </xdr:from>
    <xdr:to>
      <xdr:col>31</xdr:col>
      <xdr:colOff>76200</xdr:colOff>
      <xdr:row>64</xdr:row>
      <xdr:rowOff>146050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254500" y="11847195"/>
          <a:ext cx="1136650" cy="24892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84455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1949450" y="1047115"/>
          <a:ext cx="3822700" cy="25273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47115"/>
          <a:ext cx="1200150" cy="113538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19100" y="1161415"/>
          <a:ext cx="1136650" cy="25019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40005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19100" y="1423035"/>
          <a:ext cx="1136650" cy="25146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19100" y="1725295"/>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8890</xdr:rowOff>
    </xdr:from>
    <xdr:to>
      <xdr:col>1</xdr:col>
      <xdr:colOff>171450</xdr:colOff>
      <xdr:row>7</xdr:row>
      <xdr:rowOff>8890</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77800" y="1224280"/>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63525" y="167449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171450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77800" y="1674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63525" y="191262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171450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77800" y="205549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59055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12725" y="11741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52705</xdr:rowOff>
    </xdr:from>
    <xdr:to>
      <xdr:col>1</xdr:col>
      <xdr:colOff>142875</xdr:colOff>
      <xdr:row>8</xdr:row>
      <xdr:rowOff>151765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12725" y="143573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114935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1949450" y="1610995"/>
          <a:ext cx="3822700" cy="225679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21590</xdr:rowOff>
    </xdr:from>
    <xdr:ext cx="408940" cy="2692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36980"/>
          <a:ext cx="408940" cy="269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114935</xdr:rowOff>
    </xdr:from>
    <xdr:to>
      <xdr:col>33</xdr:col>
      <xdr:colOff>114300</xdr:colOff>
      <xdr:row>22</xdr:row>
      <xdr:rowOff>114935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1949450" y="38677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143510</xdr:rowOff>
    </xdr:from>
    <xdr:ext cx="759460" cy="2508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2872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130810</xdr:rowOff>
    </xdr:from>
    <xdr:to>
      <xdr:col>33</xdr:col>
      <xdr:colOff>114300</xdr:colOff>
      <xdr:row>20</xdr:row>
      <xdr:rowOff>130810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1949450" y="354838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160020</xdr:rowOff>
    </xdr:from>
    <xdr:ext cx="759460" cy="25082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409950"/>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146685</xdr:rowOff>
    </xdr:from>
    <xdr:to>
      <xdr:col>33</xdr:col>
      <xdr:colOff>114300</xdr:colOff>
      <xdr:row>18</xdr:row>
      <xdr:rowOff>146685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1949450" y="322897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6985</xdr:rowOff>
    </xdr:from>
    <xdr:ext cx="759460"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8927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162560</xdr:rowOff>
    </xdr:from>
    <xdr:to>
      <xdr:col>33</xdr:col>
      <xdr:colOff>114300</xdr:colOff>
      <xdr:row>16</xdr:row>
      <xdr:rowOff>162560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1949450" y="290957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23495</xdr:rowOff>
    </xdr:from>
    <xdr:ext cx="75946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7050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1949450" y="259080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9460" cy="25400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485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1949450" y="22644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946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22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1949450" y="19373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946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951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1949450" y="161099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87630</xdr:rowOff>
    </xdr:from>
    <xdr:ext cx="759460" cy="25463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70660"/>
          <a:ext cx="759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114935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1949450" y="1610995"/>
          <a:ext cx="3822700" cy="225679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90805</xdr:rowOff>
    </xdr:from>
    <xdr:to>
      <xdr:col>29</xdr:col>
      <xdr:colOff>127000</xdr:colOff>
      <xdr:row>19</xdr:row>
      <xdr:rowOff>73025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099050" y="1984375"/>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83185</xdr:rowOff>
    </xdr:from>
    <xdr:ext cx="762000" cy="25336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3331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73025</xdr:rowOff>
    </xdr:from>
    <xdr:to>
      <xdr:col>30</xdr:col>
      <xdr:colOff>25400</xdr:colOff>
      <xdr:row>19</xdr:row>
      <xdr:rowOff>73025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010150" y="332295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6350</xdr:rowOff>
    </xdr:from>
    <xdr:ext cx="762000" cy="25654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7284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137,125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90805</xdr:rowOff>
    </xdr:from>
    <xdr:to>
      <xdr:col>30</xdr:col>
      <xdr:colOff>25400</xdr:colOff>
      <xdr:row>11</xdr:row>
      <xdr:rowOff>90805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010150" y="1984375"/>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73025</xdr:rowOff>
    </xdr:from>
    <xdr:to>
      <xdr:col>29</xdr:col>
      <xdr:colOff>127000</xdr:colOff>
      <xdr:row>19</xdr:row>
      <xdr:rowOff>74295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508500" y="3322955"/>
          <a:ext cx="59055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140335</xdr:rowOff>
    </xdr:from>
    <xdr:ext cx="762000" cy="25082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719705"/>
          <a:ext cx="7620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123825</xdr:rowOff>
    </xdr:from>
    <xdr:to>
      <xdr:col>29</xdr:col>
      <xdr:colOff>171450</xdr:colOff>
      <xdr:row>17</xdr:row>
      <xdr:rowOff>55245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048250" y="2870835"/>
          <a:ext cx="952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74295</xdr:rowOff>
    </xdr:from>
    <xdr:to>
      <xdr:col>26</xdr:col>
      <xdr:colOff>50800</xdr:colOff>
      <xdr:row>19</xdr:row>
      <xdr:rowOff>94615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3886200" y="3324225"/>
          <a:ext cx="622300" cy="203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133985</xdr:rowOff>
    </xdr:from>
    <xdr:to>
      <xdr:col>26</xdr:col>
      <xdr:colOff>101600</xdr:colOff>
      <xdr:row>17</xdr:row>
      <xdr:rowOff>66040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457700" y="2880995"/>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75565</xdr:rowOff>
    </xdr:from>
    <xdr:ext cx="73406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2654935"/>
          <a:ext cx="7340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19</xdr:row>
      <xdr:rowOff>94615</xdr:rowOff>
    </xdr:from>
    <xdr:to>
      <xdr:col>22</xdr:col>
      <xdr:colOff>114300</xdr:colOff>
      <xdr:row>19</xdr:row>
      <xdr:rowOff>117475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257550" y="3344545"/>
          <a:ext cx="62865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144780</xdr:rowOff>
    </xdr:from>
    <xdr:to>
      <xdr:col>22</xdr:col>
      <xdr:colOff>165100</xdr:colOff>
      <xdr:row>17</xdr:row>
      <xdr:rowOff>76200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3835400" y="2891790"/>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86995</xdr:rowOff>
    </xdr:from>
    <xdr:ext cx="762000" cy="25082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26663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117475</xdr:rowOff>
    </xdr:from>
    <xdr:to>
      <xdr:col>18</xdr:col>
      <xdr:colOff>171450</xdr:colOff>
      <xdr:row>19</xdr:row>
      <xdr:rowOff>124460</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622550" y="3367405"/>
          <a:ext cx="6350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144780</xdr:rowOff>
    </xdr:from>
    <xdr:to>
      <xdr:col>19</xdr:col>
      <xdr:colOff>38100</xdr:colOff>
      <xdr:row>17</xdr:row>
      <xdr:rowOff>76200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213100" y="2891790"/>
          <a:ext cx="8255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15</xdr:row>
      <xdr:rowOff>86360</xdr:rowOff>
    </xdr:from>
    <xdr:ext cx="762000" cy="25082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2665730"/>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159385</xdr:rowOff>
    </xdr:from>
    <xdr:to>
      <xdr:col>15</xdr:col>
      <xdr:colOff>101600</xdr:colOff>
      <xdr:row>17</xdr:row>
      <xdr:rowOff>90805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571750" y="2906395"/>
          <a:ext cx="101600" cy="9906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100330</xdr:rowOff>
    </xdr:from>
    <xdr:ext cx="75946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2679700"/>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137160</xdr:rowOff>
    </xdr:from>
    <xdr:ext cx="762000" cy="25336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137160</xdr:rowOff>
    </xdr:from>
    <xdr:ext cx="762000" cy="25336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137160</xdr:rowOff>
    </xdr:from>
    <xdr:ext cx="762000" cy="25336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137160</xdr:rowOff>
    </xdr:from>
    <xdr:ext cx="762000" cy="25336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137160</xdr:rowOff>
    </xdr:from>
    <xdr:ext cx="762000" cy="25336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90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19</xdr:row>
      <xdr:rowOff>23495</xdr:rowOff>
    </xdr:from>
    <xdr:to>
      <xdr:col>29</xdr:col>
      <xdr:colOff>171450</xdr:colOff>
      <xdr:row>19</xdr:row>
      <xdr:rowOff>123190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048250" y="3273425"/>
          <a:ext cx="9525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101600</xdr:rowOff>
    </xdr:from>
    <xdr:ext cx="762000" cy="25336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31838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54,109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24765</xdr:rowOff>
    </xdr:from>
    <xdr:to>
      <xdr:col>26</xdr:col>
      <xdr:colOff>101600</xdr:colOff>
      <xdr:row>19</xdr:row>
      <xdr:rowOff>124460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457700" y="3274695"/>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109220</xdr:rowOff>
    </xdr:from>
    <xdr:ext cx="734060" cy="25082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3359150"/>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54,015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44450</xdr:rowOff>
    </xdr:from>
    <xdr:to>
      <xdr:col>22</xdr:col>
      <xdr:colOff>165100</xdr:colOff>
      <xdr:row>19</xdr:row>
      <xdr:rowOff>144145</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835400" y="3294380"/>
          <a:ext cx="101600" cy="9969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128905</xdr:rowOff>
    </xdr:from>
    <xdr:ext cx="762000" cy="25336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33788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52,777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68580</xdr:rowOff>
    </xdr:from>
    <xdr:to>
      <xdr:col>19</xdr:col>
      <xdr:colOff>38100</xdr:colOff>
      <xdr:row>20</xdr:row>
      <xdr:rowOff>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213100" y="3318510"/>
          <a:ext cx="8255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19</xdr:row>
      <xdr:rowOff>152400</xdr:rowOff>
    </xdr:from>
    <xdr:ext cx="762000" cy="25336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34023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51,298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74295</xdr:rowOff>
    </xdr:from>
    <xdr:to>
      <xdr:col>15</xdr:col>
      <xdr:colOff>101600</xdr:colOff>
      <xdr:row>20</xdr:row>
      <xdr:rowOff>5715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571750" y="3324225"/>
          <a:ext cx="101600" cy="9906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159385</xdr:rowOff>
    </xdr:from>
    <xdr:ext cx="759460" cy="25082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340931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50,900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93345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1949450" y="4977130"/>
          <a:ext cx="3822700" cy="25209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4977130"/>
          <a:ext cx="1200150" cy="113919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19100" y="5091430"/>
          <a:ext cx="1136650" cy="24955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19100" y="5354320"/>
          <a:ext cx="113665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19100" y="5659120"/>
          <a:ext cx="113665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18415</xdr:rowOff>
    </xdr:from>
    <xdr:to>
      <xdr:col>1</xdr:col>
      <xdr:colOff>171450</xdr:colOff>
      <xdr:row>30</xdr:row>
      <xdr:rowOff>18415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77800" y="5154295"/>
          <a:ext cx="165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63525" y="560895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171450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77800" y="5608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63525" y="584581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171450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77800" y="5989955"/>
          <a:ext cx="16510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68580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12725" y="510413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12725" y="5367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1949450" y="5544185"/>
          <a:ext cx="3822700" cy="228282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31115</xdr:rowOff>
    </xdr:from>
    <xdr:ext cx="408940" cy="27241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66995"/>
          <a:ext cx="40894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1949450" y="782701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86995</xdr:rowOff>
    </xdr:from>
    <xdr:to>
      <xdr:col>33</xdr:col>
      <xdr:colOff>114300</xdr:colOff>
      <xdr:row>38</xdr:row>
      <xdr:rowOff>86995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1949450" y="744791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1949450" y="7068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5946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692658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1949450" y="6687820"/>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5946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50950" y="6545580"/>
          <a:ext cx="759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1949450" y="630745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5946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50950" y="6164580"/>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1949450" y="5925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5946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50950" y="57835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1949450" y="5544185"/>
          <a:ext cx="38227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9460" cy="25654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50950" y="540321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1949450" y="5544185"/>
          <a:ext cx="3822700" cy="228282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320040</xdr:rowOff>
    </xdr:from>
    <xdr:to>
      <xdr:col>29</xdr:col>
      <xdr:colOff>127000</xdr:colOff>
      <xdr:row>37</xdr:row>
      <xdr:rowOff>154940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099050" y="6137910"/>
          <a:ext cx="0" cy="1035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126365</xdr:rowOff>
    </xdr:from>
    <xdr:ext cx="762000" cy="25781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168900" y="71443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154940</xdr:rowOff>
    </xdr:from>
    <xdr:to>
      <xdr:col>30</xdr:col>
      <xdr:colOff>25400</xdr:colOff>
      <xdr:row>37</xdr:row>
      <xdr:rowOff>154940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010150" y="717296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64770</xdr:rowOff>
    </xdr:from>
    <xdr:ext cx="762000" cy="25527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168900" y="58826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320040</xdr:rowOff>
    </xdr:from>
    <xdr:to>
      <xdr:col>30</xdr:col>
      <xdr:colOff>25400</xdr:colOff>
      <xdr:row>33</xdr:row>
      <xdr:rowOff>320040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010150" y="6137910"/>
          <a:ext cx="15875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25400</xdr:rowOff>
    </xdr:from>
    <xdr:to>
      <xdr:col>29</xdr:col>
      <xdr:colOff>127000</xdr:colOff>
      <xdr:row>36</xdr:row>
      <xdr:rowOff>29210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4508500" y="6871970"/>
          <a:ext cx="59055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122555</xdr:rowOff>
    </xdr:from>
    <xdr:ext cx="762000" cy="25654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168900" y="662622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171450</xdr:colOff>
      <xdr:row>36</xdr:row>
      <xdr:rowOff>36195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048250" y="6780530"/>
          <a:ext cx="9525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25400</xdr:rowOff>
    </xdr:from>
    <xdr:to>
      <xdr:col>26</xdr:col>
      <xdr:colOff>50800</xdr:colOff>
      <xdr:row>36</xdr:row>
      <xdr:rowOff>63500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3886200" y="6871970"/>
          <a:ext cx="622300" cy="381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241935</xdr:rowOff>
    </xdr:from>
    <xdr:to>
      <xdr:col>26</xdr:col>
      <xdr:colOff>101600</xdr:colOff>
      <xdr:row>36</xdr:row>
      <xdr:rowOff>1270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457700" y="67456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12065</xdr:rowOff>
    </xdr:from>
    <xdr:ext cx="734060"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165600" y="6515735"/>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171450</xdr:colOff>
      <xdr:row>36</xdr:row>
      <xdr:rowOff>63500</xdr:rowOff>
    </xdr:from>
    <xdr:to>
      <xdr:col>22</xdr:col>
      <xdr:colOff>114300</xdr:colOff>
      <xdr:row>36</xdr:row>
      <xdr:rowOff>95885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257550" y="6910070"/>
          <a:ext cx="62865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232410</xdr:rowOff>
    </xdr:from>
    <xdr:to>
      <xdr:col>22</xdr:col>
      <xdr:colOff>165100</xdr:colOff>
      <xdr:row>35</xdr:row>
      <xdr:rowOff>334645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3835400" y="6736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xdr:rowOff>
    </xdr:from>
    <xdr:ext cx="762000" cy="25971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543300" y="65049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58420</xdr:rowOff>
    </xdr:from>
    <xdr:to>
      <xdr:col>18</xdr:col>
      <xdr:colOff>171450</xdr:colOff>
      <xdr:row>36</xdr:row>
      <xdr:rowOff>95885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2622550" y="6904990"/>
          <a:ext cx="635000" cy="374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240665</xdr:rowOff>
    </xdr:from>
    <xdr:to>
      <xdr:col>19</xdr:col>
      <xdr:colOff>38100</xdr:colOff>
      <xdr:row>35</xdr:row>
      <xdr:rowOff>341630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213100" y="6744335"/>
          <a:ext cx="8255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35</xdr:row>
      <xdr:rowOff>9525</xdr:rowOff>
    </xdr:from>
    <xdr:ext cx="762000" cy="25400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914650" y="651319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571750" y="67417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6985</xdr:rowOff>
    </xdr:from>
    <xdr:ext cx="759460" cy="25654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279650" y="65106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5336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9403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336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3497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336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72745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336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0861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336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63800" y="7849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35</xdr:row>
      <xdr:rowOff>320040</xdr:rowOff>
    </xdr:from>
    <xdr:to>
      <xdr:col>29</xdr:col>
      <xdr:colOff>171450</xdr:colOff>
      <xdr:row>36</xdr:row>
      <xdr:rowOff>79375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048250" y="6823710"/>
          <a:ext cx="9525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293370</xdr:rowOff>
    </xdr:from>
    <xdr:ext cx="762000" cy="25590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168900" y="6797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10,151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317500</xdr:rowOff>
    </xdr:from>
    <xdr:to>
      <xdr:col>26</xdr:col>
      <xdr:colOff>101600</xdr:colOff>
      <xdr:row>36</xdr:row>
      <xdr:rowOff>76200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457700" y="6821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60960</xdr:rowOff>
    </xdr:from>
    <xdr:ext cx="734060" cy="25971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165600" y="6907530"/>
          <a:ext cx="7340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12065</xdr:rowOff>
    </xdr:from>
    <xdr:to>
      <xdr:col>22</xdr:col>
      <xdr:colOff>165100</xdr:colOff>
      <xdr:row>36</xdr:row>
      <xdr:rowOff>113665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3835400" y="6858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98425</xdr:rowOff>
    </xdr:from>
    <xdr:ext cx="762000" cy="25590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543300" y="69449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8,376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45085</xdr:rowOff>
    </xdr:from>
    <xdr:to>
      <xdr:col>19</xdr:col>
      <xdr:colOff>38100</xdr:colOff>
      <xdr:row>36</xdr:row>
      <xdr:rowOff>146685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213100" y="689165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171450</xdr:colOff>
      <xdr:row>36</xdr:row>
      <xdr:rowOff>132080</xdr:rowOff>
    </xdr:from>
    <xdr:ext cx="762000" cy="25717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914650" y="6978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7620</xdr:rowOff>
    </xdr:from>
    <xdr:to>
      <xdr:col>15</xdr:col>
      <xdr:colOff>101600</xdr:colOff>
      <xdr:row>36</xdr:row>
      <xdr:rowOff>109220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571750" y="685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93980</xdr:rowOff>
    </xdr:from>
    <xdr:ext cx="75946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279650" y="69405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8,587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26546" y="73482"/>
          <a:ext cx="3826778" cy="251838"/>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兵庫県稲美町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30,854
30,335
34.92
15,587,804
14,744,249
569,603
6,984,407
10,399,715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10832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86,833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345" cy="22034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109220</xdr:rowOff>
    </xdr:from>
    <xdr:ext cx="531495" cy="25082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455" y="68186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96520</xdr:rowOff>
    </xdr:from>
    <xdr:to>
      <xdr:col>28</xdr:col>
      <xdr:colOff>114300</xdr:colOff>
      <xdr:row>39</xdr:row>
      <xdr:rowOff>96520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125730</xdr:rowOff>
    </xdr:from>
    <xdr:ext cx="531495" cy="25082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455" y="649986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112395</xdr:rowOff>
    </xdr:from>
    <xdr:to>
      <xdr:col>28</xdr:col>
      <xdr:colOff>114300</xdr:colOff>
      <xdr:row>37</xdr:row>
      <xdr:rowOff>112395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140970</xdr:rowOff>
    </xdr:from>
    <xdr:ext cx="531495" cy="25082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455" y="61798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128905</xdr:rowOff>
    </xdr:from>
    <xdr:to>
      <xdr:col>28</xdr:col>
      <xdr:colOff>114300</xdr:colOff>
      <xdr:row>35</xdr:row>
      <xdr:rowOff>128905</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156845</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455" y="58604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144780</xdr:rowOff>
    </xdr:from>
    <xdr:to>
      <xdr:col>28</xdr:col>
      <xdr:colOff>114300</xdr:colOff>
      <xdr:row>33</xdr:row>
      <xdr:rowOff>144780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5715</xdr:rowOff>
    </xdr:from>
    <xdr:ext cx="595630"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5416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161290</xdr:rowOff>
    </xdr:from>
    <xdr:to>
      <xdr:col>28</xdr:col>
      <xdr:colOff>114300</xdr:colOff>
      <xdr:row>31</xdr:row>
      <xdr:rowOff>161290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21590</xdr:rowOff>
    </xdr:from>
    <xdr:ext cx="595630" cy="25273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2222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8255</xdr:rowOff>
    </xdr:from>
    <xdr:to>
      <xdr:col>28</xdr:col>
      <xdr:colOff>114300</xdr:colOff>
      <xdr:row>30</xdr:row>
      <xdr:rowOff>8255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37465</xdr:rowOff>
    </xdr:from>
    <xdr:ext cx="595630" cy="25336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9028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53340</xdr:rowOff>
    </xdr:from>
    <xdr:ext cx="595630" cy="25082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5834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90805</xdr:rowOff>
    </xdr:from>
    <xdr:to>
      <xdr:col>24</xdr:col>
      <xdr:colOff>62865</xdr:colOff>
      <xdr:row>38</xdr:row>
      <xdr:rowOff>165735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176395" y="5123815"/>
          <a:ext cx="127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xdr:rowOff>
    </xdr:from>
    <xdr:ext cx="534670" cy="25336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229100" y="65436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165735</xdr:rowOff>
    </xdr:from>
    <xdr:to>
      <xdr:col>24</xdr:col>
      <xdr:colOff>152400</xdr:colOff>
      <xdr:row>38</xdr:row>
      <xdr:rowOff>165735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6539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38735</xdr:rowOff>
    </xdr:from>
    <xdr:ext cx="598805" cy="25336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229100" y="49041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90805</xdr:rowOff>
    </xdr:from>
    <xdr:to>
      <xdr:col>24</xdr:col>
      <xdr:colOff>152400</xdr:colOff>
      <xdr:row>30</xdr:row>
      <xdr:rowOff>90805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108450" y="51238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38</xdr:row>
      <xdr:rowOff>50800</xdr:rowOff>
    </xdr:from>
    <xdr:to>
      <xdr:col>24</xdr:col>
      <xdr:colOff>63500</xdr:colOff>
      <xdr:row>39</xdr:row>
      <xdr:rowOff>37465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429000" y="6424930"/>
          <a:ext cx="7493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74930</xdr:rowOff>
    </xdr:from>
    <xdr:ext cx="534670" cy="25336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229100" y="59461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52705</xdr:rowOff>
    </xdr:from>
    <xdr:to>
      <xdr:col>24</xdr:col>
      <xdr:colOff>114300</xdr:colOff>
      <xdr:row>36</xdr:row>
      <xdr:rowOff>151765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127500" y="60915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37465</xdr:rowOff>
    </xdr:from>
    <xdr:to>
      <xdr:col>19</xdr:col>
      <xdr:colOff>171450</xdr:colOff>
      <xdr:row>39</xdr:row>
      <xdr:rowOff>39370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622550" y="6579235"/>
          <a:ext cx="80645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114935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384550" y="6222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130810</xdr:rowOff>
    </xdr:from>
    <xdr:ext cx="532130" cy="25336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187065" y="600202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39370</xdr:rowOff>
    </xdr:from>
    <xdr:to>
      <xdr:col>15</xdr:col>
      <xdr:colOff>50800</xdr:colOff>
      <xdr:row>39</xdr:row>
      <xdr:rowOff>39370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828800" y="658114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113030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571750" y="62204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128905</xdr:rowOff>
    </xdr:from>
    <xdr:ext cx="532130" cy="25336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393315" y="600011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39</xdr:row>
      <xdr:rowOff>39370</xdr:rowOff>
    </xdr:from>
    <xdr:to>
      <xdr:col>10</xdr:col>
      <xdr:colOff>114300</xdr:colOff>
      <xdr:row>39</xdr:row>
      <xdr:rowOff>41275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028700" y="658114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xdr:rowOff>
    </xdr:from>
    <xdr:to>
      <xdr:col>10</xdr:col>
      <xdr:colOff>165100</xdr:colOff>
      <xdr:row>37</xdr:row>
      <xdr:rowOff>102870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778000" y="62096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118110</xdr:rowOff>
    </xdr:from>
    <xdr:ext cx="534670"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580515" y="59893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5715</xdr:rowOff>
    </xdr:from>
    <xdr:to>
      <xdr:col>6</xdr:col>
      <xdr:colOff>38100</xdr:colOff>
      <xdr:row>37</xdr:row>
      <xdr:rowOff>105410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984250" y="621220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120650</xdr:rowOff>
    </xdr:from>
    <xdr:ext cx="532130"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786765" y="599186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9460" cy="25336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4511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635</xdr:rowOff>
    </xdr:from>
    <xdr:to>
      <xdr:col>24</xdr:col>
      <xdr:colOff>114300</xdr:colOff>
      <xdr:row>38</xdr:row>
      <xdr:rowOff>99695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127500" y="6374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85090</xdr:rowOff>
    </xdr:from>
    <xdr:ext cx="534670" cy="25082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229100" y="629158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154940</xdr:rowOff>
    </xdr:from>
    <xdr:to>
      <xdr:col>20</xdr:col>
      <xdr:colOff>38100</xdr:colOff>
      <xdr:row>39</xdr:row>
      <xdr:rowOff>86995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384550" y="652907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78105</xdr:rowOff>
    </xdr:from>
    <xdr:ext cx="532130" cy="25336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187065" y="661987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43,721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156845</xdr:rowOff>
    </xdr:from>
    <xdr:to>
      <xdr:col>15</xdr:col>
      <xdr:colOff>101600</xdr:colOff>
      <xdr:row>39</xdr:row>
      <xdr:rowOff>88900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571750" y="6530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80010</xdr:rowOff>
    </xdr:from>
    <xdr:ext cx="532130"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393315" y="66217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156845</xdr:rowOff>
    </xdr:from>
    <xdr:to>
      <xdr:col>10</xdr:col>
      <xdr:colOff>165100</xdr:colOff>
      <xdr:row>39</xdr:row>
      <xdr:rowOff>88900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778000" y="65309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80010</xdr:rowOff>
    </xdr:from>
    <xdr:ext cx="534670" cy="25336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580515" y="66217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160020</xdr:rowOff>
    </xdr:from>
    <xdr:to>
      <xdr:col>6</xdr:col>
      <xdr:colOff>38100</xdr:colOff>
      <xdr:row>39</xdr:row>
      <xdr:rowOff>91440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984250" y="653415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82550</xdr:rowOff>
    </xdr:from>
    <xdr:ext cx="532130" cy="25336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786765" y="662432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345" cy="2203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66675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109220</xdr:rowOff>
    </xdr:from>
    <xdr:ext cx="531495" cy="25082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455" y="10171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43180</xdr:rowOff>
    </xdr:from>
    <xdr:to>
      <xdr:col>28</xdr:col>
      <xdr:colOff>114300</xdr:colOff>
      <xdr:row>59</xdr:row>
      <xdr:rowOff>43180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93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72390</xdr:rowOff>
    </xdr:from>
    <xdr:ext cx="531495" cy="25082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455" y="97993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5715</xdr:rowOff>
    </xdr:from>
    <xdr:to>
      <xdr:col>28</xdr:col>
      <xdr:colOff>114300</xdr:colOff>
      <xdr:row>57</xdr:row>
      <xdr:rowOff>5715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565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34925</xdr:rowOff>
    </xdr:from>
    <xdr:ext cx="531495" cy="25082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455" y="9426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136525</xdr:rowOff>
    </xdr:from>
    <xdr:to>
      <xdr:col>28</xdr:col>
      <xdr:colOff>114300</xdr:colOff>
      <xdr:row>54</xdr:row>
      <xdr:rowOff>136525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165100</xdr:rowOff>
    </xdr:from>
    <xdr:ext cx="531495" cy="25082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11455" y="90538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99060</xdr:rowOff>
    </xdr:from>
    <xdr:to>
      <xdr:col>28</xdr:col>
      <xdr:colOff>114300</xdr:colOff>
      <xdr:row>52</xdr:row>
      <xdr:rowOff>99060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820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128270</xdr:rowOff>
    </xdr:from>
    <xdr:ext cx="595630" cy="25082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6817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61595</xdr:rowOff>
    </xdr:from>
    <xdr:to>
      <xdr:col>28</xdr:col>
      <xdr:colOff>114300</xdr:colOff>
      <xdr:row>50</xdr:row>
      <xdr:rowOff>61595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4474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90805</xdr:rowOff>
    </xdr:from>
    <xdr:ext cx="595630" cy="25082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3089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082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79362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113030</xdr:rowOff>
    </xdr:from>
    <xdr:to>
      <xdr:col>24</xdr:col>
      <xdr:colOff>62865</xdr:colOff>
      <xdr:row>58</xdr:row>
      <xdr:rowOff>162560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49884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166370</xdr:rowOff>
    </xdr:from>
    <xdr:ext cx="534670" cy="25336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8933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162560</xdr:rowOff>
    </xdr:from>
    <xdr:to>
      <xdr:col>24</xdr:col>
      <xdr:colOff>152400</xdr:colOff>
      <xdr:row>58</xdr:row>
      <xdr:rowOff>162560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8894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60960</xdr:rowOff>
    </xdr:from>
    <xdr:ext cx="598805" cy="25336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2791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113030</xdr:rowOff>
    </xdr:from>
    <xdr:to>
      <xdr:col>24</xdr:col>
      <xdr:colOff>152400</xdr:colOff>
      <xdr:row>50</xdr:row>
      <xdr:rowOff>113030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4988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58</xdr:row>
      <xdr:rowOff>19685</xdr:rowOff>
    </xdr:from>
    <xdr:to>
      <xdr:col>24</xdr:col>
      <xdr:colOff>63500</xdr:colOff>
      <xdr:row>58</xdr:row>
      <xdr:rowOff>107950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429000" y="9746615"/>
          <a:ext cx="7493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26670</xdr:rowOff>
    </xdr:from>
    <xdr:ext cx="534670" cy="25336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2506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104140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3960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19685</xdr:rowOff>
    </xdr:from>
    <xdr:to>
      <xdr:col>19</xdr:col>
      <xdr:colOff>171450</xdr:colOff>
      <xdr:row>58</xdr:row>
      <xdr:rowOff>71755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746615"/>
          <a:ext cx="80645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136525</xdr:rowOff>
    </xdr:from>
    <xdr:to>
      <xdr:col>20</xdr:col>
      <xdr:colOff>38100</xdr:colOff>
      <xdr:row>56</xdr:row>
      <xdr:rowOff>68580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3605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84455</xdr:rowOff>
    </xdr:from>
    <xdr:ext cx="532130" cy="25082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065" y="91408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71755</xdr:rowOff>
    </xdr:from>
    <xdr:to>
      <xdr:col>15</xdr:col>
      <xdr:colOff>50800</xdr:colOff>
      <xdr:row>58</xdr:row>
      <xdr:rowOff>84455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798685"/>
          <a:ext cx="79375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148590</xdr:rowOff>
    </xdr:from>
    <xdr:to>
      <xdr:col>15</xdr:col>
      <xdr:colOff>101600</xdr:colOff>
      <xdr:row>56</xdr:row>
      <xdr:rowOff>80010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3726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95885</xdr:rowOff>
    </xdr:from>
    <xdr:ext cx="532130" cy="25336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315" y="915225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84455</xdr:rowOff>
    </xdr:from>
    <xdr:to>
      <xdr:col>10</xdr:col>
      <xdr:colOff>114300</xdr:colOff>
      <xdr:row>58</xdr:row>
      <xdr:rowOff>113030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028700" y="981138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119380</xdr:rowOff>
    </xdr:from>
    <xdr:to>
      <xdr:col>10</xdr:col>
      <xdr:colOff>165100</xdr:colOff>
      <xdr:row>56</xdr:row>
      <xdr:rowOff>51435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3433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67945</xdr:rowOff>
    </xdr:from>
    <xdr:ext cx="534670" cy="25082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515" y="912431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73660</xdr:rowOff>
    </xdr:from>
    <xdr:to>
      <xdr:col>6</xdr:col>
      <xdr:colOff>38100</xdr:colOff>
      <xdr:row>55</xdr:row>
      <xdr:rowOff>5715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13003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53</xdr:row>
      <xdr:rowOff>22225</xdr:rowOff>
    </xdr:from>
    <xdr:ext cx="532130"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765" y="891095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9460" cy="25336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58420</xdr:rowOff>
    </xdr:from>
    <xdr:to>
      <xdr:col>24</xdr:col>
      <xdr:colOff>114300</xdr:colOff>
      <xdr:row>58</xdr:row>
      <xdr:rowOff>157480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78535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142875</xdr:rowOff>
    </xdr:from>
    <xdr:ext cx="534670" cy="25082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97021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137795</xdr:rowOff>
    </xdr:from>
    <xdr:to>
      <xdr:col>20</xdr:col>
      <xdr:colOff>38100</xdr:colOff>
      <xdr:row>58</xdr:row>
      <xdr:rowOff>69850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69708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60960</xdr:rowOff>
    </xdr:from>
    <xdr:ext cx="532130" cy="25336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065" y="978789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21590</xdr:rowOff>
    </xdr:from>
    <xdr:to>
      <xdr:col>15</xdr:col>
      <xdr:colOff>101600</xdr:colOff>
      <xdr:row>58</xdr:row>
      <xdr:rowOff>120650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7485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112395</xdr:rowOff>
    </xdr:from>
    <xdr:ext cx="532130" cy="25336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315" y="983932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34925</xdr:rowOff>
    </xdr:from>
    <xdr:to>
      <xdr:col>10</xdr:col>
      <xdr:colOff>165100</xdr:colOff>
      <xdr:row>58</xdr:row>
      <xdr:rowOff>133985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7618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125730</xdr:rowOff>
    </xdr:from>
    <xdr:ext cx="534670" cy="25082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515" y="98526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46,800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62865</xdr:rowOff>
    </xdr:from>
    <xdr:to>
      <xdr:col>6</xdr:col>
      <xdr:colOff>38100</xdr:colOff>
      <xdr:row>58</xdr:row>
      <xdr:rowOff>162560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978979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153670</xdr:rowOff>
    </xdr:from>
    <xdr:ext cx="532130" cy="25336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86765" y="98806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345" cy="2203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2414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24765</xdr:rowOff>
    </xdr:from>
    <xdr:to>
      <xdr:col>28</xdr:col>
      <xdr:colOff>114300</xdr:colOff>
      <xdr:row>78</xdr:row>
      <xdr:rowOff>24765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104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53340</xdr:rowOff>
    </xdr:from>
    <xdr:ext cx="246380" cy="25082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4980" y="129654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136525</xdr:rowOff>
    </xdr:from>
    <xdr:to>
      <xdr:col>28</xdr:col>
      <xdr:colOff>114300</xdr:colOff>
      <xdr:row>74</xdr:row>
      <xdr:rowOff>136525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165100</xdr:rowOff>
    </xdr:from>
    <xdr:ext cx="531495" cy="25082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455" y="124066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80645</xdr:rowOff>
    </xdr:from>
    <xdr:to>
      <xdr:col>28</xdr:col>
      <xdr:colOff>114300</xdr:colOff>
      <xdr:row>71</xdr:row>
      <xdr:rowOff>80645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1986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109220</xdr:rowOff>
    </xdr:from>
    <xdr:ext cx="531495" cy="25082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455" y="118478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53340</xdr:rowOff>
    </xdr:from>
    <xdr:ext cx="531495" cy="25082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455" y="112890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99695</xdr:rowOff>
    </xdr:from>
    <xdr:to>
      <xdr:col>24</xdr:col>
      <xdr:colOff>62865</xdr:colOff>
      <xdr:row>77</xdr:row>
      <xdr:rowOff>160020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176395" y="11838305"/>
          <a:ext cx="1270" cy="1233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163195</xdr:rowOff>
    </xdr:from>
    <xdr:ext cx="378460" cy="25082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229100" y="1307528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108450" y="130721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48260</xdr:rowOff>
    </xdr:from>
    <xdr:ext cx="534670" cy="25082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229100" y="116192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99695</xdr:rowOff>
    </xdr:from>
    <xdr:to>
      <xdr:col>24</xdr:col>
      <xdr:colOff>152400</xdr:colOff>
      <xdr:row>70</xdr:row>
      <xdr:rowOff>99695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18383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77</xdr:row>
      <xdr:rowOff>135255</xdr:rowOff>
    </xdr:from>
    <xdr:to>
      <xdr:col>24</xdr:col>
      <xdr:colOff>63500</xdr:colOff>
      <xdr:row>77</xdr:row>
      <xdr:rowOff>140335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429000" y="13047345"/>
          <a:ext cx="7493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84455</xdr:rowOff>
    </xdr:from>
    <xdr:ext cx="469900" cy="25082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229100" y="1266126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61595</xdr:rowOff>
    </xdr:from>
    <xdr:to>
      <xdr:col>24</xdr:col>
      <xdr:colOff>114300</xdr:colOff>
      <xdr:row>76</xdr:row>
      <xdr:rowOff>161925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127500" y="128060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128905</xdr:rowOff>
    </xdr:from>
    <xdr:to>
      <xdr:col>19</xdr:col>
      <xdr:colOff>171450</xdr:colOff>
      <xdr:row>77</xdr:row>
      <xdr:rowOff>140335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622550" y="13040995"/>
          <a:ext cx="8064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75565</xdr:rowOff>
    </xdr:from>
    <xdr:to>
      <xdr:col>20</xdr:col>
      <xdr:colOff>38100</xdr:colOff>
      <xdr:row>77</xdr:row>
      <xdr:rowOff>6985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384550" y="1282001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23495</xdr:rowOff>
    </xdr:from>
    <xdr:ext cx="469900" cy="25336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219450" y="126003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93980</xdr:rowOff>
    </xdr:from>
    <xdr:to>
      <xdr:col>15</xdr:col>
      <xdr:colOff>50800</xdr:colOff>
      <xdr:row>77</xdr:row>
      <xdr:rowOff>128905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828800" y="13006070"/>
          <a:ext cx="79375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53975</xdr:rowOff>
    </xdr:from>
    <xdr:to>
      <xdr:col>15</xdr:col>
      <xdr:colOff>101600</xdr:colOff>
      <xdr:row>76</xdr:row>
      <xdr:rowOff>153035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571750" y="12798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1905</xdr:rowOff>
    </xdr:from>
    <xdr:ext cx="469900" cy="25336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406650" y="125787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77</xdr:row>
      <xdr:rowOff>93980</xdr:rowOff>
    </xdr:from>
    <xdr:to>
      <xdr:col>10</xdr:col>
      <xdr:colOff>114300</xdr:colOff>
      <xdr:row>77</xdr:row>
      <xdr:rowOff>118745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028700" y="13006070"/>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42545</xdr:rowOff>
    </xdr:from>
    <xdr:to>
      <xdr:col>10</xdr:col>
      <xdr:colOff>165100</xdr:colOff>
      <xdr:row>76</xdr:row>
      <xdr:rowOff>142240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778000" y="127869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158750</xdr:rowOff>
    </xdr:from>
    <xdr:ext cx="469900" cy="25082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612900" y="1256792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96520</xdr:rowOff>
    </xdr:from>
    <xdr:to>
      <xdr:col>6</xdr:col>
      <xdr:colOff>38100</xdr:colOff>
      <xdr:row>77</xdr:row>
      <xdr:rowOff>28575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984250" y="128409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44450</xdr:rowOff>
    </xdr:from>
    <xdr:ext cx="469900" cy="25336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19150" y="126212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9460" cy="25336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4511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77</xdr:row>
      <xdr:rowOff>85725</xdr:rowOff>
    </xdr:from>
    <xdr:to>
      <xdr:col>24</xdr:col>
      <xdr:colOff>114300</xdr:colOff>
      <xdr:row>78</xdr:row>
      <xdr:rowOff>17145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127500" y="1299781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2540</xdr:rowOff>
    </xdr:from>
    <xdr:ext cx="469900" cy="25336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229100" y="1291463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90170</xdr:rowOff>
    </xdr:from>
    <xdr:to>
      <xdr:col>20</xdr:col>
      <xdr:colOff>38100</xdr:colOff>
      <xdr:row>78</xdr:row>
      <xdr:rowOff>21590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384550" y="1300226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78</xdr:row>
      <xdr:rowOff>13970</xdr:rowOff>
    </xdr:from>
    <xdr:ext cx="378460" cy="25082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257550" y="130937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79375</xdr:rowOff>
    </xdr:from>
    <xdr:to>
      <xdr:col>15</xdr:col>
      <xdr:colOff>101600</xdr:colOff>
      <xdr:row>78</xdr:row>
      <xdr:rowOff>11430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571750" y="1299146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3175</xdr:rowOff>
    </xdr:from>
    <xdr:ext cx="469900" cy="25336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406650" y="130829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43815</xdr:rowOff>
    </xdr:from>
    <xdr:to>
      <xdr:col>10</xdr:col>
      <xdr:colOff>165100</xdr:colOff>
      <xdr:row>77</xdr:row>
      <xdr:rowOff>143510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778000" y="129559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134620</xdr:rowOff>
    </xdr:from>
    <xdr:ext cx="469900" cy="25336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612900" y="130467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69850</xdr:rowOff>
    </xdr:from>
    <xdr:to>
      <xdr:col>6</xdr:col>
      <xdr:colOff>38100</xdr:colOff>
      <xdr:row>78</xdr:row>
      <xdr:rowOff>1270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984250" y="129819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160655</xdr:rowOff>
    </xdr:from>
    <xdr:ext cx="469900" cy="25082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19150" y="130727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115,384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345" cy="2203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666750" y="145942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11455" y="169138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455" y="157708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5630"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146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082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98</xdr:row>
      <xdr:rowOff>125095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176395" y="1526095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128905</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229100" y="16588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44,769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125095</xdr:rowOff>
    </xdr:from>
    <xdr:to>
      <xdr:col>24</xdr:col>
      <xdr:colOff>152400</xdr:colOff>
      <xdr:row>98</xdr:row>
      <xdr:rowOff>125095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108450" y="16584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117475</xdr:rowOff>
    </xdr:from>
    <xdr:ext cx="598805" cy="254000"/>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229100" y="1504124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114,246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108450" y="152609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96</xdr:row>
      <xdr:rowOff>81915</xdr:rowOff>
    </xdr:from>
    <xdr:to>
      <xdr:col>24</xdr:col>
      <xdr:colOff>63500</xdr:colOff>
      <xdr:row>96</xdr:row>
      <xdr:rowOff>93345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429000" y="16198215"/>
          <a:ext cx="7493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160655</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229100" y="159340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137795</xdr:rowOff>
    </xdr:from>
    <xdr:to>
      <xdr:col>24</xdr:col>
      <xdr:colOff>114300</xdr:colOff>
      <xdr:row>96</xdr:row>
      <xdr:rowOff>67945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127500" y="1608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81915</xdr:rowOff>
    </xdr:from>
    <xdr:to>
      <xdr:col>19</xdr:col>
      <xdr:colOff>171450</xdr:colOff>
      <xdr:row>96</xdr:row>
      <xdr:rowOff>130175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622550" y="16198215"/>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29210</xdr:rowOff>
    </xdr:from>
    <xdr:to>
      <xdr:col>20</xdr:col>
      <xdr:colOff>38100</xdr:colOff>
      <xdr:row>96</xdr:row>
      <xdr:rowOff>130175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384550" y="16145510"/>
          <a:ext cx="8255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146685</xdr:rowOff>
    </xdr:from>
    <xdr:ext cx="532130" cy="256540"/>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187065" y="159200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116205</xdr:rowOff>
    </xdr:from>
    <xdr:to>
      <xdr:col>15</xdr:col>
      <xdr:colOff>50800</xdr:colOff>
      <xdr:row>96</xdr:row>
      <xdr:rowOff>130175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828800" y="16232505"/>
          <a:ext cx="7937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571750" y="161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xdr:rowOff>
    </xdr:from>
    <xdr:ext cx="532130"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393315" y="162896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96</xdr:row>
      <xdr:rowOff>116205</xdr:rowOff>
    </xdr:from>
    <xdr:to>
      <xdr:col>10</xdr:col>
      <xdr:colOff>114300</xdr:colOff>
      <xdr:row>97</xdr:row>
      <xdr:rowOff>12700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028700" y="16232505"/>
          <a:ext cx="8001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778000" y="161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1270</xdr:rowOff>
    </xdr:from>
    <xdr:ext cx="53467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580515" y="16289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104140</xdr:rowOff>
    </xdr:from>
    <xdr:to>
      <xdr:col>6</xdr:col>
      <xdr:colOff>38100</xdr:colOff>
      <xdr:row>97</xdr:row>
      <xdr:rowOff>34290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984250" y="16220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50800</xdr:rowOff>
    </xdr:from>
    <xdr:ext cx="53213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786765" y="159956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4511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42545</xdr:rowOff>
    </xdr:from>
    <xdr:to>
      <xdr:col>24</xdr:col>
      <xdr:colOff>114300</xdr:colOff>
      <xdr:row>96</xdr:row>
      <xdr:rowOff>144145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127500" y="161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20955</xdr:rowOff>
    </xdr:from>
    <xdr:ext cx="534670" cy="256540"/>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229100" y="161372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31115</xdr:rowOff>
    </xdr:from>
    <xdr:to>
      <xdr:col>20</xdr:col>
      <xdr:colOff>38100</xdr:colOff>
      <xdr:row>96</xdr:row>
      <xdr:rowOff>132715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384550" y="161474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123825</xdr:rowOff>
    </xdr:from>
    <xdr:ext cx="532130" cy="25654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187065" y="162401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79375</xdr:rowOff>
    </xdr:from>
    <xdr:to>
      <xdr:col>15</xdr:col>
      <xdr:colOff>101600</xdr:colOff>
      <xdr:row>97</xdr:row>
      <xdr:rowOff>9525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571750" y="161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26035</xdr:rowOff>
    </xdr:from>
    <xdr:ext cx="53213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393315" y="159708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65405</xdr:rowOff>
    </xdr:from>
    <xdr:to>
      <xdr:col>10</xdr:col>
      <xdr:colOff>165100</xdr:colOff>
      <xdr:row>96</xdr:row>
      <xdr:rowOff>167005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778000" y="161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12065</xdr:rowOff>
    </xdr:from>
    <xdr:ext cx="53467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580515" y="15956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133350</xdr:rowOff>
    </xdr:from>
    <xdr:to>
      <xdr:col>6</xdr:col>
      <xdr:colOff>38100</xdr:colOff>
      <xdr:row>97</xdr:row>
      <xdr:rowOff>63500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984250" y="16249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54610</xdr:rowOff>
    </xdr:from>
    <xdr:ext cx="532130" cy="256540"/>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786765" y="163423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59,677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148,705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345" cy="2203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591820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109220</xdr:rowOff>
    </xdr:from>
    <xdr:ext cx="246380" cy="25082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5726430" y="68186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43180</xdr:rowOff>
    </xdr:from>
    <xdr:to>
      <xdr:col>59</xdr:col>
      <xdr:colOff>50800</xdr:colOff>
      <xdr:row>39</xdr:row>
      <xdr:rowOff>43180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72390</xdr:rowOff>
    </xdr:from>
    <xdr:ext cx="528955" cy="25082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481955" y="64465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34925</xdr:rowOff>
    </xdr:from>
    <xdr:ext cx="595630" cy="25082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5417820" y="6073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165100</xdr:rowOff>
    </xdr:from>
    <xdr:ext cx="595630" cy="25082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5417820" y="57010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128270</xdr:rowOff>
    </xdr:from>
    <xdr:ext cx="595630" cy="25082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417820" y="53289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90805</xdr:rowOff>
    </xdr:from>
    <xdr:ext cx="595630" cy="25082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417820" y="49561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53340</xdr:rowOff>
    </xdr:from>
    <xdr:ext cx="595630" cy="25082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417820" y="45834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67945</xdr:rowOff>
    </xdr:from>
    <xdr:to>
      <xdr:col>54</xdr:col>
      <xdr:colOff>171450</xdr:colOff>
      <xdr:row>35</xdr:row>
      <xdr:rowOff>79375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429750" y="5268595"/>
          <a:ext cx="0" cy="681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83185</xdr:rowOff>
    </xdr:from>
    <xdr:ext cx="596265" cy="25336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9480550" y="595439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135,183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79375</xdr:rowOff>
    </xdr:from>
    <xdr:to>
      <xdr:col>55</xdr:col>
      <xdr:colOff>88900</xdr:colOff>
      <xdr:row>35</xdr:row>
      <xdr:rowOff>79375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359900" y="59505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15875</xdr:rowOff>
    </xdr:from>
    <xdr:ext cx="596265" cy="25082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9480550" y="504888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67945</xdr:rowOff>
    </xdr:from>
    <xdr:to>
      <xdr:col>55</xdr:col>
      <xdr:colOff>88900</xdr:colOff>
      <xdr:row>31</xdr:row>
      <xdr:rowOff>67945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359900" y="52685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99060</xdr:rowOff>
    </xdr:from>
    <xdr:to>
      <xdr:col>55</xdr:col>
      <xdr:colOff>0</xdr:colOff>
      <xdr:row>38</xdr:row>
      <xdr:rowOff>45720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686800" y="5634990"/>
          <a:ext cx="742950" cy="784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116840</xdr:rowOff>
    </xdr:from>
    <xdr:ext cx="596265" cy="25336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9480550" y="5652770"/>
          <a:ext cx="59626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137795</xdr:rowOff>
    </xdr:from>
    <xdr:to>
      <xdr:col>55</xdr:col>
      <xdr:colOff>50800</xdr:colOff>
      <xdr:row>34</xdr:row>
      <xdr:rowOff>69850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398000" y="56737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38</xdr:row>
      <xdr:rowOff>45720</xdr:rowOff>
    </xdr:from>
    <xdr:to>
      <xdr:col>50</xdr:col>
      <xdr:colOff>114300</xdr:colOff>
      <xdr:row>39</xdr:row>
      <xdr:rowOff>105410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86700" y="6419850"/>
          <a:ext cx="800100" cy="227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89535</xdr:rowOff>
    </xdr:from>
    <xdr:to>
      <xdr:col>50</xdr:col>
      <xdr:colOff>165100</xdr:colOff>
      <xdr:row>39</xdr:row>
      <xdr:rowOff>20955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36000" y="64636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13335</xdr:rowOff>
    </xdr:from>
    <xdr:ext cx="534670" cy="25082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38515" y="65551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104140</xdr:rowOff>
    </xdr:from>
    <xdr:to>
      <xdr:col>45</xdr:col>
      <xdr:colOff>171450</xdr:colOff>
      <xdr:row>39</xdr:row>
      <xdr:rowOff>105410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080250" y="6645910"/>
          <a:ext cx="8064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113030</xdr:rowOff>
    </xdr:from>
    <xdr:to>
      <xdr:col>46</xdr:col>
      <xdr:colOff>38100</xdr:colOff>
      <xdr:row>39</xdr:row>
      <xdr:rowOff>44450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42250" y="64871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60960</xdr:rowOff>
    </xdr:from>
    <xdr:ext cx="532130" cy="25336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644765" y="626745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82550</xdr:rowOff>
    </xdr:from>
    <xdr:to>
      <xdr:col>41</xdr:col>
      <xdr:colOff>50800</xdr:colOff>
      <xdr:row>39</xdr:row>
      <xdr:rowOff>104140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286500" y="6624320"/>
          <a:ext cx="79375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132715</xdr:rowOff>
    </xdr:from>
    <xdr:to>
      <xdr:col>41</xdr:col>
      <xdr:colOff>101600</xdr:colOff>
      <xdr:row>39</xdr:row>
      <xdr:rowOff>64135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029450" y="65068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80645</xdr:rowOff>
    </xdr:from>
    <xdr:ext cx="532130" cy="25336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851015" y="628713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153035</xdr:rowOff>
    </xdr:from>
    <xdr:to>
      <xdr:col>36</xdr:col>
      <xdr:colOff>165100</xdr:colOff>
      <xdr:row>39</xdr:row>
      <xdr:rowOff>85090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235700" y="65271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100965</xdr:rowOff>
    </xdr:from>
    <xdr:ext cx="534670" cy="2533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038215" y="63074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9460" cy="25336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9088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50165</xdr:rowOff>
    </xdr:from>
    <xdr:to>
      <xdr:col>55</xdr:col>
      <xdr:colOff>50800</xdr:colOff>
      <xdr:row>33</xdr:row>
      <xdr:rowOff>149225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398000" y="55860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72390</xdr:rowOff>
    </xdr:from>
    <xdr:ext cx="596265" cy="25082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9480550" y="544068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177,491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163830</xdr:rowOff>
    </xdr:from>
    <xdr:to>
      <xdr:col>50</xdr:col>
      <xdr:colOff>165100</xdr:colOff>
      <xdr:row>38</xdr:row>
      <xdr:rowOff>95250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36000" y="63703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111760</xdr:rowOff>
    </xdr:from>
    <xdr:ext cx="534670" cy="25336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38515" y="6150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72,197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55245</xdr:rowOff>
    </xdr:from>
    <xdr:to>
      <xdr:col>46</xdr:col>
      <xdr:colOff>38100</xdr:colOff>
      <xdr:row>39</xdr:row>
      <xdr:rowOff>154305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42250" y="659701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146050</xdr:rowOff>
    </xdr:from>
    <xdr:ext cx="532130" cy="25082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44765" y="668782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41,765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53975</xdr:rowOff>
    </xdr:from>
    <xdr:to>
      <xdr:col>41</xdr:col>
      <xdr:colOff>101600</xdr:colOff>
      <xdr:row>39</xdr:row>
      <xdr:rowOff>153035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029450" y="659574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144780</xdr:rowOff>
    </xdr:from>
    <xdr:ext cx="532130" cy="250190"/>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851015" y="6686550"/>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41,951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33020</xdr:rowOff>
    </xdr:from>
    <xdr:to>
      <xdr:col>36</xdr:col>
      <xdr:colOff>165100</xdr:colOff>
      <xdr:row>39</xdr:row>
      <xdr:rowOff>132080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235700" y="65747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123825</xdr:rowOff>
    </xdr:from>
    <xdr:ext cx="534670" cy="25082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038215" y="66655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345" cy="2203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591820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43180</xdr:rowOff>
    </xdr:from>
    <xdr:to>
      <xdr:col>59</xdr:col>
      <xdr:colOff>50800</xdr:colOff>
      <xdr:row>59</xdr:row>
      <xdr:rowOff>43180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5956300" y="993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72390</xdr:rowOff>
    </xdr:from>
    <xdr:ext cx="246380" cy="25082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726430" y="979932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5715</xdr:rowOff>
    </xdr:from>
    <xdr:to>
      <xdr:col>59</xdr:col>
      <xdr:colOff>50800</xdr:colOff>
      <xdr:row>57</xdr:row>
      <xdr:rowOff>5715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5956300" y="9565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34925</xdr:rowOff>
    </xdr:from>
    <xdr:ext cx="528955" cy="25082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481955" y="942657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136525</xdr:rowOff>
    </xdr:from>
    <xdr:to>
      <xdr:col>59</xdr:col>
      <xdr:colOff>50800</xdr:colOff>
      <xdr:row>54</xdr:row>
      <xdr:rowOff>136525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5956300" y="9192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165100</xdr:rowOff>
    </xdr:from>
    <xdr:ext cx="595630" cy="25082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417820" y="9053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99060</xdr:rowOff>
    </xdr:from>
    <xdr:to>
      <xdr:col>59</xdr:col>
      <xdr:colOff>50800</xdr:colOff>
      <xdr:row>52</xdr:row>
      <xdr:rowOff>99060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5956300" y="8820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128270</xdr:rowOff>
    </xdr:from>
    <xdr:ext cx="595630" cy="25082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417820" y="86817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61595</xdr:rowOff>
    </xdr:from>
    <xdr:to>
      <xdr:col>59</xdr:col>
      <xdr:colOff>50800</xdr:colOff>
      <xdr:row>50</xdr:row>
      <xdr:rowOff>61595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5956300" y="84474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90805</xdr:rowOff>
    </xdr:from>
    <xdr:ext cx="595630" cy="25082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417820" y="83089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53340</xdr:rowOff>
    </xdr:from>
    <xdr:ext cx="595630" cy="25082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417820" y="79362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149225</xdr:rowOff>
    </xdr:from>
    <xdr:to>
      <xdr:col>54</xdr:col>
      <xdr:colOff>171450</xdr:colOff>
      <xdr:row>58</xdr:row>
      <xdr:rowOff>88265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429750" y="853503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92710</xdr:rowOff>
    </xdr:from>
    <xdr:ext cx="532130" cy="25082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9480550" y="981964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88265</xdr:rowOff>
    </xdr:from>
    <xdr:to>
      <xdr:col>55</xdr:col>
      <xdr:colOff>88900</xdr:colOff>
      <xdr:row>58</xdr:row>
      <xdr:rowOff>88265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359900" y="98151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96520</xdr:rowOff>
    </xdr:from>
    <xdr:ext cx="596265" cy="25336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9480550" y="831469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188,311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149225</xdr:rowOff>
    </xdr:from>
    <xdr:to>
      <xdr:col>55</xdr:col>
      <xdr:colOff>88900</xdr:colOff>
      <xdr:row>50</xdr:row>
      <xdr:rowOff>149225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359900" y="85350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74295</xdr:rowOff>
    </xdr:from>
    <xdr:to>
      <xdr:col>55</xdr:col>
      <xdr:colOff>0</xdr:colOff>
      <xdr:row>57</xdr:row>
      <xdr:rowOff>1905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686800" y="9465945"/>
          <a:ext cx="74295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73660</xdr:rowOff>
    </xdr:from>
    <xdr:ext cx="532130" cy="252730"/>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9480550" y="9465310"/>
          <a:ext cx="53213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95250</xdr:rowOff>
    </xdr:from>
    <xdr:to>
      <xdr:col>55</xdr:col>
      <xdr:colOff>50800</xdr:colOff>
      <xdr:row>57</xdr:row>
      <xdr:rowOff>26670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398000" y="94869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57</xdr:row>
      <xdr:rowOff>1905</xdr:rowOff>
    </xdr:from>
    <xdr:to>
      <xdr:col>50</xdr:col>
      <xdr:colOff>114300</xdr:colOff>
      <xdr:row>58</xdr:row>
      <xdr:rowOff>21590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86700" y="9561195"/>
          <a:ext cx="800100" cy="187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56515</xdr:rowOff>
    </xdr:from>
    <xdr:to>
      <xdr:col>50</xdr:col>
      <xdr:colOff>165100</xdr:colOff>
      <xdr:row>56</xdr:row>
      <xdr:rowOff>155575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36000" y="94481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4445</xdr:rowOff>
    </xdr:from>
    <xdr:ext cx="534670" cy="25336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38515" y="92284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5715</xdr:rowOff>
    </xdr:from>
    <xdr:to>
      <xdr:col>45</xdr:col>
      <xdr:colOff>171450</xdr:colOff>
      <xdr:row>58</xdr:row>
      <xdr:rowOff>21590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080250" y="9565005"/>
          <a:ext cx="80645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95250</xdr:rowOff>
    </xdr:from>
    <xdr:to>
      <xdr:col>46</xdr:col>
      <xdr:colOff>38100</xdr:colOff>
      <xdr:row>57</xdr:row>
      <xdr:rowOff>27305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42250" y="948690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43180</xdr:rowOff>
    </xdr:from>
    <xdr:ext cx="532130" cy="25336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44765" y="926719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5715</xdr:rowOff>
    </xdr:from>
    <xdr:to>
      <xdr:col>41</xdr:col>
      <xdr:colOff>50800</xdr:colOff>
      <xdr:row>57</xdr:row>
      <xdr:rowOff>45085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286500" y="9565005"/>
          <a:ext cx="79375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96520</xdr:rowOff>
    </xdr:from>
    <xdr:to>
      <xdr:col>41</xdr:col>
      <xdr:colOff>101600</xdr:colOff>
      <xdr:row>57</xdr:row>
      <xdr:rowOff>28575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029450" y="94881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44450</xdr:rowOff>
    </xdr:from>
    <xdr:ext cx="532130" cy="25336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851015" y="926846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71755</xdr:rowOff>
    </xdr:from>
    <xdr:to>
      <xdr:col>36</xdr:col>
      <xdr:colOff>165100</xdr:colOff>
      <xdr:row>57</xdr:row>
      <xdr:rowOff>3175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235700" y="9463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19050</xdr:rowOff>
    </xdr:from>
    <xdr:ext cx="534670" cy="25336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038215" y="9243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9460" cy="25336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9088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24765</xdr:rowOff>
    </xdr:from>
    <xdr:to>
      <xdr:col>55</xdr:col>
      <xdr:colOff>50800</xdr:colOff>
      <xdr:row>56</xdr:row>
      <xdr:rowOff>124460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398000" y="941641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47625</xdr:rowOff>
    </xdr:from>
    <xdr:ext cx="532130" cy="25082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9480550" y="927163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63,350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119380</xdr:rowOff>
    </xdr:from>
    <xdr:to>
      <xdr:col>50</xdr:col>
      <xdr:colOff>165100</xdr:colOff>
      <xdr:row>57</xdr:row>
      <xdr:rowOff>51435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36000" y="951103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42545</xdr:rowOff>
    </xdr:from>
    <xdr:ext cx="534670" cy="25336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38515" y="96018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50,554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140335</xdr:rowOff>
    </xdr:from>
    <xdr:to>
      <xdr:col>46</xdr:col>
      <xdr:colOff>38100</xdr:colOff>
      <xdr:row>58</xdr:row>
      <xdr:rowOff>71755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42250" y="96996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62230</xdr:rowOff>
    </xdr:from>
    <xdr:ext cx="532130" cy="25336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44765" y="978916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123825</xdr:rowOff>
    </xdr:from>
    <xdr:to>
      <xdr:col>41</xdr:col>
      <xdr:colOff>101600</xdr:colOff>
      <xdr:row>57</xdr:row>
      <xdr:rowOff>55245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029450" y="951547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46990</xdr:rowOff>
    </xdr:from>
    <xdr:ext cx="532130" cy="25082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851015" y="960628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50,060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163195</xdr:rowOff>
    </xdr:from>
    <xdr:to>
      <xdr:col>36</xdr:col>
      <xdr:colOff>165100</xdr:colOff>
      <xdr:row>57</xdr:row>
      <xdr:rowOff>95250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235700" y="95548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86360</xdr:rowOff>
    </xdr:from>
    <xdr:ext cx="534670" cy="25082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038215" y="964565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345" cy="2203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918200" y="112414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43180</xdr:rowOff>
    </xdr:from>
    <xdr:to>
      <xdr:col>59</xdr:col>
      <xdr:colOff>50800</xdr:colOff>
      <xdr:row>79</xdr:row>
      <xdr:rowOff>43180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5956300" y="132905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72390</xdr:rowOff>
    </xdr:from>
    <xdr:ext cx="246380" cy="25082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726430" y="1315212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5715</xdr:rowOff>
    </xdr:from>
    <xdr:to>
      <xdr:col>59</xdr:col>
      <xdr:colOff>50800</xdr:colOff>
      <xdr:row>77</xdr:row>
      <xdr:rowOff>5715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5956300" y="129178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34925</xdr:rowOff>
    </xdr:from>
    <xdr:ext cx="528955" cy="25082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481955" y="1277937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136525</xdr:rowOff>
    </xdr:from>
    <xdr:to>
      <xdr:col>59</xdr:col>
      <xdr:colOff>50800</xdr:colOff>
      <xdr:row>74</xdr:row>
      <xdr:rowOff>136525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5956300" y="12545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165100</xdr:rowOff>
    </xdr:from>
    <xdr:ext cx="528955" cy="25082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481955" y="1240663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99060</xdr:rowOff>
    </xdr:from>
    <xdr:to>
      <xdr:col>59</xdr:col>
      <xdr:colOff>50800</xdr:colOff>
      <xdr:row>72</xdr:row>
      <xdr:rowOff>99060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5956300" y="12172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128270</xdr:rowOff>
    </xdr:from>
    <xdr:ext cx="528955" cy="25082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481955" y="120345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61595</xdr:rowOff>
    </xdr:from>
    <xdr:to>
      <xdr:col>59</xdr:col>
      <xdr:colOff>50800</xdr:colOff>
      <xdr:row>70</xdr:row>
      <xdr:rowOff>61595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5956300" y="11800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90805</xdr:rowOff>
    </xdr:from>
    <xdr:ext cx="595630" cy="25082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41782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53340</xdr:rowOff>
    </xdr:from>
    <xdr:ext cx="595630" cy="25082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417820" y="112890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69</xdr:row>
      <xdr:rowOff>126365</xdr:rowOff>
    </xdr:from>
    <xdr:to>
      <xdr:col>54</xdr:col>
      <xdr:colOff>171450</xdr:colOff>
      <xdr:row>79</xdr:row>
      <xdr:rowOff>43180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429750" y="11697335"/>
          <a:ext cx="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47625</xdr:rowOff>
    </xdr:from>
    <xdr:ext cx="247015" cy="25082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9480550" y="1329499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43180</xdr:rowOff>
    </xdr:from>
    <xdr:to>
      <xdr:col>55</xdr:col>
      <xdr:colOff>88900</xdr:colOff>
      <xdr:row>79</xdr:row>
      <xdr:rowOff>43180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359900" y="13290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73660</xdr:rowOff>
    </xdr:from>
    <xdr:ext cx="596265" cy="252730"/>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9480550" y="1147699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128,343</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126365</xdr:rowOff>
    </xdr:from>
    <xdr:to>
      <xdr:col>55</xdr:col>
      <xdr:colOff>88900</xdr:colOff>
      <xdr:row>69</xdr:row>
      <xdr:rowOff>126365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359900" y="1169733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10160</xdr:rowOff>
    </xdr:from>
    <xdr:to>
      <xdr:col>55</xdr:col>
      <xdr:colOff>0</xdr:colOff>
      <xdr:row>78</xdr:row>
      <xdr:rowOff>10795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686800" y="12922250"/>
          <a:ext cx="74295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145415</xdr:rowOff>
    </xdr:from>
    <xdr:ext cx="532130" cy="25082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9480550" y="13057505"/>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166370</xdr:rowOff>
    </xdr:from>
    <xdr:to>
      <xdr:col>55</xdr:col>
      <xdr:colOff>50800</xdr:colOff>
      <xdr:row>78</xdr:row>
      <xdr:rowOff>97790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398000" y="130784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77</xdr:row>
      <xdr:rowOff>10160</xdr:rowOff>
    </xdr:from>
    <xdr:to>
      <xdr:col>50</xdr:col>
      <xdr:colOff>114300</xdr:colOff>
      <xdr:row>79</xdr:row>
      <xdr:rowOff>20320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86700" y="12922250"/>
          <a:ext cx="800100" cy="345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130810</xdr:rowOff>
    </xdr:from>
    <xdr:to>
      <xdr:col>50</xdr:col>
      <xdr:colOff>165100</xdr:colOff>
      <xdr:row>78</xdr:row>
      <xdr:rowOff>62230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36000" y="130429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53975</xdr:rowOff>
    </xdr:from>
    <xdr:ext cx="534670" cy="25082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38515" y="1313370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157480</xdr:rowOff>
    </xdr:from>
    <xdr:to>
      <xdr:col>45</xdr:col>
      <xdr:colOff>171450</xdr:colOff>
      <xdr:row>79</xdr:row>
      <xdr:rowOff>20320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080250" y="13237210"/>
          <a:ext cx="80645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147320</xdr:rowOff>
    </xdr:from>
    <xdr:to>
      <xdr:col>46</xdr:col>
      <xdr:colOff>38100</xdr:colOff>
      <xdr:row>78</xdr:row>
      <xdr:rowOff>78740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42250" y="1305941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95250</xdr:rowOff>
    </xdr:from>
    <xdr:ext cx="532130" cy="25336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44765" y="128397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157480</xdr:rowOff>
    </xdr:from>
    <xdr:to>
      <xdr:col>41</xdr:col>
      <xdr:colOff>50800</xdr:colOff>
      <xdr:row>79</xdr:row>
      <xdr:rowOff>18415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286500" y="13237210"/>
          <a:ext cx="79375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144780</xdr:rowOff>
    </xdr:from>
    <xdr:to>
      <xdr:col>41</xdr:col>
      <xdr:colOff>101600</xdr:colOff>
      <xdr:row>78</xdr:row>
      <xdr:rowOff>76200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029450" y="130568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92710</xdr:rowOff>
    </xdr:from>
    <xdr:ext cx="532130" cy="25082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851015" y="1283716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90170</xdr:rowOff>
    </xdr:from>
    <xdr:to>
      <xdr:col>36</xdr:col>
      <xdr:colOff>165100</xdr:colOff>
      <xdr:row>78</xdr:row>
      <xdr:rowOff>21590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235700" y="130022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38100</xdr:rowOff>
    </xdr:from>
    <xdr:ext cx="534670" cy="25336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038215" y="12782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9460" cy="25336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9088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128905</xdr:rowOff>
    </xdr:from>
    <xdr:to>
      <xdr:col>55</xdr:col>
      <xdr:colOff>50800</xdr:colOff>
      <xdr:row>78</xdr:row>
      <xdr:rowOff>60325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398000" y="130409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151130</xdr:rowOff>
    </xdr:from>
    <xdr:ext cx="532130" cy="25336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9480550" y="128955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128270</xdr:rowOff>
    </xdr:from>
    <xdr:to>
      <xdr:col>50</xdr:col>
      <xdr:colOff>165100</xdr:colOff>
      <xdr:row>77</xdr:row>
      <xdr:rowOff>59690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36000" y="12872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75565</xdr:rowOff>
    </xdr:from>
    <xdr:ext cx="534670" cy="25336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38515" y="126523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29,677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138430</xdr:rowOff>
    </xdr:from>
    <xdr:to>
      <xdr:col>46</xdr:col>
      <xdr:colOff>38100</xdr:colOff>
      <xdr:row>79</xdr:row>
      <xdr:rowOff>70485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42250" y="132181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61595</xdr:rowOff>
    </xdr:from>
    <xdr:ext cx="469900"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7150" y="1330896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107950</xdr:rowOff>
    </xdr:from>
    <xdr:to>
      <xdr:col>41</xdr:col>
      <xdr:colOff>101600</xdr:colOff>
      <xdr:row>79</xdr:row>
      <xdr:rowOff>39370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029450" y="131876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31115</xdr:rowOff>
    </xdr:from>
    <xdr:ext cx="469900" cy="25082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864350" y="132784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136525</xdr:rowOff>
    </xdr:from>
    <xdr:to>
      <xdr:col>36</xdr:col>
      <xdr:colOff>165100</xdr:colOff>
      <xdr:row>79</xdr:row>
      <xdr:rowOff>68580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235700" y="13216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59690</xdr:rowOff>
    </xdr:from>
    <xdr:ext cx="469900" cy="25336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070600" y="133070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345" cy="2203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200" y="145942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72643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95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481955" y="16151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8955" cy="25654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481955" y="157708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895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481955" y="15389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90805</xdr:rowOff>
    </xdr:from>
    <xdr:ext cx="528955" cy="25146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481955" y="15014575"/>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082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41782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91</xdr:row>
      <xdr:rowOff>46990</xdr:rowOff>
    </xdr:from>
    <xdr:to>
      <xdr:col>54</xdr:col>
      <xdr:colOff>171450</xdr:colOff>
      <xdr:row>98</xdr:row>
      <xdr:rowOff>122555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429750" y="1530604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126365</xdr:rowOff>
    </xdr:from>
    <xdr:ext cx="46736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9480550" y="16585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122555</xdr:rowOff>
    </xdr:from>
    <xdr:to>
      <xdr:col>55</xdr:col>
      <xdr:colOff>88900</xdr:colOff>
      <xdr:row>98</xdr:row>
      <xdr:rowOff>122555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359900" y="165817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161925</xdr:rowOff>
    </xdr:from>
    <xdr:ext cx="532130" cy="25273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9480550" y="1508569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359900" y="153060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59055</xdr:rowOff>
    </xdr:from>
    <xdr:to>
      <xdr:col>55</xdr:col>
      <xdr:colOff>0</xdr:colOff>
      <xdr:row>98</xdr:row>
      <xdr:rowOff>9525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686800" y="16346805"/>
          <a:ext cx="74295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130175</xdr:rowOff>
    </xdr:from>
    <xdr:ext cx="53213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9480550" y="1590357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398000" y="160521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26670</xdr:rowOff>
    </xdr:from>
    <xdr:to>
      <xdr:col>50</xdr:col>
      <xdr:colOff>114300</xdr:colOff>
      <xdr:row>98</xdr:row>
      <xdr:rowOff>9525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86700" y="16314420"/>
          <a:ext cx="8001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60325</xdr:rowOff>
    </xdr:from>
    <xdr:to>
      <xdr:col>50</xdr:col>
      <xdr:colOff>165100</xdr:colOff>
      <xdr:row>95</xdr:row>
      <xdr:rowOff>161925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36000" y="1600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6985</xdr:rowOff>
    </xdr:from>
    <xdr:ext cx="534670" cy="25654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38515" y="157803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61595</xdr:rowOff>
    </xdr:from>
    <xdr:to>
      <xdr:col>45</xdr:col>
      <xdr:colOff>171450</xdr:colOff>
      <xdr:row>97</xdr:row>
      <xdr:rowOff>26670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080250" y="16006445"/>
          <a:ext cx="806450" cy="307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107950</xdr:rowOff>
    </xdr:from>
    <xdr:to>
      <xdr:col>46</xdr:col>
      <xdr:colOff>38100</xdr:colOff>
      <xdr:row>96</xdr:row>
      <xdr:rowOff>38100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42250" y="16052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54610</xdr:rowOff>
    </xdr:from>
    <xdr:ext cx="532130" cy="25654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44765" y="158280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61595</xdr:rowOff>
    </xdr:from>
    <xdr:to>
      <xdr:col>41</xdr:col>
      <xdr:colOff>50800</xdr:colOff>
      <xdr:row>96</xdr:row>
      <xdr:rowOff>15875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286500" y="16006445"/>
          <a:ext cx="79375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112395</xdr:rowOff>
    </xdr:from>
    <xdr:to>
      <xdr:col>41</xdr:col>
      <xdr:colOff>101600</xdr:colOff>
      <xdr:row>96</xdr:row>
      <xdr:rowOff>42545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029450" y="1605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33655</xdr:rowOff>
    </xdr:from>
    <xdr:ext cx="532130"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851015" y="161499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153670</xdr:rowOff>
    </xdr:from>
    <xdr:to>
      <xdr:col>36</xdr:col>
      <xdr:colOff>165100</xdr:colOff>
      <xdr:row>96</xdr:row>
      <xdr:rowOff>83820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235700" y="160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74930</xdr:rowOff>
    </xdr:from>
    <xdr:ext cx="534670" cy="256540"/>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038215" y="1619123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9088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8255</xdr:rowOff>
    </xdr:from>
    <xdr:to>
      <xdr:col>55</xdr:col>
      <xdr:colOff>50800</xdr:colOff>
      <xdr:row>97</xdr:row>
      <xdr:rowOff>109855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398000" y="162960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158115</xdr:rowOff>
    </xdr:from>
    <xdr:ext cx="532130" cy="25654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9480550" y="16274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130175</xdr:rowOff>
    </xdr:from>
    <xdr:to>
      <xdr:col>50</xdr:col>
      <xdr:colOff>165100</xdr:colOff>
      <xdr:row>98</xdr:row>
      <xdr:rowOff>60325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3600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52070</xdr:rowOff>
    </xdr:from>
    <xdr:ext cx="534670" cy="25654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38515" y="165112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147320</xdr:rowOff>
    </xdr:from>
    <xdr:to>
      <xdr:col>46</xdr:col>
      <xdr:colOff>38100</xdr:colOff>
      <xdr:row>97</xdr:row>
      <xdr:rowOff>77470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42250" y="162636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68580</xdr:rowOff>
    </xdr:from>
    <xdr:ext cx="53213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44765" y="16356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10795</xdr:rowOff>
    </xdr:from>
    <xdr:to>
      <xdr:col>41</xdr:col>
      <xdr:colOff>101600</xdr:colOff>
      <xdr:row>95</xdr:row>
      <xdr:rowOff>112395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029450" y="1595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128905</xdr:rowOff>
    </xdr:from>
    <xdr:ext cx="53213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851015" y="15730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35,088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136525</xdr:rowOff>
    </xdr:from>
    <xdr:to>
      <xdr:col>36</xdr:col>
      <xdr:colOff>165100</xdr:colOff>
      <xdr:row>96</xdr:row>
      <xdr:rowOff>66675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235700" y="160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83185</xdr:rowOff>
    </xdr:from>
    <xdr:ext cx="53467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038215" y="15856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136525</xdr:rowOff>
    </xdr:from>
    <xdr:to>
      <xdr:col>89</xdr:col>
      <xdr:colOff>171450</xdr:colOff>
      <xdr:row>38</xdr:row>
      <xdr:rowOff>136525</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165100</xdr:rowOff>
    </xdr:from>
    <xdr:ext cx="246380" cy="25082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0977880" y="63715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53340</xdr:rowOff>
    </xdr:from>
    <xdr:ext cx="531495" cy="25082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0733405" y="59245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171450</xdr:colOff>
      <xdr:row>33</xdr:row>
      <xdr:rowOff>80645</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109220</xdr:rowOff>
    </xdr:from>
    <xdr:ext cx="531495" cy="25082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0733405" y="54775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171450</xdr:colOff>
      <xdr:row>30</xdr:row>
      <xdr:rowOff>136525</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5082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0733405" y="503047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5082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0733405" y="4583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38</xdr:row>
      <xdr:rowOff>136525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4698345" y="51333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140335</xdr:rowOff>
    </xdr:from>
    <xdr:ext cx="249555" cy="25082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4744700" y="651446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136525</xdr:rowOff>
    </xdr:from>
    <xdr:to>
      <xdr:col>86</xdr:col>
      <xdr:colOff>25400</xdr:colOff>
      <xdr:row>38</xdr:row>
      <xdr:rowOff>136525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6113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48895</xdr:rowOff>
    </xdr:from>
    <xdr:ext cx="534670" cy="25082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4744700" y="49142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61,623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611350" y="51333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136525</xdr:rowOff>
    </xdr:from>
    <xdr:to>
      <xdr:col>85</xdr:col>
      <xdr:colOff>127000</xdr:colOff>
      <xdr:row>38</xdr:row>
      <xdr:rowOff>136525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938250" y="65106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37</xdr:row>
      <xdr:rowOff>23495</xdr:rowOff>
    </xdr:from>
    <xdr:ext cx="469900" cy="25336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4744700" y="622998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xdr:rowOff>
    </xdr:from>
    <xdr:to>
      <xdr:col>85</xdr:col>
      <xdr:colOff>171450</xdr:colOff>
      <xdr:row>38</xdr:row>
      <xdr:rowOff>100330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649450" y="63754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130175</xdr:rowOff>
    </xdr:from>
    <xdr:to>
      <xdr:col>81</xdr:col>
      <xdr:colOff>50800</xdr:colOff>
      <xdr:row>38</xdr:row>
      <xdr:rowOff>136525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144500" y="650430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5715</xdr:rowOff>
    </xdr:from>
    <xdr:to>
      <xdr:col>81</xdr:col>
      <xdr:colOff>101600</xdr:colOff>
      <xdr:row>38</xdr:row>
      <xdr:rowOff>106045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887450" y="63798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121920</xdr:rowOff>
    </xdr:from>
    <xdr:ext cx="469900" cy="25082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722350" y="61607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38</xdr:row>
      <xdr:rowOff>130175</xdr:rowOff>
    </xdr:from>
    <xdr:to>
      <xdr:col>76</xdr:col>
      <xdr:colOff>114300</xdr:colOff>
      <xdr:row>38</xdr:row>
      <xdr:rowOff>136525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344400" y="650430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34925</xdr:rowOff>
    </xdr:from>
    <xdr:to>
      <xdr:col>76</xdr:col>
      <xdr:colOff>165100</xdr:colOff>
      <xdr:row>38</xdr:row>
      <xdr:rowOff>133985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093700" y="64090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150495</xdr:rowOff>
    </xdr:from>
    <xdr:ext cx="469900" cy="25336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928600" y="61893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136525</xdr:rowOff>
    </xdr:from>
    <xdr:to>
      <xdr:col>71</xdr:col>
      <xdr:colOff>171450</xdr:colOff>
      <xdr:row>38</xdr:row>
      <xdr:rowOff>136525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1537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147955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299950" y="64230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163830</xdr:rowOff>
    </xdr:from>
    <xdr:ext cx="469900" cy="25082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134850" y="62026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57785</xdr:rowOff>
    </xdr:from>
    <xdr:to>
      <xdr:col>67</xdr:col>
      <xdr:colOff>101600</xdr:colOff>
      <xdr:row>38</xdr:row>
      <xdr:rowOff>156845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1487150" y="64319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5715</xdr:rowOff>
    </xdr:from>
    <xdr:ext cx="469900" cy="25336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1322050" y="62122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9460" cy="25336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7668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9460" cy="25336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3665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86995</xdr:rowOff>
    </xdr:from>
    <xdr:to>
      <xdr:col>85</xdr:col>
      <xdr:colOff>171450</xdr:colOff>
      <xdr:row>39</xdr:row>
      <xdr:rowOff>18415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649450" y="64611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38</xdr:row>
      <xdr:rowOff>3810</xdr:rowOff>
    </xdr:from>
    <xdr:ext cx="249555" cy="25336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4744700" y="63779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86995</xdr:rowOff>
    </xdr:from>
    <xdr:to>
      <xdr:col>81</xdr:col>
      <xdr:colOff>101600</xdr:colOff>
      <xdr:row>39</xdr:row>
      <xdr:rowOff>18415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8874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7015" cy="25082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83284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80645</xdr:rowOff>
    </xdr:from>
    <xdr:to>
      <xdr:col>76</xdr:col>
      <xdr:colOff>165100</xdr:colOff>
      <xdr:row>39</xdr:row>
      <xdr:rowOff>12700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093700" y="64547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3810</xdr:rowOff>
    </xdr:from>
    <xdr:ext cx="378460"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974320" y="65455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86995</xdr:rowOff>
    </xdr:from>
    <xdr:to>
      <xdr:col>72</xdr:col>
      <xdr:colOff>38100</xdr:colOff>
      <xdr:row>39</xdr:row>
      <xdr:rowOff>18415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299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7015" cy="25082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22629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86995</xdr:rowOff>
    </xdr:from>
    <xdr:to>
      <xdr:col>67</xdr:col>
      <xdr:colOff>101600</xdr:colOff>
      <xdr:row>39</xdr:row>
      <xdr:rowOff>18415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1487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7015" cy="25082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143254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136525</xdr:rowOff>
    </xdr:from>
    <xdr:to>
      <xdr:col>89</xdr:col>
      <xdr:colOff>171450</xdr:colOff>
      <xdr:row>54</xdr:row>
      <xdr:rowOff>136525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165100</xdr:rowOff>
    </xdr:from>
    <xdr:ext cx="246380" cy="25082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0977880" y="90538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53340</xdr:rowOff>
    </xdr:from>
    <xdr:ext cx="246380" cy="25082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0977880" y="79362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136525</xdr:rowOff>
    </xdr:from>
    <xdr:to>
      <xdr:col>85</xdr:col>
      <xdr:colOff>126365</xdr:colOff>
      <xdr:row>54</xdr:row>
      <xdr:rowOff>136525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469834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55</xdr:row>
      <xdr:rowOff>10160</xdr:rowOff>
    </xdr:from>
    <xdr:ext cx="249555" cy="25082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4744700" y="92341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53</xdr:row>
      <xdr:rowOff>10160</xdr:rowOff>
    </xdr:from>
    <xdr:ext cx="249555" cy="25082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4744700" y="889889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136525</xdr:rowOff>
    </xdr:from>
    <xdr:to>
      <xdr:col>86</xdr:col>
      <xdr:colOff>25400</xdr:colOff>
      <xdr:row>54</xdr:row>
      <xdr:rowOff>136525</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6113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136525</xdr:rowOff>
    </xdr:from>
    <xdr:to>
      <xdr:col>85</xdr:col>
      <xdr:colOff>127000</xdr:colOff>
      <xdr:row>54</xdr:row>
      <xdr:rowOff>136525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938250" y="919289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66040</xdr:rowOff>
    </xdr:from>
    <xdr:ext cx="249555" cy="25082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4744700" y="912241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649450" y="914336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136525</xdr:rowOff>
    </xdr:from>
    <xdr:to>
      <xdr:col>81</xdr:col>
      <xdr:colOff>50800</xdr:colOff>
      <xdr:row>54</xdr:row>
      <xdr:rowOff>136525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1445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86995</xdr:rowOff>
    </xdr:from>
    <xdr:to>
      <xdr:col>81</xdr:col>
      <xdr:colOff>101600</xdr:colOff>
      <xdr:row>55</xdr:row>
      <xdr:rowOff>18415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8874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082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83284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54</xdr:row>
      <xdr:rowOff>136525</xdr:rowOff>
    </xdr:from>
    <xdr:to>
      <xdr:col>76</xdr:col>
      <xdr:colOff>114300</xdr:colOff>
      <xdr:row>54</xdr:row>
      <xdr:rowOff>136525</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3444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86995</xdr:rowOff>
    </xdr:from>
    <xdr:to>
      <xdr:col>76</xdr:col>
      <xdr:colOff>165100</xdr:colOff>
      <xdr:row>55</xdr:row>
      <xdr:rowOff>18415</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0937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55</xdr:row>
      <xdr:rowOff>10160</xdr:rowOff>
    </xdr:from>
    <xdr:ext cx="249555" cy="25082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030200" y="92341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136525</xdr:rowOff>
    </xdr:from>
    <xdr:to>
      <xdr:col>71</xdr:col>
      <xdr:colOff>171450</xdr:colOff>
      <xdr:row>54</xdr:row>
      <xdr:rowOff>136525</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1537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86995</xdr:rowOff>
    </xdr:from>
    <xdr:to>
      <xdr:col>72</xdr:col>
      <xdr:colOff>38100</xdr:colOff>
      <xdr:row>55</xdr:row>
      <xdr:rowOff>18415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299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082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22629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1487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082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43254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9460" cy="25336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7668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9460" cy="25336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13665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86995</xdr:rowOff>
    </xdr:from>
    <xdr:to>
      <xdr:col>85</xdr:col>
      <xdr:colOff>171450</xdr:colOff>
      <xdr:row>55</xdr:row>
      <xdr:rowOff>18415</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649450" y="914336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53</xdr:row>
      <xdr:rowOff>121920</xdr:rowOff>
    </xdr:from>
    <xdr:ext cx="249555" cy="25082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4744700" y="901065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86995</xdr:rowOff>
    </xdr:from>
    <xdr:to>
      <xdr:col>81</xdr:col>
      <xdr:colOff>101600</xdr:colOff>
      <xdr:row>55</xdr:row>
      <xdr:rowOff>18415</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8874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34925</xdr:rowOff>
    </xdr:from>
    <xdr:ext cx="247015" cy="25082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83284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86995</xdr:rowOff>
    </xdr:from>
    <xdr:to>
      <xdr:col>76</xdr:col>
      <xdr:colOff>165100</xdr:colOff>
      <xdr:row>55</xdr:row>
      <xdr:rowOff>18415</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0937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171450</xdr:colOff>
      <xdr:row>53</xdr:row>
      <xdr:rowOff>34925</xdr:rowOff>
    </xdr:from>
    <xdr:ext cx="249555" cy="25082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030200" y="89236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86995</xdr:rowOff>
    </xdr:from>
    <xdr:to>
      <xdr:col>72</xdr:col>
      <xdr:colOff>38100</xdr:colOff>
      <xdr:row>55</xdr:row>
      <xdr:rowOff>18415</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299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34925</xdr:rowOff>
    </xdr:from>
    <xdr:ext cx="247015" cy="25082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22629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86995</xdr:rowOff>
    </xdr:from>
    <xdr:to>
      <xdr:col>67</xdr:col>
      <xdr:colOff>101600</xdr:colOff>
      <xdr:row>55</xdr:row>
      <xdr:rowOff>18415</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1487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34925</xdr:rowOff>
    </xdr:from>
    <xdr:ext cx="247015" cy="25082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43254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96520</xdr:rowOff>
    </xdr:from>
    <xdr:to>
      <xdr:col>89</xdr:col>
      <xdr:colOff>171450</xdr:colOff>
      <xdr:row>79</xdr:row>
      <xdr:rowOff>96520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1207750" y="1334389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125730</xdr:rowOff>
    </xdr:from>
    <xdr:ext cx="246380" cy="25082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0977880" y="1320546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112395</xdr:rowOff>
    </xdr:from>
    <xdr:to>
      <xdr:col>89</xdr:col>
      <xdr:colOff>171450</xdr:colOff>
      <xdr:row>77</xdr:row>
      <xdr:rowOff>112395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1207750" y="130244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140970</xdr:rowOff>
    </xdr:from>
    <xdr:ext cx="531495" cy="25082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0733405" y="128854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128905</xdr:rowOff>
    </xdr:from>
    <xdr:to>
      <xdr:col>89</xdr:col>
      <xdr:colOff>171450</xdr:colOff>
      <xdr:row>75</xdr:row>
      <xdr:rowOff>128905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1207750" y="127057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156845</xdr:rowOff>
    </xdr:from>
    <xdr:ext cx="531495" cy="25336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0733405" y="1256601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144780</xdr:rowOff>
    </xdr:from>
    <xdr:to>
      <xdr:col>89</xdr:col>
      <xdr:colOff>171450</xdr:colOff>
      <xdr:row>73</xdr:row>
      <xdr:rowOff>144780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1207750" y="123863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5715</xdr:rowOff>
    </xdr:from>
    <xdr:ext cx="531495" cy="2533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0733405" y="122472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161290</xdr:rowOff>
    </xdr:from>
    <xdr:to>
      <xdr:col>89</xdr:col>
      <xdr:colOff>171450</xdr:colOff>
      <xdr:row>71</xdr:row>
      <xdr:rowOff>161290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1207750" y="1206754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21590</xdr:rowOff>
    </xdr:from>
    <xdr:ext cx="531495" cy="252730"/>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0733405" y="119278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8255</xdr:rowOff>
    </xdr:from>
    <xdr:to>
      <xdr:col>89</xdr:col>
      <xdr:colOff>171450</xdr:colOff>
      <xdr:row>70</xdr:row>
      <xdr:rowOff>8255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1207750" y="117468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37465</xdr:rowOff>
    </xdr:from>
    <xdr:ext cx="595630" cy="25336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06692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53340</xdr:rowOff>
    </xdr:from>
    <xdr:ext cx="595630" cy="25082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0669270" y="112890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167005</xdr:rowOff>
    </xdr:from>
    <xdr:to>
      <xdr:col>85</xdr:col>
      <xdr:colOff>126365</xdr:colOff>
      <xdr:row>78</xdr:row>
      <xdr:rowOff>138430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698345" y="1173797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142240</xdr:rowOff>
    </xdr:from>
    <xdr:ext cx="469900" cy="25082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4744700" y="132219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138430</xdr:rowOff>
    </xdr:from>
    <xdr:to>
      <xdr:col>86</xdr:col>
      <xdr:colOff>25400</xdr:colOff>
      <xdr:row>78</xdr:row>
      <xdr:rowOff>138430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611350" y="132181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68</xdr:row>
      <xdr:rowOff>114935</xdr:rowOff>
    </xdr:from>
    <xdr:ext cx="598805" cy="25336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4744700" y="115182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100,577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167005</xdr:rowOff>
    </xdr:from>
    <xdr:to>
      <xdr:col>86</xdr:col>
      <xdr:colOff>25400</xdr:colOff>
      <xdr:row>69</xdr:row>
      <xdr:rowOff>167005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611350" y="117379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166370</xdr:rowOff>
    </xdr:from>
    <xdr:to>
      <xdr:col>85</xdr:col>
      <xdr:colOff>127000</xdr:colOff>
      <xdr:row>77</xdr:row>
      <xdr:rowOff>3810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938250" y="1291082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75</xdr:row>
      <xdr:rowOff>73660</xdr:rowOff>
    </xdr:from>
    <xdr:ext cx="534670" cy="252730"/>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4744700" y="12650470"/>
          <a:ext cx="534670" cy="2527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51435</xdr:rowOff>
    </xdr:from>
    <xdr:to>
      <xdr:col>85</xdr:col>
      <xdr:colOff>171450</xdr:colOff>
      <xdr:row>76</xdr:row>
      <xdr:rowOff>151130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649450" y="1279588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3810</xdr:rowOff>
    </xdr:from>
    <xdr:to>
      <xdr:col>81</xdr:col>
      <xdr:colOff>50800</xdr:colOff>
      <xdr:row>77</xdr:row>
      <xdr:rowOff>19685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144500" y="12915900"/>
          <a:ext cx="7937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160020</xdr:rowOff>
    </xdr:from>
    <xdr:to>
      <xdr:col>81</xdr:col>
      <xdr:colOff>101600</xdr:colOff>
      <xdr:row>76</xdr:row>
      <xdr:rowOff>91440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887450" y="127368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107315</xdr:rowOff>
    </xdr:from>
    <xdr:ext cx="532130" cy="25082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709015" y="1251648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77</xdr:row>
      <xdr:rowOff>19685</xdr:rowOff>
    </xdr:from>
    <xdr:to>
      <xdr:col>76</xdr:col>
      <xdr:colOff>114300</xdr:colOff>
      <xdr:row>77</xdr:row>
      <xdr:rowOff>41275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344400" y="12931775"/>
          <a:ext cx="8001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154305</xdr:rowOff>
    </xdr:from>
    <xdr:to>
      <xdr:col>76</xdr:col>
      <xdr:colOff>165100</xdr:colOff>
      <xdr:row>76</xdr:row>
      <xdr:rowOff>86360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093700" y="127311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102870</xdr:rowOff>
    </xdr:from>
    <xdr:ext cx="534670" cy="25082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896215" y="1251204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26035</xdr:rowOff>
    </xdr:from>
    <xdr:to>
      <xdr:col>71</xdr:col>
      <xdr:colOff>171450</xdr:colOff>
      <xdr:row>77</xdr:row>
      <xdr:rowOff>41275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1537950" y="12938125"/>
          <a:ext cx="80645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149225</xdr:rowOff>
    </xdr:from>
    <xdr:to>
      <xdr:col>72</xdr:col>
      <xdr:colOff>38100</xdr:colOff>
      <xdr:row>76</xdr:row>
      <xdr:rowOff>80645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299950" y="127260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96520</xdr:rowOff>
    </xdr:from>
    <xdr:ext cx="532130" cy="25336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102465" y="1250569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152400</xdr:rowOff>
    </xdr:from>
    <xdr:to>
      <xdr:col>67</xdr:col>
      <xdr:colOff>101600</xdr:colOff>
      <xdr:row>76</xdr:row>
      <xdr:rowOff>84455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1487150" y="12729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100330</xdr:rowOff>
    </xdr:from>
    <xdr:ext cx="532130" cy="25336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308715" y="1250950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9460" cy="25336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7668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9460" cy="25336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3665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116840</xdr:rowOff>
    </xdr:from>
    <xdr:to>
      <xdr:col>85</xdr:col>
      <xdr:colOff>171450</xdr:colOff>
      <xdr:row>77</xdr:row>
      <xdr:rowOff>48895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649450" y="1286129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76</xdr:row>
      <xdr:rowOff>95250</xdr:rowOff>
    </xdr:from>
    <xdr:ext cx="534670" cy="25336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4744700" y="128397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121920</xdr:rowOff>
    </xdr:from>
    <xdr:to>
      <xdr:col>81</xdr:col>
      <xdr:colOff>101600</xdr:colOff>
      <xdr:row>77</xdr:row>
      <xdr:rowOff>53340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887450" y="128663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44450</xdr:rowOff>
    </xdr:from>
    <xdr:ext cx="532130"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709015" y="1295654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137795</xdr:rowOff>
    </xdr:from>
    <xdr:to>
      <xdr:col>76</xdr:col>
      <xdr:colOff>165100</xdr:colOff>
      <xdr:row>77</xdr:row>
      <xdr:rowOff>69850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093700" y="128822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60960</xdr:rowOff>
    </xdr:from>
    <xdr:ext cx="534670"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896215" y="129730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160020</xdr:rowOff>
    </xdr:from>
    <xdr:to>
      <xdr:col>72</xdr:col>
      <xdr:colOff>38100</xdr:colOff>
      <xdr:row>77</xdr:row>
      <xdr:rowOff>91440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299950" y="129044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82550</xdr:rowOff>
    </xdr:from>
    <xdr:ext cx="532130"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02465" y="1299464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144145</xdr:rowOff>
    </xdr:from>
    <xdr:to>
      <xdr:col>67</xdr:col>
      <xdr:colOff>101600</xdr:colOff>
      <xdr:row>77</xdr:row>
      <xdr:rowOff>75565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1487150" y="128885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67310</xdr:rowOff>
    </xdr:from>
    <xdr:ext cx="532130" cy="25082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308715" y="1297940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8,908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171450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1207750" y="16675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0977880" y="165328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171450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1207750" y="16294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073340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171450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1207750" y="15913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5630" cy="25654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0669270" y="157708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171450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1207750" y="15532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5630"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0669270" y="153898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61595</xdr:rowOff>
    </xdr:from>
    <xdr:to>
      <xdr:col>89</xdr:col>
      <xdr:colOff>171450</xdr:colOff>
      <xdr:row>90</xdr:row>
      <xdr:rowOff>61595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1207750" y="15153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90805</xdr:rowOff>
    </xdr:from>
    <xdr:ext cx="595630" cy="25146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06692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082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066927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40640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698345" y="1539938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99</xdr:row>
      <xdr:rowOff>43815</xdr:rowOff>
    </xdr:from>
    <xdr:ext cx="378460" cy="256540"/>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4744700" y="1667446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611350" y="16671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90</xdr:row>
      <xdr:rowOff>85090</xdr:rowOff>
    </xdr:from>
    <xdr:ext cx="598805" cy="25463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4744700" y="1517650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167,382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611350" y="1539938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68580</xdr:rowOff>
    </xdr:from>
    <xdr:to>
      <xdr:col>85</xdr:col>
      <xdr:colOff>127000</xdr:colOff>
      <xdr:row>98</xdr:row>
      <xdr:rowOff>139065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938250" y="16527780"/>
          <a:ext cx="762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97</xdr:row>
      <xdr:rowOff>60325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4744700" y="16348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37465</xdr:rowOff>
    </xdr:from>
    <xdr:to>
      <xdr:col>85</xdr:col>
      <xdr:colOff>171450</xdr:colOff>
      <xdr:row>98</xdr:row>
      <xdr:rowOff>139065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649450" y="1649666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27305</xdr:rowOff>
    </xdr:from>
    <xdr:to>
      <xdr:col>81</xdr:col>
      <xdr:colOff>50800</xdr:colOff>
      <xdr:row>98</xdr:row>
      <xdr:rowOff>68580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144500" y="16486505"/>
          <a:ext cx="79375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55245</xdr:rowOff>
    </xdr:from>
    <xdr:to>
      <xdr:col>81</xdr:col>
      <xdr:colOff>101600</xdr:colOff>
      <xdr:row>98</xdr:row>
      <xdr:rowOff>156845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88745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147955</xdr:rowOff>
    </xdr:from>
    <xdr:ext cx="532130" cy="2584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709015" y="166071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98</xdr:row>
      <xdr:rowOff>27305</xdr:rowOff>
    </xdr:from>
    <xdr:to>
      <xdr:col>76</xdr:col>
      <xdr:colOff>114300</xdr:colOff>
      <xdr:row>98</xdr:row>
      <xdr:rowOff>45085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2344400" y="16486505"/>
          <a:ext cx="8001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27940</xdr:rowOff>
    </xdr:from>
    <xdr:to>
      <xdr:col>76</xdr:col>
      <xdr:colOff>165100</xdr:colOff>
      <xdr:row>98</xdr:row>
      <xdr:rowOff>129540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093700" y="1648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34670" cy="25654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896215" y="165798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2540</xdr:rowOff>
    </xdr:from>
    <xdr:to>
      <xdr:col>71</xdr:col>
      <xdr:colOff>171450</xdr:colOff>
      <xdr:row>98</xdr:row>
      <xdr:rowOff>45085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1537950" y="16461740"/>
          <a:ext cx="80645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50165</xdr:rowOff>
    </xdr:from>
    <xdr:to>
      <xdr:col>72</xdr:col>
      <xdr:colOff>38100</xdr:colOff>
      <xdr:row>98</xdr:row>
      <xdr:rowOff>151765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299950" y="1650936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143510</xdr:rowOff>
    </xdr:from>
    <xdr:ext cx="532130" cy="25654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102465" y="16602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48260</xdr:rowOff>
    </xdr:from>
    <xdr:to>
      <xdr:col>67</xdr:col>
      <xdr:colOff>101600</xdr:colOff>
      <xdr:row>98</xdr:row>
      <xdr:rowOff>149860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148715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140970</xdr:rowOff>
    </xdr:from>
    <xdr:ext cx="532130" cy="25908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308715" y="166001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7668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13665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88265</xdr:rowOff>
    </xdr:from>
    <xdr:to>
      <xdr:col>85</xdr:col>
      <xdr:colOff>171450</xdr:colOff>
      <xdr:row>99</xdr:row>
      <xdr:rowOff>18415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649450" y="165474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98</xdr:row>
      <xdr:rowOff>15875</xdr:rowOff>
    </xdr:from>
    <xdr:ext cx="53467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4744700" y="164750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17780</xdr:rowOff>
    </xdr:from>
    <xdr:to>
      <xdr:col>81</xdr:col>
      <xdr:colOff>101600</xdr:colOff>
      <xdr:row>98</xdr:row>
      <xdr:rowOff>119380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887450" y="1647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135890</xdr:rowOff>
    </xdr:from>
    <xdr:ext cx="53213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709015" y="16252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147955</xdr:rowOff>
    </xdr:from>
    <xdr:to>
      <xdr:col>76</xdr:col>
      <xdr:colOff>165100</xdr:colOff>
      <xdr:row>98</xdr:row>
      <xdr:rowOff>78105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0937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94615</xdr:rowOff>
    </xdr:from>
    <xdr:ext cx="53467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896215" y="162109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166370</xdr:rowOff>
    </xdr:from>
    <xdr:to>
      <xdr:col>72</xdr:col>
      <xdr:colOff>38100</xdr:colOff>
      <xdr:row>98</xdr:row>
      <xdr:rowOff>95885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299950" y="16454120"/>
          <a:ext cx="825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112395</xdr:rowOff>
    </xdr:from>
    <xdr:ext cx="532130" cy="25654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102465" y="162286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123190</xdr:rowOff>
    </xdr:from>
    <xdr:to>
      <xdr:col>67</xdr:col>
      <xdr:colOff>101600</xdr:colOff>
      <xdr:row>98</xdr:row>
      <xdr:rowOff>53340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148715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69850</xdr:rowOff>
    </xdr:from>
    <xdr:ext cx="53213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1308715" y="16186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345" cy="2203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44015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96520</xdr:rowOff>
    </xdr:from>
    <xdr:to>
      <xdr:col>120</xdr:col>
      <xdr:colOff>114300</xdr:colOff>
      <xdr:row>39</xdr:row>
      <xdr:rowOff>96520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6459200" y="66382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125730</xdr:rowOff>
    </xdr:from>
    <xdr:ext cx="246380" cy="25082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6248380" y="649986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112395</xdr:rowOff>
    </xdr:from>
    <xdr:to>
      <xdr:col>120</xdr:col>
      <xdr:colOff>114300</xdr:colOff>
      <xdr:row>37</xdr:row>
      <xdr:rowOff>112395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6459200" y="63188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140970</xdr:rowOff>
    </xdr:from>
    <xdr:ext cx="464820" cy="25082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6048990" y="61798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128905</xdr:rowOff>
    </xdr:from>
    <xdr:to>
      <xdr:col>120</xdr:col>
      <xdr:colOff>114300</xdr:colOff>
      <xdr:row>35</xdr:row>
      <xdr:rowOff>128905</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6459200" y="60001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156845</xdr:rowOff>
    </xdr:from>
    <xdr:ext cx="464820" cy="25336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6048990" y="586041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144780</xdr:rowOff>
    </xdr:from>
    <xdr:to>
      <xdr:col>120</xdr:col>
      <xdr:colOff>114300</xdr:colOff>
      <xdr:row>33</xdr:row>
      <xdr:rowOff>144780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6459200" y="56807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5715</xdr:rowOff>
    </xdr:from>
    <xdr:ext cx="464820" cy="25336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6048990" y="5541645"/>
          <a:ext cx="4648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161290</xdr:rowOff>
    </xdr:from>
    <xdr:to>
      <xdr:col>120</xdr:col>
      <xdr:colOff>114300</xdr:colOff>
      <xdr:row>31</xdr:row>
      <xdr:rowOff>161290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6459200" y="53619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21590</xdr:rowOff>
    </xdr:from>
    <xdr:ext cx="531495" cy="25273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5984855" y="5222240"/>
          <a:ext cx="53149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8255</xdr:rowOff>
    </xdr:from>
    <xdr:to>
      <xdr:col>120</xdr:col>
      <xdr:colOff>114300</xdr:colOff>
      <xdr:row>30</xdr:row>
      <xdr:rowOff>8255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6459200" y="5041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37465</xdr:rowOff>
    </xdr:from>
    <xdr:ext cx="531495" cy="25336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5984855" y="490283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53340</xdr:rowOff>
    </xdr:from>
    <xdr:ext cx="531495" cy="25082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5984855" y="4583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5715</xdr:rowOff>
    </xdr:from>
    <xdr:to>
      <xdr:col>116</xdr:col>
      <xdr:colOff>62865</xdr:colOff>
      <xdr:row>39</xdr:row>
      <xdr:rowOff>96520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949795" y="520636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100330</xdr:rowOff>
    </xdr:from>
    <xdr:ext cx="249555" cy="25336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0002500" y="664210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96520</xdr:rowOff>
    </xdr:from>
    <xdr:to>
      <xdr:col>116</xdr:col>
      <xdr:colOff>152400</xdr:colOff>
      <xdr:row>39</xdr:row>
      <xdr:rowOff>96520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881850" y="6638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121920</xdr:rowOff>
    </xdr:from>
    <xdr:ext cx="534670" cy="25082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0002500" y="498729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5715</xdr:rowOff>
    </xdr:from>
    <xdr:to>
      <xdr:col>116</xdr:col>
      <xdr:colOff>152400</xdr:colOff>
      <xdr:row>31</xdr:row>
      <xdr:rowOff>5715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881850" y="52063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39</xdr:row>
      <xdr:rowOff>96520</xdr:rowOff>
    </xdr:from>
    <xdr:to>
      <xdr:col>116</xdr:col>
      <xdr:colOff>63500</xdr:colOff>
      <xdr:row>39</xdr:row>
      <xdr:rowOff>96520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202400" y="663829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162560</xdr:rowOff>
    </xdr:from>
    <xdr:ext cx="469900" cy="25082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0002500" y="6201410"/>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140335</xdr:rowOff>
    </xdr:from>
    <xdr:to>
      <xdr:col>116</xdr:col>
      <xdr:colOff>114300</xdr:colOff>
      <xdr:row>38</xdr:row>
      <xdr:rowOff>71755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900900" y="63468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96520</xdr:rowOff>
    </xdr:from>
    <xdr:to>
      <xdr:col>111</xdr:col>
      <xdr:colOff>171450</xdr:colOff>
      <xdr:row>39</xdr:row>
      <xdr:rowOff>96520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395950" y="663829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75565</xdr:rowOff>
    </xdr:from>
    <xdr:to>
      <xdr:col>112</xdr:col>
      <xdr:colOff>38100</xdr:colOff>
      <xdr:row>39</xdr:row>
      <xdr:rowOff>6985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157950" y="644969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23495</xdr:rowOff>
    </xdr:from>
    <xdr:ext cx="469900" cy="25336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992850" y="62299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96520</xdr:rowOff>
    </xdr:from>
    <xdr:to>
      <xdr:col>107</xdr:col>
      <xdr:colOff>50800</xdr:colOff>
      <xdr:row>39</xdr:row>
      <xdr:rowOff>96520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7602200" y="663829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102870</xdr:rowOff>
    </xdr:from>
    <xdr:to>
      <xdr:col>107</xdr:col>
      <xdr:colOff>101600</xdr:colOff>
      <xdr:row>39</xdr:row>
      <xdr:rowOff>34290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345150" y="647700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50800</xdr:rowOff>
    </xdr:from>
    <xdr:ext cx="469900" cy="25082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180050" y="62572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39</xdr:row>
      <xdr:rowOff>96520</xdr:rowOff>
    </xdr:from>
    <xdr:to>
      <xdr:col>102</xdr:col>
      <xdr:colOff>114300</xdr:colOff>
      <xdr:row>39</xdr:row>
      <xdr:rowOff>96520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6802100" y="663829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114300</xdr:rowOff>
    </xdr:from>
    <xdr:to>
      <xdr:col>102</xdr:col>
      <xdr:colOff>165100</xdr:colOff>
      <xdr:row>39</xdr:row>
      <xdr:rowOff>45720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7551400" y="64884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61595</xdr:rowOff>
    </xdr:from>
    <xdr:ext cx="378460" cy="25336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432020" y="62680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114300</xdr:rowOff>
    </xdr:from>
    <xdr:to>
      <xdr:col>98</xdr:col>
      <xdr:colOff>38100</xdr:colOff>
      <xdr:row>39</xdr:row>
      <xdr:rowOff>45720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6757650" y="64884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171450</xdr:colOff>
      <xdr:row>37</xdr:row>
      <xdr:rowOff>61595</xdr:rowOff>
    </xdr:from>
    <xdr:ext cx="378460" cy="25336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630650" y="62680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9460" cy="25336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245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47625</xdr:rowOff>
    </xdr:from>
    <xdr:to>
      <xdr:col>116</xdr:col>
      <xdr:colOff>114300</xdr:colOff>
      <xdr:row>39</xdr:row>
      <xdr:rowOff>146685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9009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131445</xdr:rowOff>
    </xdr:from>
    <xdr:ext cx="249555" cy="25336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0002500" y="650557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47625</xdr:rowOff>
    </xdr:from>
    <xdr:to>
      <xdr:col>112</xdr:col>
      <xdr:colOff>38100</xdr:colOff>
      <xdr:row>39</xdr:row>
      <xdr:rowOff>146685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1579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137795</xdr:rowOff>
    </xdr:from>
    <xdr:ext cx="247015" cy="25336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084290" y="667956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47625</xdr:rowOff>
    </xdr:from>
    <xdr:to>
      <xdr:col>107</xdr:col>
      <xdr:colOff>101600</xdr:colOff>
      <xdr:row>39</xdr:row>
      <xdr:rowOff>146685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34515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137795</xdr:rowOff>
    </xdr:from>
    <xdr:ext cx="247015" cy="25336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90540" y="667956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47625</xdr:rowOff>
    </xdr:from>
    <xdr:to>
      <xdr:col>102</xdr:col>
      <xdr:colOff>165100</xdr:colOff>
      <xdr:row>39</xdr:row>
      <xdr:rowOff>146685</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7551400" y="65893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137795</xdr:rowOff>
    </xdr:from>
    <xdr:ext cx="249555" cy="25336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487900" y="667956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47625</xdr:rowOff>
    </xdr:from>
    <xdr:to>
      <xdr:col>98</xdr:col>
      <xdr:colOff>38100</xdr:colOff>
      <xdr:row>39</xdr:row>
      <xdr:rowOff>146685</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6757650" y="658939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137795</xdr:rowOff>
    </xdr:from>
    <xdr:ext cx="247015" cy="25336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6683990" y="6679565"/>
          <a:ext cx="2470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345" cy="2203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44015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24765</xdr:rowOff>
    </xdr:from>
    <xdr:to>
      <xdr:col>120</xdr:col>
      <xdr:colOff>114300</xdr:colOff>
      <xdr:row>58</xdr:row>
      <xdr:rowOff>24765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6459200" y="9751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53340</xdr:rowOff>
    </xdr:from>
    <xdr:ext cx="246380" cy="25082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6248380" y="96126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136525</xdr:rowOff>
    </xdr:from>
    <xdr:to>
      <xdr:col>120</xdr:col>
      <xdr:colOff>114300</xdr:colOff>
      <xdr:row>54</xdr:row>
      <xdr:rowOff>136525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165100</xdr:rowOff>
    </xdr:from>
    <xdr:ext cx="531495" cy="25082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5984855" y="90538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80645</xdr:rowOff>
    </xdr:from>
    <xdr:to>
      <xdr:col>120</xdr:col>
      <xdr:colOff>114300</xdr:colOff>
      <xdr:row>51</xdr:row>
      <xdr:rowOff>80645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6459200" y="8634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109220</xdr:rowOff>
    </xdr:from>
    <xdr:ext cx="531495" cy="25082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5984855" y="84950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53340</xdr:rowOff>
    </xdr:from>
    <xdr:ext cx="531495" cy="25082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5984855" y="79362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50165</xdr:rowOff>
    </xdr:from>
    <xdr:to>
      <xdr:col>116</xdr:col>
      <xdr:colOff>62865</xdr:colOff>
      <xdr:row>58</xdr:row>
      <xdr:rowOff>24765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19949795" y="8603615"/>
          <a:ext cx="1270" cy="1148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28575</xdr:rowOff>
    </xdr:from>
    <xdr:ext cx="249555" cy="25082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0002500" y="975550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24765</xdr:rowOff>
    </xdr:from>
    <xdr:to>
      <xdr:col>116</xdr:col>
      <xdr:colOff>152400</xdr:colOff>
      <xdr:row>58</xdr:row>
      <xdr:rowOff>24765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9881850" y="97516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165100</xdr:rowOff>
    </xdr:from>
    <xdr:ext cx="534670" cy="25082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0002500" y="838327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50165</xdr:rowOff>
    </xdr:from>
    <xdr:to>
      <xdr:col>116</xdr:col>
      <xdr:colOff>152400</xdr:colOff>
      <xdr:row>51</xdr:row>
      <xdr:rowOff>50165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881850" y="860361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57</xdr:row>
      <xdr:rowOff>118745</xdr:rowOff>
    </xdr:from>
    <xdr:to>
      <xdr:col>116</xdr:col>
      <xdr:colOff>63500</xdr:colOff>
      <xdr:row>57</xdr:row>
      <xdr:rowOff>125095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9202400" y="9678035"/>
          <a:ext cx="7493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15875</xdr:rowOff>
    </xdr:from>
    <xdr:ext cx="469900" cy="25082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0002500" y="9407525"/>
          <a:ext cx="4699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161290</xdr:rowOff>
    </xdr:from>
    <xdr:to>
      <xdr:col>116</xdr:col>
      <xdr:colOff>114300</xdr:colOff>
      <xdr:row>57</xdr:row>
      <xdr:rowOff>92710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900900" y="95529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117475</xdr:rowOff>
    </xdr:from>
    <xdr:to>
      <xdr:col>111</xdr:col>
      <xdr:colOff>171450</xdr:colOff>
      <xdr:row>57</xdr:row>
      <xdr:rowOff>125095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395950" y="9676765"/>
          <a:ext cx="8064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22860</xdr:rowOff>
    </xdr:from>
    <xdr:to>
      <xdr:col>112</xdr:col>
      <xdr:colOff>38100</xdr:colOff>
      <xdr:row>57</xdr:row>
      <xdr:rowOff>122555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157950" y="95821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139065</xdr:rowOff>
    </xdr:from>
    <xdr:ext cx="469900" cy="25336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992850" y="93630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111125</xdr:rowOff>
    </xdr:from>
    <xdr:to>
      <xdr:col>107</xdr:col>
      <xdr:colOff>50800</xdr:colOff>
      <xdr:row>57</xdr:row>
      <xdr:rowOff>117475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7602200" y="967041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6350</xdr:rowOff>
    </xdr:from>
    <xdr:to>
      <xdr:col>107</xdr:col>
      <xdr:colOff>101600</xdr:colOff>
      <xdr:row>57</xdr:row>
      <xdr:rowOff>106680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345150" y="95656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122555</xdr:rowOff>
    </xdr:from>
    <xdr:ext cx="469900" cy="25019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180050" y="9346565"/>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57</xdr:row>
      <xdr:rowOff>106045</xdr:rowOff>
    </xdr:from>
    <xdr:to>
      <xdr:col>102</xdr:col>
      <xdr:colOff>114300</xdr:colOff>
      <xdr:row>57</xdr:row>
      <xdr:rowOff>111125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6802100" y="9665335"/>
          <a:ext cx="8001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165735</xdr:rowOff>
    </xdr:from>
    <xdr:to>
      <xdr:col>102</xdr:col>
      <xdr:colOff>165100</xdr:colOff>
      <xdr:row>57</xdr:row>
      <xdr:rowOff>97155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7551400" y="95573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113665</xdr:rowOff>
    </xdr:from>
    <xdr:ext cx="469900" cy="25336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386300" y="933767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159385</xdr:rowOff>
    </xdr:from>
    <xdr:to>
      <xdr:col>98</xdr:col>
      <xdr:colOff>38100</xdr:colOff>
      <xdr:row>57</xdr:row>
      <xdr:rowOff>90805</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6757650" y="95510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106680</xdr:rowOff>
    </xdr:from>
    <xdr:ext cx="469900" cy="25082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6592550" y="93306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9460" cy="25336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2245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69850</xdr:rowOff>
    </xdr:from>
    <xdr:to>
      <xdr:col>116</xdr:col>
      <xdr:colOff>114300</xdr:colOff>
      <xdr:row>58</xdr:row>
      <xdr:rowOff>1270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900900" y="962914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153670</xdr:rowOff>
    </xdr:from>
    <xdr:ext cx="469900" cy="25336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0002500" y="9545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74930</xdr:rowOff>
    </xdr:from>
    <xdr:to>
      <xdr:col>112</xdr:col>
      <xdr:colOff>38100</xdr:colOff>
      <xdr:row>58</xdr:row>
      <xdr:rowOff>6350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157950" y="9634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165735</xdr:rowOff>
    </xdr:from>
    <xdr:ext cx="469900" cy="25082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992850" y="97250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68580</xdr:rowOff>
    </xdr:from>
    <xdr:to>
      <xdr:col>107</xdr:col>
      <xdr:colOff>101600</xdr:colOff>
      <xdr:row>58</xdr:row>
      <xdr:rowOff>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345150" y="96278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159385</xdr:rowOff>
    </xdr:from>
    <xdr:ext cx="469900" cy="25082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180050" y="97186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61595</xdr:rowOff>
    </xdr:from>
    <xdr:to>
      <xdr:col>102</xdr:col>
      <xdr:colOff>165100</xdr:colOff>
      <xdr:row>57</xdr:row>
      <xdr:rowOff>161290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7551400" y="962088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151765</xdr:rowOff>
    </xdr:from>
    <xdr:ext cx="469900" cy="25336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386300" y="97110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55880</xdr:rowOff>
    </xdr:from>
    <xdr:to>
      <xdr:col>98</xdr:col>
      <xdr:colOff>38100</xdr:colOff>
      <xdr:row>57</xdr:row>
      <xdr:rowOff>154940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6757650" y="961517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146685</xdr:rowOff>
    </xdr:from>
    <xdr:ext cx="469900" cy="25082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6592550" y="970597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55880</xdr:rowOff>
    </xdr:from>
    <xdr:to>
      <xdr:col>120</xdr:col>
      <xdr:colOff>114300</xdr:colOff>
      <xdr:row>65</xdr:row>
      <xdr:rowOff>31115</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4592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55880</xdr:rowOff>
    </xdr:from>
    <xdr:to>
      <xdr:col>104</xdr:col>
      <xdr:colOff>127000</xdr:colOff>
      <xdr:row>66</xdr:row>
      <xdr:rowOff>136525</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586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86995</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6586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55880</xdr:rowOff>
    </xdr:from>
    <xdr:to>
      <xdr:col>110</xdr:col>
      <xdr:colOff>0</xdr:colOff>
      <xdr:row>66</xdr:row>
      <xdr:rowOff>136525</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4879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86995</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74879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55880</xdr:rowOff>
    </xdr:from>
    <xdr:to>
      <xdr:col>116</xdr:col>
      <xdr:colOff>0</xdr:colOff>
      <xdr:row>66</xdr:row>
      <xdr:rowOff>136525</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5166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66</xdr:row>
      <xdr:rowOff>86995</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5166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24765</xdr:rowOff>
    </xdr:from>
    <xdr:to>
      <xdr:col>120</xdr:col>
      <xdr:colOff>114300</xdr:colOff>
      <xdr:row>81</xdr:row>
      <xdr:rowOff>80645</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64592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5715</xdr:rowOff>
    </xdr:from>
    <xdr:ext cx="347345" cy="2203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6440150" y="112414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80645</xdr:rowOff>
    </xdr:from>
    <xdr:to>
      <xdr:col>120</xdr:col>
      <xdr:colOff>114300</xdr:colOff>
      <xdr:row>81</xdr:row>
      <xdr:rowOff>80645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64592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109220</xdr:rowOff>
    </xdr:from>
    <xdr:ext cx="246380" cy="25082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6248380" y="135242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43180</xdr:rowOff>
    </xdr:from>
    <xdr:to>
      <xdr:col>120</xdr:col>
      <xdr:colOff>114300</xdr:colOff>
      <xdr:row>79</xdr:row>
      <xdr:rowOff>43180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6459200" y="13290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72390</xdr:rowOff>
    </xdr:from>
    <xdr:ext cx="531495" cy="25082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5984855" y="131521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5715</xdr:rowOff>
    </xdr:from>
    <xdr:to>
      <xdr:col>120</xdr:col>
      <xdr:colOff>114300</xdr:colOff>
      <xdr:row>77</xdr:row>
      <xdr:rowOff>5715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6459200" y="129178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34925</xdr:rowOff>
    </xdr:from>
    <xdr:ext cx="531495" cy="25082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5984855" y="127793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136525</xdr:rowOff>
    </xdr:from>
    <xdr:to>
      <xdr:col>120</xdr:col>
      <xdr:colOff>114300</xdr:colOff>
      <xdr:row>74</xdr:row>
      <xdr:rowOff>136525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6459200" y="12545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165100</xdr:rowOff>
    </xdr:from>
    <xdr:ext cx="531495" cy="25082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5984855" y="124066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99060</xdr:rowOff>
    </xdr:from>
    <xdr:to>
      <xdr:col>120</xdr:col>
      <xdr:colOff>114300</xdr:colOff>
      <xdr:row>72</xdr:row>
      <xdr:rowOff>99060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6459200" y="12172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128270</xdr:rowOff>
    </xdr:from>
    <xdr:ext cx="531495" cy="25082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5984855" y="120345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61595</xdr:rowOff>
    </xdr:from>
    <xdr:to>
      <xdr:col>120</xdr:col>
      <xdr:colOff>114300</xdr:colOff>
      <xdr:row>70</xdr:row>
      <xdr:rowOff>61595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6459200" y="11800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90805</xdr:rowOff>
    </xdr:from>
    <xdr:ext cx="595630" cy="25082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5939770" y="116617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68</xdr:row>
      <xdr:rowOff>24765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64592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53340</xdr:rowOff>
    </xdr:from>
    <xdr:ext cx="595630" cy="25082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5939770" y="112890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24765</xdr:rowOff>
    </xdr:from>
    <xdr:to>
      <xdr:col>120</xdr:col>
      <xdr:colOff>114300</xdr:colOff>
      <xdr:row>81</xdr:row>
      <xdr:rowOff>80645</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64592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135255</xdr:rowOff>
    </xdr:from>
    <xdr:to>
      <xdr:col>116</xdr:col>
      <xdr:colOff>62865</xdr:colOff>
      <xdr:row>79</xdr:row>
      <xdr:rowOff>107950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949795" y="11873865"/>
          <a:ext cx="127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111760</xdr:rowOff>
    </xdr:from>
    <xdr:ext cx="534670" cy="25336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0002500" y="133591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107950</xdr:rowOff>
    </xdr:from>
    <xdr:to>
      <xdr:col>116</xdr:col>
      <xdr:colOff>152400</xdr:colOff>
      <xdr:row>79</xdr:row>
      <xdr:rowOff>107950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9881850" y="1335532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83185</xdr:rowOff>
    </xdr:from>
    <xdr:ext cx="534670" cy="25336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0002500" y="116541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96,059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135255</xdr:rowOff>
    </xdr:from>
    <xdr:to>
      <xdr:col>116</xdr:col>
      <xdr:colOff>152400</xdr:colOff>
      <xdr:row>70</xdr:row>
      <xdr:rowOff>135255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881850" y="118738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77</xdr:row>
      <xdr:rowOff>116205</xdr:rowOff>
    </xdr:from>
    <xdr:to>
      <xdr:col>116</xdr:col>
      <xdr:colOff>63500</xdr:colOff>
      <xdr:row>77</xdr:row>
      <xdr:rowOff>141605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202400" y="13028295"/>
          <a:ext cx="7493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5080</xdr:rowOff>
    </xdr:from>
    <xdr:ext cx="534670" cy="25336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0002500" y="127495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150495</xdr:rowOff>
    </xdr:from>
    <xdr:to>
      <xdr:col>116</xdr:col>
      <xdr:colOff>114300</xdr:colOff>
      <xdr:row>77</xdr:row>
      <xdr:rowOff>81915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900900" y="128949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73025</xdr:rowOff>
    </xdr:from>
    <xdr:to>
      <xdr:col>111</xdr:col>
      <xdr:colOff>171450</xdr:colOff>
      <xdr:row>77</xdr:row>
      <xdr:rowOff>141605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395950" y="12649835"/>
          <a:ext cx="80645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53340</xdr:rowOff>
    </xdr:from>
    <xdr:to>
      <xdr:col>112</xdr:col>
      <xdr:colOff>38100</xdr:colOff>
      <xdr:row>76</xdr:row>
      <xdr:rowOff>152400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157950" y="1279779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1270</xdr:rowOff>
    </xdr:from>
    <xdr:ext cx="532130" cy="25336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960465" y="125780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73025</xdr:rowOff>
    </xdr:from>
    <xdr:to>
      <xdr:col>107</xdr:col>
      <xdr:colOff>50800</xdr:colOff>
      <xdr:row>75</xdr:row>
      <xdr:rowOff>113665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7602200" y="12649835"/>
          <a:ext cx="79375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8890</xdr:rowOff>
    </xdr:from>
    <xdr:to>
      <xdr:col>107</xdr:col>
      <xdr:colOff>101600</xdr:colOff>
      <xdr:row>76</xdr:row>
      <xdr:rowOff>108585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345150" y="127533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99695</xdr:rowOff>
    </xdr:from>
    <xdr:ext cx="532130" cy="252730"/>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166715" y="1284414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75</xdr:row>
      <xdr:rowOff>113665</xdr:rowOff>
    </xdr:from>
    <xdr:to>
      <xdr:col>102</xdr:col>
      <xdr:colOff>114300</xdr:colOff>
      <xdr:row>75</xdr:row>
      <xdr:rowOff>154305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6802100" y="12690475"/>
          <a:ext cx="8001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3175</xdr:rowOff>
    </xdr:from>
    <xdr:to>
      <xdr:col>102</xdr:col>
      <xdr:colOff>165100</xdr:colOff>
      <xdr:row>76</xdr:row>
      <xdr:rowOff>102870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7551400" y="1274762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93980</xdr:rowOff>
    </xdr:from>
    <xdr:ext cx="534670" cy="25336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353915" y="128384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161925</xdr:rowOff>
    </xdr:from>
    <xdr:to>
      <xdr:col>98</xdr:col>
      <xdr:colOff>38100</xdr:colOff>
      <xdr:row>76</xdr:row>
      <xdr:rowOff>93345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6757650" y="127387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84455</xdr:rowOff>
    </xdr:from>
    <xdr:ext cx="532130" cy="25082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6560165" y="1282890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78105</xdr:rowOff>
    </xdr:from>
    <xdr:ext cx="762000" cy="25336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780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81</xdr:row>
      <xdr:rowOff>78105</xdr:rowOff>
    </xdr:from>
    <xdr:ext cx="762000" cy="25336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030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78105</xdr:rowOff>
    </xdr:from>
    <xdr:ext cx="759460" cy="25336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2245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78105</xdr:rowOff>
    </xdr:from>
    <xdr:ext cx="762000" cy="25336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4307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81</xdr:row>
      <xdr:rowOff>78105</xdr:rowOff>
    </xdr:from>
    <xdr:ext cx="762000" cy="25336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66306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66675</xdr:rowOff>
    </xdr:from>
    <xdr:to>
      <xdr:col>116</xdr:col>
      <xdr:colOff>114300</xdr:colOff>
      <xdr:row>77</xdr:row>
      <xdr:rowOff>165735</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900900" y="129787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45085</xdr:rowOff>
    </xdr:from>
    <xdr:ext cx="534670" cy="25336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0002500" y="129571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34,104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92075</xdr:rowOff>
    </xdr:from>
    <xdr:to>
      <xdr:col>112</xdr:col>
      <xdr:colOff>38100</xdr:colOff>
      <xdr:row>78</xdr:row>
      <xdr:rowOff>23495</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157950" y="130041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15240</xdr:rowOff>
    </xdr:from>
    <xdr:ext cx="532130" cy="25082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960465" y="1309497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32,729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22860</xdr:rowOff>
    </xdr:from>
    <xdr:to>
      <xdr:col>107</xdr:col>
      <xdr:colOff>101600</xdr:colOff>
      <xdr:row>75</xdr:row>
      <xdr:rowOff>122555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345150" y="125996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138430</xdr:rowOff>
    </xdr:from>
    <xdr:ext cx="532130"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166715" y="1237996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54,440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63500</xdr:rowOff>
    </xdr:from>
    <xdr:to>
      <xdr:col>102</xdr:col>
      <xdr:colOff>165100</xdr:colOff>
      <xdr:row>75</xdr:row>
      <xdr:rowOff>163195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7551400" y="12640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12065</xdr:rowOff>
    </xdr:from>
    <xdr:ext cx="534670" cy="25082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7353915" y="124212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105410</xdr:rowOff>
    </xdr:from>
    <xdr:to>
      <xdr:col>98</xdr:col>
      <xdr:colOff>38100</xdr:colOff>
      <xdr:row>76</xdr:row>
      <xdr:rowOff>36830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6757650" y="1268222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52705</xdr:rowOff>
    </xdr:from>
    <xdr:ext cx="532130" cy="25082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6560165" y="1246187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55880</xdr:rowOff>
    </xdr:from>
    <xdr:to>
      <xdr:col>120</xdr:col>
      <xdr:colOff>114300</xdr:colOff>
      <xdr:row>85</xdr:row>
      <xdr:rowOff>31115</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4592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55880</xdr:rowOff>
    </xdr:from>
    <xdr:to>
      <xdr:col>104</xdr:col>
      <xdr:colOff>127000</xdr:colOff>
      <xdr:row>86</xdr:row>
      <xdr:rowOff>136525</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86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86995</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6586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55880</xdr:rowOff>
    </xdr:from>
    <xdr:to>
      <xdr:col>110</xdr:col>
      <xdr:colOff>0</xdr:colOff>
      <xdr:row>86</xdr:row>
      <xdr:rowOff>136525</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86995</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74879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55880</xdr:rowOff>
    </xdr:from>
    <xdr:to>
      <xdr:col>116</xdr:col>
      <xdr:colOff>0</xdr:colOff>
      <xdr:row>86</xdr:row>
      <xdr:rowOff>136525</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5166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86</xdr:row>
      <xdr:rowOff>86995</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5166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24765</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64592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5715</xdr:rowOff>
    </xdr:from>
    <xdr:ext cx="347345" cy="2203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6440150" y="145942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64592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6248380" y="157708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88</xdr:row>
      <xdr:rowOff>24765</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64592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53340</xdr:rowOff>
    </xdr:from>
    <xdr:ext cx="246380" cy="25082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6248380" y="146418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24765</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64592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949795" y="159131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00025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0002500" y="1561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881850" y="159131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202400" y="15913100"/>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0002500" y="158407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9009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171450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395950" y="15913100"/>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1579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08429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7602200" y="15913100"/>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34515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9054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6802100" y="159131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7551400" y="158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95</xdr:row>
      <xdr:rowOff>10160</xdr:rowOff>
    </xdr:from>
    <xdr:ext cx="249555"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74879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6757650" y="15862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668399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780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030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946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2245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4307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66306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9009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0002500" y="15726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1579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08429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34515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29054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7551400" y="158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93</xdr:row>
      <xdr:rowOff>35560</xdr:rowOff>
    </xdr:from>
    <xdr:ext cx="249555"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7487900" y="15637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6757650" y="15862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6683990" y="156375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については、ごみ処理業務や消防事務、一部施設の管理を委託していること、また、過去から取り組んできた職員数の抑制などにより、類似団体や全国平均と比べて非常に低コストな行政運営を行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補助費等は、令和2年度に特別定額給付金給付事業があったことにより前年度から大きく上昇している。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公債費については、類似団体や全国平均を下回っている。これは、公共施設の更新をでき得る限り先延ばしにしながら施設の延命を図ってきたこと、過去からのハコモノ整備の抑制によるものだが、今後、各施設の更新を行うためコスト増が見込まれる。施設の更なる長寿命化対策や基金の積立などの財源確保対策が課題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74295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18415</xdr:rowOff>
    </xdr:from>
    <xdr:to>
      <xdr:col>120</xdr:col>
      <xdr:colOff>114300</xdr:colOff>
      <xdr:row>4</xdr:row>
      <xdr:rowOff>61595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89865"/>
          <a:ext cx="354330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43180</xdr:rowOff>
    </xdr:from>
    <xdr:to>
      <xdr:col>120</xdr:col>
      <xdr:colOff>88900</xdr:colOff>
      <xdr:row>4</xdr:row>
      <xdr:rowOff>37465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4630"/>
          <a:ext cx="349885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68580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0030"/>
          <a:ext cx="3441700" cy="43434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兵庫県稲美町</a:t>
          </a:r>
        </a:p>
      </xdr:txBody>
    </xdr:sp>
    <xdr:clientData/>
  </xdr:twoCellAnchor>
  <xdr:twoCellAnchor>
    <xdr:from>
      <xdr:col>85</xdr:col>
      <xdr:colOff>63500</xdr:colOff>
      <xdr:row>1</xdr:row>
      <xdr:rowOff>18415</xdr:rowOff>
    </xdr:from>
    <xdr:to>
      <xdr:col>99</xdr:col>
      <xdr:colOff>57150</xdr:colOff>
      <xdr:row>4</xdr:row>
      <xdr:rowOff>61595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89865"/>
          <a:ext cx="2393950" cy="5461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43180</xdr:rowOff>
    </xdr:from>
    <xdr:to>
      <xdr:col>99</xdr:col>
      <xdr:colOff>38100</xdr:colOff>
      <xdr:row>4</xdr:row>
      <xdr:rowOff>37465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4630"/>
          <a:ext cx="2349500" cy="4972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68580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0030"/>
          <a:ext cx="2292350" cy="44704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31115</xdr:rowOff>
    </xdr:from>
    <xdr:to>
      <xdr:col>57</xdr:col>
      <xdr:colOff>0</xdr:colOff>
      <xdr:row>15</xdr:row>
      <xdr:rowOff>93345</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73125"/>
          <a:ext cx="9086850" cy="173863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61595</xdr:rowOff>
    </xdr:from>
    <xdr:to>
      <xdr:col>12</xdr:col>
      <xdr:colOff>0</xdr:colOff>
      <xdr:row>15</xdr:row>
      <xdr:rowOff>61595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903605"/>
          <a:ext cx="1244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61595</xdr:rowOff>
    </xdr:from>
    <xdr:to>
      <xdr:col>19</xdr:col>
      <xdr:colOff>25400</xdr:colOff>
      <xdr:row>15</xdr:row>
      <xdr:rowOff>61595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903605"/>
          <a:ext cx="12700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30,854
30,335
34.92
15,587,804
14,744,249
569,603
6,984,407
10,399,715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61595</xdr:rowOff>
    </xdr:from>
    <xdr:to>
      <xdr:col>26</xdr:col>
      <xdr:colOff>127000</xdr:colOff>
      <xdr:row>15</xdr:row>
      <xdr:rowOff>61595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903605"/>
          <a:ext cx="1371600" cy="16764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80645</xdr:rowOff>
    </xdr:from>
    <xdr:to>
      <xdr:col>37</xdr:col>
      <xdr:colOff>63500</xdr:colOff>
      <xdr:row>10</xdr:row>
      <xdr:rowOff>161925</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22655"/>
          <a:ext cx="18224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80645</xdr:rowOff>
    </xdr:from>
    <xdr:to>
      <xdr:col>44</xdr:col>
      <xdr:colOff>0</xdr:colOff>
      <xdr:row>10</xdr:row>
      <xdr:rowOff>161925</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22655"/>
          <a:ext cx="1136650" cy="9194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93345</xdr:rowOff>
    </xdr:from>
    <xdr:to>
      <xdr:col>47</xdr:col>
      <xdr:colOff>127000</xdr:colOff>
      <xdr:row>11</xdr:row>
      <xdr:rowOff>5715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35355"/>
          <a:ext cx="577850" cy="918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117475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80210"/>
          <a:ext cx="182245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117475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80210"/>
          <a:ext cx="3429000" cy="6203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31115</xdr:rowOff>
    </xdr:from>
    <xdr:to>
      <xdr:col>66</xdr:col>
      <xdr:colOff>25400</xdr:colOff>
      <xdr:row>11</xdr:row>
      <xdr:rowOff>142875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73125"/>
          <a:ext cx="1371600" cy="11176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93345</xdr:rowOff>
    </xdr:from>
    <xdr:to>
      <xdr:col>67</xdr:col>
      <xdr:colOff>31750</xdr:colOff>
      <xdr:row>7</xdr:row>
      <xdr:rowOff>5715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35355"/>
          <a:ext cx="1308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18415</xdr:rowOff>
    </xdr:from>
    <xdr:to>
      <xdr:col>67</xdr:col>
      <xdr:colOff>31750</xdr:colOff>
      <xdr:row>8</xdr:row>
      <xdr:rowOff>99060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95705"/>
          <a:ext cx="13081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5715</xdr:rowOff>
    </xdr:from>
    <xdr:to>
      <xdr:col>67</xdr:col>
      <xdr:colOff>31750</xdr:colOff>
      <xdr:row>12</xdr:row>
      <xdr:rowOff>124460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518285"/>
          <a:ext cx="1308100" cy="621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37465</xdr:rowOff>
    </xdr:from>
    <xdr:to>
      <xdr:col>59</xdr:col>
      <xdr:colOff>127000</xdr:colOff>
      <xdr:row>6</xdr:row>
      <xdr:rowOff>37465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47115"/>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154940</xdr:rowOff>
    </xdr:from>
    <xdr:to>
      <xdr:col>59</xdr:col>
      <xdr:colOff>73025</xdr:colOff>
      <xdr:row>6</xdr:row>
      <xdr:rowOff>86995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695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80645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5793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149225</xdr:rowOff>
    </xdr:from>
    <xdr:to>
      <xdr:col>59</xdr:col>
      <xdr:colOff>17780</xdr:colOff>
      <xdr:row>9</xdr:row>
      <xdr:rowOff>117475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94155"/>
          <a:ext cx="0" cy="13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149225</xdr:rowOff>
    </xdr:from>
    <xdr:to>
      <xdr:col>59</xdr:col>
      <xdr:colOff>107950</xdr:colOff>
      <xdr:row>8</xdr:row>
      <xdr:rowOff>149225</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9415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46990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27200"/>
          <a:ext cx="0" cy="13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18415</xdr:rowOff>
    </xdr:from>
    <xdr:to>
      <xdr:col>59</xdr:col>
      <xdr:colOff>107950</xdr:colOff>
      <xdr:row>11</xdr:row>
      <xdr:rowOff>18415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6626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111760</xdr:rowOff>
    </xdr:from>
    <xdr:ext cx="8896350" cy="25336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97810"/>
          <a:ext cx="88963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86995</xdr:rowOff>
    </xdr:from>
    <xdr:ext cx="6046470" cy="25082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108325"/>
          <a:ext cx="60464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61595</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418205"/>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55880</xdr:rowOff>
    </xdr:from>
    <xdr:to>
      <xdr:col>28</xdr:col>
      <xdr:colOff>114300</xdr:colOff>
      <xdr:row>25</xdr:row>
      <xdr:rowOff>31115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55880</xdr:rowOff>
    </xdr:from>
    <xdr:to>
      <xdr:col>12</xdr:col>
      <xdr:colOff>127000</xdr:colOff>
      <xdr:row>26</xdr:row>
      <xdr:rowOff>136525</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86995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55880</xdr:rowOff>
    </xdr:from>
    <xdr:to>
      <xdr:col>18</xdr:col>
      <xdr:colOff>0</xdr:colOff>
      <xdr:row>26</xdr:row>
      <xdr:rowOff>136525</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86995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55880</xdr:rowOff>
    </xdr:from>
    <xdr:to>
      <xdr:col>24</xdr:col>
      <xdr:colOff>0</xdr:colOff>
      <xdr:row>26</xdr:row>
      <xdr:rowOff>136525</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26</xdr:row>
      <xdr:rowOff>86995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24765</xdr:rowOff>
    </xdr:from>
    <xdr:to>
      <xdr:col>28</xdr:col>
      <xdr:colOff>114300</xdr:colOff>
      <xdr:row>41</xdr:row>
      <xdr:rowOff>80645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5715</xdr:rowOff>
    </xdr:from>
    <xdr:ext cx="347345" cy="22034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80645</xdr:rowOff>
    </xdr:from>
    <xdr:to>
      <xdr:col>28</xdr:col>
      <xdr:colOff>114300</xdr:colOff>
      <xdr:row>41</xdr:row>
      <xdr:rowOff>80645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109220</xdr:rowOff>
    </xdr:from>
    <xdr:ext cx="464820" cy="25082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590" y="68186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43180</xdr:rowOff>
    </xdr:from>
    <xdr:to>
      <xdr:col>28</xdr:col>
      <xdr:colOff>114300</xdr:colOff>
      <xdr:row>39</xdr:row>
      <xdr:rowOff>43180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584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72390</xdr:rowOff>
    </xdr:from>
    <xdr:ext cx="464820" cy="25082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590" y="64465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5715</xdr:rowOff>
    </xdr:from>
    <xdr:to>
      <xdr:col>28</xdr:col>
      <xdr:colOff>114300</xdr:colOff>
      <xdr:row>37</xdr:row>
      <xdr:rowOff>5715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2122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34925</xdr:rowOff>
    </xdr:from>
    <xdr:ext cx="464820" cy="25082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590" y="60737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136525</xdr:rowOff>
    </xdr:from>
    <xdr:to>
      <xdr:col>28</xdr:col>
      <xdr:colOff>114300</xdr:colOff>
      <xdr:row>34</xdr:row>
      <xdr:rowOff>136525</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840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165100</xdr:rowOff>
    </xdr:from>
    <xdr:ext cx="464820" cy="25082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590" y="57010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99060</xdr:rowOff>
    </xdr:from>
    <xdr:to>
      <xdr:col>28</xdr:col>
      <xdr:colOff>114300</xdr:colOff>
      <xdr:row>32</xdr:row>
      <xdr:rowOff>99060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467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128270</xdr:rowOff>
    </xdr:from>
    <xdr:ext cx="464820" cy="25082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590" y="53289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61595</xdr:rowOff>
    </xdr:from>
    <xdr:to>
      <xdr:col>28</xdr:col>
      <xdr:colOff>114300</xdr:colOff>
      <xdr:row>30</xdr:row>
      <xdr:rowOff>61595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94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90805</xdr:rowOff>
    </xdr:from>
    <xdr:ext cx="464820" cy="25082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590" y="49561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28</xdr:row>
      <xdr:rowOff>24765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53340</xdr:rowOff>
    </xdr:from>
    <xdr:ext cx="464820" cy="25082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75590" y="45834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24765</xdr:rowOff>
    </xdr:from>
    <xdr:to>
      <xdr:col>28</xdr:col>
      <xdr:colOff>114300</xdr:colOff>
      <xdr:row>41</xdr:row>
      <xdr:rowOff>80645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48895</xdr:rowOff>
    </xdr:from>
    <xdr:to>
      <xdr:col>24</xdr:col>
      <xdr:colOff>62865</xdr:colOff>
      <xdr:row>38</xdr:row>
      <xdr:rowOff>58420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081905"/>
          <a:ext cx="127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61595</xdr:rowOff>
    </xdr:from>
    <xdr:ext cx="469900" cy="2533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4357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58420</xdr:rowOff>
    </xdr:from>
    <xdr:to>
      <xdr:col>24</xdr:col>
      <xdr:colOff>152400</xdr:colOff>
      <xdr:row>38</xdr:row>
      <xdr:rowOff>58420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4325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163830</xdr:rowOff>
    </xdr:from>
    <xdr:ext cx="469900" cy="25082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86156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6,037</a:t>
          </a:r>
          <a:endParaRPr kumimoji="1" lang="ja-JP" altLang="en-US" sz="1000" b="1">
            <a:latin typeface="ＭＳ Ｐゴシック"/>
          </a:endParaRPr>
        </a:p>
      </xdr:txBody>
    </xdr:sp>
    <xdr:clientData/>
  </xdr:oneCellAnchor>
  <xdr:twoCellAnchor>
    <xdr:from>
      <xdr:col>23</xdr:col>
      <xdr:colOff>165100</xdr:colOff>
      <xdr:row>30</xdr:row>
      <xdr:rowOff>48895</xdr:rowOff>
    </xdr:from>
    <xdr:to>
      <xdr:col>24</xdr:col>
      <xdr:colOff>152400</xdr:colOff>
      <xdr:row>30</xdr:row>
      <xdr:rowOff>48895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0819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34</xdr:row>
      <xdr:rowOff>5715</xdr:rowOff>
    </xdr:from>
    <xdr:to>
      <xdr:col>24</xdr:col>
      <xdr:colOff>63500</xdr:colOff>
      <xdr:row>34</xdr:row>
      <xdr:rowOff>115570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429000" y="5709285"/>
          <a:ext cx="7493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101600</xdr:rowOff>
    </xdr:from>
    <xdr:ext cx="469900" cy="25336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8051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123190</xdr:rowOff>
    </xdr:from>
    <xdr:to>
      <xdr:col>24</xdr:col>
      <xdr:colOff>114300</xdr:colOff>
      <xdr:row>35</xdr:row>
      <xdr:rowOff>54610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8267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103505</xdr:rowOff>
    </xdr:from>
    <xdr:to>
      <xdr:col>19</xdr:col>
      <xdr:colOff>171450</xdr:colOff>
      <xdr:row>34</xdr:row>
      <xdr:rowOff>5715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639435"/>
          <a:ext cx="80645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156210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76072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147955</xdr:rowOff>
    </xdr:from>
    <xdr:ext cx="469900" cy="25082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450" y="585152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103505</xdr:rowOff>
    </xdr:from>
    <xdr:to>
      <xdr:col>15</xdr:col>
      <xdr:colOff>50800</xdr:colOff>
      <xdr:row>34</xdr:row>
      <xdr:rowOff>1905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639435"/>
          <a:ext cx="79375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23495</xdr:rowOff>
    </xdr:from>
    <xdr:to>
      <xdr:col>15</xdr:col>
      <xdr:colOff>101600</xdr:colOff>
      <xdr:row>34</xdr:row>
      <xdr:rowOff>123190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7270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114300</xdr:rowOff>
    </xdr:from>
    <xdr:ext cx="469900" cy="25336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650" y="58178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34</xdr:row>
      <xdr:rowOff>1905</xdr:rowOff>
    </xdr:from>
    <xdr:to>
      <xdr:col>10</xdr:col>
      <xdr:colOff>114300</xdr:colOff>
      <xdr:row>34</xdr:row>
      <xdr:rowOff>43180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028700" y="5705475"/>
          <a:ext cx="8001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40640</xdr:rowOff>
    </xdr:from>
    <xdr:to>
      <xdr:col>10</xdr:col>
      <xdr:colOff>165100</xdr:colOff>
      <xdr:row>34</xdr:row>
      <xdr:rowOff>140335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7442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131445</xdr:rowOff>
    </xdr:from>
    <xdr:ext cx="469900" cy="25336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00" y="58350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50165</xdr:rowOff>
    </xdr:from>
    <xdr:to>
      <xdr:col>6</xdr:col>
      <xdr:colOff>38100</xdr:colOff>
      <xdr:row>34</xdr:row>
      <xdr:rowOff>149225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75373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140335</xdr:rowOff>
    </xdr:from>
    <xdr:ext cx="469900" cy="25082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150" y="58439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78105</xdr:rowOff>
    </xdr:from>
    <xdr:ext cx="762000" cy="25336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41</xdr:row>
      <xdr:rowOff>78105</xdr:rowOff>
    </xdr:from>
    <xdr:ext cx="762000" cy="25336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78105</xdr:rowOff>
    </xdr:from>
    <xdr:ext cx="759460" cy="25336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78105</xdr:rowOff>
    </xdr:from>
    <xdr:ext cx="762000" cy="25336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41</xdr:row>
      <xdr:rowOff>78105</xdr:rowOff>
    </xdr:from>
    <xdr:ext cx="762000" cy="25336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34</xdr:row>
      <xdr:rowOff>66040</xdr:rowOff>
    </xdr:from>
    <xdr:to>
      <xdr:col>24</xdr:col>
      <xdr:colOff>114300</xdr:colOff>
      <xdr:row>34</xdr:row>
      <xdr:rowOff>165100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76961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88265</xdr:rowOff>
    </xdr:from>
    <xdr:ext cx="469900" cy="25082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62419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123825</xdr:rowOff>
    </xdr:from>
    <xdr:to>
      <xdr:col>20</xdr:col>
      <xdr:colOff>38100</xdr:colOff>
      <xdr:row>34</xdr:row>
      <xdr:rowOff>55245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6597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71755</xdr:rowOff>
    </xdr:from>
    <xdr:ext cx="469900" cy="25082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450" y="54400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53340</xdr:rowOff>
    </xdr:from>
    <xdr:to>
      <xdr:col>15</xdr:col>
      <xdr:colOff>101600</xdr:colOff>
      <xdr:row>33</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58927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1270</xdr:rowOff>
    </xdr:from>
    <xdr:ext cx="469900"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650" y="53695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119380</xdr:rowOff>
    </xdr:from>
    <xdr:to>
      <xdr:col>10</xdr:col>
      <xdr:colOff>165100</xdr:colOff>
      <xdr:row>34</xdr:row>
      <xdr:rowOff>51435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65531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67945</xdr:rowOff>
    </xdr:from>
    <xdr:ext cx="469900" cy="25082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00" y="543623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161925</xdr:rowOff>
    </xdr:from>
    <xdr:to>
      <xdr:col>6</xdr:col>
      <xdr:colOff>38100</xdr:colOff>
      <xdr:row>34</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6978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109220</xdr:rowOff>
    </xdr:from>
    <xdr:ext cx="469900" cy="25082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150" y="547751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55880</xdr:rowOff>
    </xdr:from>
    <xdr:to>
      <xdr:col>28</xdr:col>
      <xdr:colOff>114300</xdr:colOff>
      <xdr:row>45</xdr:row>
      <xdr:rowOff>31115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55880</xdr:rowOff>
    </xdr:from>
    <xdr:to>
      <xdr:col>12</xdr:col>
      <xdr:colOff>127000</xdr:colOff>
      <xdr:row>46</xdr:row>
      <xdr:rowOff>136525</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86995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55880</xdr:rowOff>
    </xdr:from>
    <xdr:to>
      <xdr:col>18</xdr:col>
      <xdr:colOff>0</xdr:colOff>
      <xdr:row>46</xdr:row>
      <xdr:rowOff>136525</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86995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55880</xdr:rowOff>
    </xdr:from>
    <xdr:to>
      <xdr:col>24</xdr:col>
      <xdr:colOff>0</xdr:colOff>
      <xdr:row>46</xdr:row>
      <xdr:rowOff>136525</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46</xdr:row>
      <xdr:rowOff>86995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24765</xdr:rowOff>
    </xdr:from>
    <xdr:to>
      <xdr:col>28</xdr:col>
      <xdr:colOff>114300</xdr:colOff>
      <xdr:row>61</xdr:row>
      <xdr:rowOff>80645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5715</xdr:rowOff>
    </xdr:from>
    <xdr:ext cx="347345" cy="2203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80645</xdr:rowOff>
    </xdr:from>
    <xdr:to>
      <xdr:col>28</xdr:col>
      <xdr:colOff>114300</xdr:colOff>
      <xdr:row>61</xdr:row>
      <xdr:rowOff>80645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96520</xdr:rowOff>
    </xdr:from>
    <xdr:to>
      <xdr:col>28</xdr:col>
      <xdr:colOff>114300</xdr:colOff>
      <xdr:row>59</xdr:row>
      <xdr:rowOff>96520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9910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125730</xdr:rowOff>
    </xdr:from>
    <xdr:ext cx="246380" cy="25082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4980" y="985266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112395</xdr:rowOff>
    </xdr:from>
    <xdr:to>
      <xdr:col>28</xdr:col>
      <xdr:colOff>114300</xdr:colOff>
      <xdr:row>57</xdr:row>
      <xdr:rowOff>112395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6716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140970</xdr:rowOff>
    </xdr:from>
    <xdr:ext cx="595630" cy="25082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5326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128905</xdr:rowOff>
    </xdr:from>
    <xdr:to>
      <xdr:col>28</xdr:col>
      <xdr:colOff>114300</xdr:colOff>
      <xdr:row>55</xdr:row>
      <xdr:rowOff>128905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3529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156845</xdr:rowOff>
    </xdr:from>
    <xdr:ext cx="595630"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2132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144780</xdr:rowOff>
    </xdr:from>
    <xdr:to>
      <xdr:col>28</xdr:col>
      <xdr:colOff>114300</xdr:colOff>
      <xdr:row>53</xdr:row>
      <xdr:rowOff>144780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90335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5715</xdr:rowOff>
    </xdr:from>
    <xdr:ext cx="595630"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8944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161290</xdr:rowOff>
    </xdr:from>
    <xdr:to>
      <xdr:col>28</xdr:col>
      <xdr:colOff>114300</xdr:colOff>
      <xdr:row>51</xdr:row>
      <xdr:rowOff>161290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7147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21590</xdr:rowOff>
    </xdr:from>
    <xdr:ext cx="595630" cy="252730"/>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5750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8255</xdr:rowOff>
    </xdr:from>
    <xdr:to>
      <xdr:col>28</xdr:col>
      <xdr:colOff>114300</xdr:colOff>
      <xdr:row>50</xdr:row>
      <xdr:rowOff>8255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83940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37465</xdr:rowOff>
    </xdr:from>
    <xdr:ext cx="595630" cy="25336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2556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48</xdr:row>
      <xdr:rowOff>24765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6858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53340</xdr:rowOff>
    </xdr:from>
    <xdr:ext cx="595630" cy="25082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79362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24765</xdr:rowOff>
    </xdr:from>
    <xdr:to>
      <xdr:col>28</xdr:col>
      <xdr:colOff>114300</xdr:colOff>
      <xdr:row>61</xdr:row>
      <xdr:rowOff>80645</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6858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29845</xdr:rowOff>
    </xdr:from>
    <xdr:to>
      <xdr:col>24</xdr:col>
      <xdr:colOff>62865</xdr:colOff>
      <xdr:row>57</xdr:row>
      <xdr:rowOff>12065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176395" y="8583295"/>
          <a:ext cx="1270" cy="988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15875</xdr:rowOff>
    </xdr:from>
    <xdr:ext cx="598805" cy="25082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229100" y="957516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xdr:rowOff>
    </xdr:from>
    <xdr:to>
      <xdr:col>24</xdr:col>
      <xdr:colOff>152400</xdr:colOff>
      <xdr:row>57</xdr:row>
      <xdr:rowOff>12065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95713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145415</xdr:rowOff>
    </xdr:from>
    <xdr:ext cx="598805" cy="25082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229100" y="8363585"/>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441,037</a:t>
          </a:r>
          <a:endParaRPr kumimoji="1" lang="ja-JP" altLang="en-US" sz="1000" b="1">
            <a:latin typeface="ＭＳ Ｐゴシック"/>
          </a:endParaRPr>
        </a:p>
      </xdr:txBody>
    </xdr:sp>
    <xdr:clientData/>
  </xdr:oneCellAnchor>
  <xdr:twoCellAnchor>
    <xdr:from>
      <xdr:col>23</xdr:col>
      <xdr:colOff>165100</xdr:colOff>
      <xdr:row>51</xdr:row>
      <xdr:rowOff>29845</xdr:rowOff>
    </xdr:from>
    <xdr:to>
      <xdr:col>24</xdr:col>
      <xdr:colOff>152400</xdr:colOff>
      <xdr:row>51</xdr:row>
      <xdr:rowOff>29845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108450" y="85832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56</xdr:row>
      <xdr:rowOff>147955</xdr:rowOff>
    </xdr:from>
    <xdr:to>
      <xdr:col>24</xdr:col>
      <xdr:colOff>63500</xdr:colOff>
      <xdr:row>58</xdr:row>
      <xdr:rowOff>106680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429000" y="9539605"/>
          <a:ext cx="749300"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39370</xdr:rowOff>
    </xdr:from>
    <xdr:ext cx="598805" cy="25336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229100" y="926338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17145</xdr:rowOff>
    </xdr:from>
    <xdr:to>
      <xdr:col>24</xdr:col>
      <xdr:colOff>114300</xdr:colOff>
      <xdr:row>56</xdr:row>
      <xdr:rowOff>116205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127500" y="94087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94615</xdr:rowOff>
    </xdr:from>
    <xdr:to>
      <xdr:col>19</xdr:col>
      <xdr:colOff>171450</xdr:colOff>
      <xdr:row>58</xdr:row>
      <xdr:rowOff>106680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622550" y="9821545"/>
          <a:ext cx="80645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5715</xdr:rowOff>
    </xdr:from>
    <xdr:to>
      <xdr:col>20</xdr:col>
      <xdr:colOff>38100</xdr:colOff>
      <xdr:row>58</xdr:row>
      <xdr:rowOff>106045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384550" y="9732645"/>
          <a:ext cx="825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121920</xdr:rowOff>
    </xdr:from>
    <xdr:ext cx="532130" cy="25082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187065" y="951357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74295</xdr:rowOff>
    </xdr:from>
    <xdr:to>
      <xdr:col>15</xdr:col>
      <xdr:colOff>50800</xdr:colOff>
      <xdr:row>58</xdr:row>
      <xdr:rowOff>94615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828800" y="9801225"/>
          <a:ext cx="79375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156210</xdr:rowOff>
    </xdr:from>
    <xdr:to>
      <xdr:col>15</xdr:col>
      <xdr:colOff>101600</xdr:colOff>
      <xdr:row>58</xdr:row>
      <xdr:rowOff>88265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571750" y="9715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104775</xdr:rowOff>
    </xdr:from>
    <xdr:ext cx="532130" cy="25082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393315" y="94964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58</xdr:row>
      <xdr:rowOff>53975</xdr:rowOff>
    </xdr:from>
    <xdr:to>
      <xdr:col>10</xdr:col>
      <xdr:colOff>114300</xdr:colOff>
      <xdr:row>58</xdr:row>
      <xdr:rowOff>74295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028700" y="9780905"/>
          <a:ext cx="8001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17145</xdr:rowOff>
    </xdr:from>
    <xdr:to>
      <xdr:col>10</xdr:col>
      <xdr:colOff>165100</xdr:colOff>
      <xdr:row>58</xdr:row>
      <xdr:rowOff>116205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778000" y="974407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132080</xdr:rowOff>
    </xdr:from>
    <xdr:ext cx="534670"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580515" y="9523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7620</xdr:rowOff>
    </xdr:from>
    <xdr:to>
      <xdr:col>6</xdr:col>
      <xdr:colOff>38100</xdr:colOff>
      <xdr:row>58</xdr:row>
      <xdr:rowOff>107315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984250" y="973455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98425</xdr:rowOff>
    </xdr:from>
    <xdr:ext cx="532130" cy="25336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786765" y="982535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78105</xdr:rowOff>
    </xdr:from>
    <xdr:ext cx="762000" cy="25336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0068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61</xdr:row>
      <xdr:rowOff>78105</xdr:rowOff>
    </xdr:from>
    <xdr:ext cx="762000" cy="25336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2575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78105</xdr:rowOff>
    </xdr:from>
    <xdr:ext cx="759460" cy="25336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4511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78105</xdr:rowOff>
    </xdr:from>
    <xdr:ext cx="762000" cy="25336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657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61</xdr:row>
      <xdr:rowOff>78105</xdr:rowOff>
    </xdr:from>
    <xdr:ext cx="762000" cy="25336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857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97790</xdr:rowOff>
    </xdr:from>
    <xdr:to>
      <xdr:col>24</xdr:col>
      <xdr:colOff>114300</xdr:colOff>
      <xdr:row>57</xdr:row>
      <xdr:rowOff>29845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127500" y="94894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15240</xdr:rowOff>
    </xdr:from>
    <xdr:ext cx="598805" cy="25082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229100" y="940689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141,581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57150</xdr:rowOff>
    </xdr:from>
    <xdr:to>
      <xdr:col>20</xdr:col>
      <xdr:colOff>38100</xdr:colOff>
      <xdr:row>58</xdr:row>
      <xdr:rowOff>156210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384550" y="978408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147955</xdr:rowOff>
    </xdr:from>
    <xdr:ext cx="532130" cy="25082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187065" y="987488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44450</xdr:rowOff>
    </xdr:from>
    <xdr:to>
      <xdr:col>15</xdr:col>
      <xdr:colOff>101600</xdr:colOff>
      <xdr:row>58</xdr:row>
      <xdr:rowOff>144145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571750" y="97713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135255</xdr:rowOff>
    </xdr:from>
    <xdr:ext cx="532130" cy="25336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393315" y="986218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24765</xdr:rowOff>
    </xdr:from>
    <xdr:to>
      <xdr:col>10</xdr:col>
      <xdr:colOff>165100</xdr:colOff>
      <xdr:row>58</xdr:row>
      <xdr:rowOff>124460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778000" y="97516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115570</xdr:rowOff>
    </xdr:from>
    <xdr:ext cx="534670" cy="25336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580515" y="98425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59,437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4445</xdr:rowOff>
    </xdr:from>
    <xdr:to>
      <xdr:col>6</xdr:col>
      <xdr:colOff>38100</xdr:colOff>
      <xdr:row>58</xdr:row>
      <xdr:rowOff>104140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984250" y="9731375"/>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119380</xdr:rowOff>
    </xdr:from>
    <xdr:ext cx="532130" cy="25336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786765" y="951103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55880</xdr:rowOff>
    </xdr:from>
    <xdr:to>
      <xdr:col>28</xdr:col>
      <xdr:colOff>114300</xdr:colOff>
      <xdr:row>65</xdr:row>
      <xdr:rowOff>31115</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685800" y="106210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55880</xdr:rowOff>
    </xdr:from>
    <xdr:to>
      <xdr:col>12</xdr:col>
      <xdr:colOff>127000</xdr:colOff>
      <xdr:row>66</xdr:row>
      <xdr:rowOff>136525</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128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86995</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128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55880</xdr:rowOff>
    </xdr:from>
    <xdr:to>
      <xdr:col>18</xdr:col>
      <xdr:colOff>0</xdr:colOff>
      <xdr:row>66</xdr:row>
      <xdr:rowOff>136525</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7145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86995</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7145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55880</xdr:rowOff>
    </xdr:from>
    <xdr:to>
      <xdr:col>24</xdr:col>
      <xdr:colOff>0</xdr:colOff>
      <xdr:row>66</xdr:row>
      <xdr:rowOff>136525</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27432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66</xdr:row>
      <xdr:rowOff>86995</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27432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180,310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24765</xdr:rowOff>
    </xdr:from>
    <xdr:to>
      <xdr:col>28</xdr:col>
      <xdr:colOff>114300</xdr:colOff>
      <xdr:row>81</xdr:row>
      <xdr:rowOff>80645</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685800" y="114280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5715</xdr:rowOff>
    </xdr:from>
    <xdr:ext cx="347345" cy="2203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666750" y="112414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80645</xdr:rowOff>
    </xdr:from>
    <xdr:to>
      <xdr:col>28</xdr:col>
      <xdr:colOff>114300</xdr:colOff>
      <xdr:row>81</xdr:row>
      <xdr:rowOff>80645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663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109220</xdr:rowOff>
    </xdr:from>
    <xdr:ext cx="531495" cy="25082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11455" y="135242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96520</xdr:rowOff>
    </xdr:from>
    <xdr:to>
      <xdr:col>28</xdr:col>
      <xdr:colOff>114300</xdr:colOff>
      <xdr:row>79</xdr:row>
      <xdr:rowOff>96520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33438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125730</xdr:rowOff>
    </xdr:from>
    <xdr:ext cx="595630" cy="25082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20546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112395</xdr:rowOff>
    </xdr:from>
    <xdr:to>
      <xdr:col>28</xdr:col>
      <xdr:colOff>114300</xdr:colOff>
      <xdr:row>77</xdr:row>
      <xdr:rowOff>112395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30244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140970</xdr:rowOff>
    </xdr:from>
    <xdr:ext cx="595630" cy="25082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88542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128905</xdr:rowOff>
    </xdr:from>
    <xdr:to>
      <xdr:col>28</xdr:col>
      <xdr:colOff>114300</xdr:colOff>
      <xdr:row>75</xdr:row>
      <xdr:rowOff>128905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27057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156845</xdr:rowOff>
    </xdr:from>
    <xdr:ext cx="595630" cy="25336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56601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144780</xdr:rowOff>
    </xdr:from>
    <xdr:to>
      <xdr:col>28</xdr:col>
      <xdr:colOff>114300</xdr:colOff>
      <xdr:row>73</xdr:row>
      <xdr:rowOff>144780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238631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5715</xdr:rowOff>
    </xdr:from>
    <xdr:ext cx="595630" cy="25336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24724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161290</xdr:rowOff>
    </xdr:from>
    <xdr:to>
      <xdr:col>28</xdr:col>
      <xdr:colOff>114300</xdr:colOff>
      <xdr:row>71</xdr:row>
      <xdr:rowOff>161290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20675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21590</xdr:rowOff>
    </xdr:from>
    <xdr:ext cx="595630" cy="252730"/>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1927840"/>
          <a:ext cx="5956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8255</xdr:rowOff>
    </xdr:from>
    <xdr:to>
      <xdr:col>28</xdr:col>
      <xdr:colOff>114300</xdr:colOff>
      <xdr:row>70</xdr:row>
      <xdr:rowOff>8255</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685800" y="117468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37465</xdr:rowOff>
    </xdr:from>
    <xdr:ext cx="595630" cy="25336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6084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68</xdr:row>
      <xdr:rowOff>24765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685800" y="114280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53340</xdr:rowOff>
    </xdr:from>
    <xdr:ext cx="595630" cy="25082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2890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24765</xdr:rowOff>
    </xdr:from>
    <xdr:to>
      <xdr:col>28</xdr:col>
      <xdr:colOff>114300</xdr:colOff>
      <xdr:row>81</xdr:row>
      <xdr:rowOff>80645</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685800" y="114280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91440</xdr:rowOff>
    </xdr:from>
    <xdr:to>
      <xdr:col>24</xdr:col>
      <xdr:colOff>62865</xdr:colOff>
      <xdr:row>78</xdr:row>
      <xdr:rowOff>167640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176395" y="11662410"/>
          <a:ext cx="127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3810</xdr:rowOff>
    </xdr:from>
    <xdr:ext cx="598805" cy="25336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229100" y="1325118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167640</xdr:rowOff>
    </xdr:from>
    <xdr:to>
      <xdr:col>24</xdr:col>
      <xdr:colOff>152400</xdr:colOff>
      <xdr:row>78</xdr:row>
      <xdr:rowOff>167640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108450" y="1324737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39370</xdr:rowOff>
    </xdr:from>
    <xdr:ext cx="598805" cy="25336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229100" y="114427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205,347</a:t>
          </a:r>
          <a:endParaRPr kumimoji="1" lang="ja-JP" altLang="en-US" sz="1000" b="1">
            <a:latin typeface="ＭＳ Ｐゴシック"/>
          </a:endParaRPr>
        </a:p>
      </xdr:txBody>
    </xdr:sp>
    <xdr:clientData/>
  </xdr:oneCellAnchor>
  <xdr:twoCellAnchor>
    <xdr:from>
      <xdr:col>23</xdr:col>
      <xdr:colOff>165100</xdr:colOff>
      <xdr:row>69</xdr:row>
      <xdr:rowOff>91440</xdr:rowOff>
    </xdr:from>
    <xdr:to>
      <xdr:col>24</xdr:col>
      <xdr:colOff>152400</xdr:colOff>
      <xdr:row>69</xdr:row>
      <xdr:rowOff>91440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108450" y="116624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76</xdr:row>
      <xdr:rowOff>105410</xdr:rowOff>
    </xdr:from>
    <xdr:to>
      <xdr:col>24</xdr:col>
      <xdr:colOff>63500</xdr:colOff>
      <xdr:row>78</xdr:row>
      <xdr:rowOff>6350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429000" y="12849860"/>
          <a:ext cx="7493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43180</xdr:rowOff>
    </xdr:from>
    <xdr:ext cx="598805" cy="25336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229100" y="1261999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20955</xdr:rowOff>
    </xdr:from>
    <xdr:to>
      <xdr:col>24</xdr:col>
      <xdr:colOff>114300</xdr:colOff>
      <xdr:row>76</xdr:row>
      <xdr:rowOff>120015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127500" y="127654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6350</xdr:rowOff>
    </xdr:from>
    <xdr:to>
      <xdr:col>19</xdr:col>
      <xdr:colOff>171450</xdr:colOff>
      <xdr:row>78</xdr:row>
      <xdr:rowOff>160655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622550" y="13086080"/>
          <a:ext cx="80645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73660</xdr:rowOff>
    </xdr:from>
    <xdr:to>
      <xdr:col>20</xdr:col>
      <xdr:colOff>38100</xdr:colOff>
      <xdr:row>77</xdr:row>
      <xdr:rowOff>5715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384550" y="1281811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21590</xdr:rowOff>
    </xdr:from>
    <xdr:ext cx="596265" cy="25273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154680" y="12598400"/>
          <a:ext cx="59626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44450</xdr:rowOff>
    </xdr:from>
    <xdr:to>
      <xdr:col>15</xdr:col>
      <xdr:colOff>50800</xdr:colOff>
      <xdr:row>78</xdr:row>
      <xdr:rowOff>160655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828800" y="13124180"/>
          <a:ext cx="793750"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153035</xdr:rowOff>
    </xdr:from>
    <xdr:to>
      <xdr:col>15</xdr:col>
      <xdr:colOff>101600</xdr:colOff>
      <xdr:row>77</xdr:row>
      <xdr:rowOff>85090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571750" y="128974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100965</xdr:rowOff>
    </xdr:from>
    <xdr:ext cx="596265" cy="25336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360930" y="1267777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78</xdr:row>
      <xdr:rowOff>15875</xdr:rowOff>
    </xdr:from>
    <xdr:to>
      <xdr:col>10</xdr:col>
      <xdr:colOff>114300</xdr:colOff>
      <xdr:row>78</xdr:row>
      <xdr:rowOff>44450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028700" y="13095605"/>
          <a:ext cx="8001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82550</xdr:rowOff>
    </xdr:from>
    <xdr:to>
      <xdr:col>10</xdr:col>
      <xdr:colOff>165100</xdr:colOff>
      <xdr:row>77</xdr:row>
      <xdr:rowOff>14605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778000" y="12827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30480</xdr:rowOff>
    </xdr:from>
    <xdr:ext cx="596265" cy="25082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548130" y="126072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71120</xdr:rowOff>
    </xdr:from>
    <xdr:to>
      <xdr:col>6</xdr:col>
      <xdr:colOff>38100</xdr:colOff>
      <xdr:row>76</xdr:row>
      <xdr:rowOff>2540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984250" y="126479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18415</xdr:rowOff>
    </xdr:from>
    <xdr:ext cx="596265" cy="2520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754380" y="12427585"/>
          <a:ext cx="5962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78105</xdr:rowOff>
    </xdr:from>
    <xdr:ext cx="762000" cy="25336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0068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81</xdr:row>
      <xdr:rowOff>78105</xdr:rowOff>
    </xdr:from>
    <xdr:ext cx="762000" cy="25336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2575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78105</xdr:rowOff>
    </xdr:from>
    <xdr:ext cx="759460" cy="25336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4511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78105</xdr:rowOff>
    </xdr:from>
    <xdr:ext cx="762000" cy="25336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657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81</xdr:row>
      <xdr:rowOff>78105</xdr:rowOff>
    </xdr:from>
    <xdr:ext cx="76200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57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55245</xdr:rowOff>
    </xdr:from>
    <xdr:to>
      <xdr:col>24</xdr:col>
      <xdr:colOff>114300</xdr:colOff>
      <xdr:row>76</xdr:row>
      <xdr:rowOff>154305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127500" y="1279969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34290</xdr:rowOff>
    </xdr:from>
    <xdr:ext cx="598805" cy="25082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229100" y="1277874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125095</xdr:rowOff>
    </xdr:from>
    <xdr:to>
      <xdr:col>20</xdr:col>
      <xdr:colOff>38100</xdr:colOff>
      <xdr:row>78</xdr:row>
      <xdr:rowOff>56515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384550" y="1303718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48260</xdr:rowOff>
    </xdr:from>
    <xdr:ext cx="596265" cy="25082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154680" y="13127990"/>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116,136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110490</xdr:rowOff>
    </xdr:from>
    <xdr:to>
      <xdr:col>15</xdr:col>
      <xdr:colOff>101600</xdr:colOff>
      <xdr:row>79</xdr:row>
      <xdr:rowOff>41910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571750" y="131902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79</xdr:row>
      <xdr:rowOff>33655</xdr:rowOff>
    </xdr:from>
    <xdr:ext cx="596265" cy="25082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360930" y="1328102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162560</xdr:rowOff>
    </xdr:from>
    <xdr:to>
      <xdr:col>10</xdr:col>
      <xdr:colOff>165100</xdr:colOff>
      <xdr:row>78</xdr:row>
      <xdr:rowOff>94615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778000" y="130746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85725</xdr:rowOff>
    </xdr:from>
    <xdr:ext cx="596265" cy="25082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548130" y="13165455"/>
          <a:ext cx="5962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133350</xdr:rowOff>
    </xdr:from>
    <xdr:to>
      <xdr:col>6</xdr:col>
      <xdr:colOff>38100</xdr:colOff>
      <xdr:row>78</xdr:row>
      <xdr:rowOff>64770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984250" y="13045440"/>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56515</xdr:rowOff>
    </xdr:from>
    <xdr:ext cx="596265" cy="25336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754380" y="13136245"/>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115,588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55880</xdr:rowOff>
    </xdr:from>
    <xdr:to>
      <xdr:col>28</xdr:col>
      <xdr:colOff>114300</xdr:colOff>
      <xdr:row>85</xdr:row>
      <xdr:rowOff>31115</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685800" y="139738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55880</xdr:rowOff>
    </xdr:from>
    <xdr:to>
      <xdr:col>12</xdr:col>
      <xdr:colOff>127000</xdr:colOff>
      <xdr:row>86</xdr:row>
      <xdr:rowOff>136525</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128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86995</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128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55880</xdr:rowOff>
    </xdr:from>
    <xdr:to>
      <xdr:col>18</xdr:col>
      <xdr:colOff>0</xdr:colOff>
      <xdr:row>86</xdr:row>
      <xdr:rowOff>136525</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7145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86995</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7145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55880</xdr:rowOff>
    </xdr:from>
    <xdr:to>
      <xdr:col>24</xdr:col>
      <xdr:colOff>0</xdr:colOff>
      <xdr:row>86</xdr:row>
      <xdr:rowOff>136525</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7432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16</xdr:col>
      <xdr:colOff>0</xdr:colOff>
      <xdr:row>86</xdr:row>
      <xdr:rowOff>86995</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27432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24765</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685800" y="14780895"/>
          <a:ext cx="422910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5715</xdr:rowOff>
    </xdr:from>
    <xdr:ext cx="347345" cy="2203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666750" y="145942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685800" y="17056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474980" y="169138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685800" y="16675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11455" y="16532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685800" y="1629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11455" y="16151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685800" y="15913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11455" y="157708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685800" y="15532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11455" y="15389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61595</xdr:rowOff>
    </xdr:from>
    <xdr:to>
      <xdr:col>28</xdr:col>
      <xdr:colOff>114300</xdr:colOff>
      <xdr:row>90</xdr:row>
      <xdr:rowOff>61595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685800" y="151530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90805</xdr:rowOff>
    </xdr:from>
    <xdr:ext cx="595630" cy="251460"/>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37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88</xdr:row>
      <xdr:rowOff>24765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685800" y="14780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53340</xdr:rowOff>
    </xdr:from>
    <xdr:ext cx="595630" cy="25082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37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24765</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685800" y="14780895"/>
          <a:ext cx="422910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163195</xdr:rowOff>
    </xdr:from>
    <xdr:to>
      <xdr:col>24</xdr:col>
      <xdr:colOff>62865</xdr:colOff>
      <xdr:row>99</xdr:row>
      <xdr:rowOff>29210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176395" y="1525460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32385</xdr:rowOff>
    </xdr:from>
    <xdr:ext cx="534670" cy="256540"/>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229100" y="16663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29210</xdr:rowOff>
    </xdr:from>
    <xdr:to>
      <xdr:col>24</xdr:col>
      <xdr:colOff>152400</xdr:colOff>
      <xdr:row>99</xdr:row>
      <xdr:rowOff>29210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108450" y="16659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111125</xdr:rowOff>
    </xdr:from>
    <xdr:ext cx="534670" cy="25336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229100" y="1503489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94,575</a:t>
          </a:r>
          <a:endParaRPr kumimoji="1" lang="ja-JP" altLang="en-US" sz="1000" b="1">
            <a:latin typeface="ＭＳ Ｐゴシック"/>
          </a:endParaRPr>
        </a:p>
      </xdr:txBody>
    </xdr:sp>
    <xdr:clientData/>
  </xdr:oneCellAnchor>
  <xdr:twoCellAnchor>
    <xdr:from>
      <xdr:col>23</xdr:col>
      <xdr:colOff>165100</xdr:colOff>
      <xdr:row>90</xdr:row>
      <xdr:rowOff>163195</xdr:rowOff>
    </xdr:from>
    <xdr:to>
      <xdr:col>24</xdr:col>
      <xdr:colOff>152400</xdr:colOff>
      <xdr:row>90</xdr:row>
      <xdr:rowOff>163195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108450" y="152546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95</xdr:row>
      <xdr:rowOff>109220</xdr:rowOff>
    </xdr:from>
    <xdr:to>
      <xdr:col>24</xdr:col>
      <xdr:colOff>63500</xdr:colOff>
      <xdr:row>98</xdr:row>
      <xdr:rowOff>50800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429000" y="16054070"/>
          <a:ext cx="749300" cy="455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156210</xdr:rowOff>
    </xdr:from>
    <xdr:ext cx="534670" cy="256540"/>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229100" y="1627251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97</xdr:row>
      <xdr:rowOff>6350</xdr:rowOff>
    </xdr:from>
    <xdr:to>
      <xdr:col>24</xdr:col>
      <xdr:colOff>114300</xdr:colOff>
      <xdr:row>97</xdr:row>
      <xdr:rowOff>107950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127500" y="1629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50800</xdr:rowOff>
    </xdr:from>
    <xdr:to>
      <xdr:col>19</xdr:col>
      <xdr:colOff>171450</xdr:colOff>
      <xdr:row>98</xdr:row>
      <xdr:rowOff>78740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622550" y="16510000"/>
          <a:ext cx="80645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9525</xdr:rowOff>
    </xdr:from>
    <xdr:to>
      <xdr:col>20</xdr:col>
      <xdr:colOff>38100</xdr:colOff>
      <xdr:row>97</xdr:row>
      <xdr:rowOff>111125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384550" y="16297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127635</xdr:rowOff>
    </xdr:from>
    <xdr:ext cx="53213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187065" y="160724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78740</xdr:rowOff>
    </xdr:from>
    <xdr:to>
      <xdr:col>15</xdr:col>
      <xdr:colOff>50800</xdr:colOff>
      <xdr:row>98</xdr:row>
      <xdr:rowOff>90170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828800" y="16537940"/>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44450</xdr:rowOff>
    </xdr:from>
    <xdr:to>
      <xdr:col>15</xdr:col>
      <xdr:colOff>101600</xdr:colOff>
      <xdr:row>97</xdr:row>
      <xdr:rowOff>146050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571750" y="163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162560</xdr:rowOff>
    </xdr:from>
    <xdr:ext cx="53213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393315" y="161074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171450</xdr:colOff>
      <xdr:row>98</xdr:row>
      <xdr:rowOff>80645</xdr:rowOff>
    </xdr:from>
    <xdr:to>
      <xdr:col>10</xdr:col>
      <xdr:colOff>114300</xdr:colOff>
      <xdr:row>98</xdr:row>
      <xdr:rowOff>90170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028700" y="16539845"/>
          <a:ext cx="8001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37465</xdr:rowOff>
    </xdr:from>
    <xdr:to>
      <xdr:col>10</xdr:col>
      <xdr:colOff>165100</xdr:colOff>
      <xdr:row>97</xdr:row>
      <xdr:rowOff>139065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778000" y="1632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155575</xdr:rowOff>
    </xdr:from>
    <xdr:ext cx="534670" cy="25654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580515" y="161004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33020</xdr:rowOff>
    </xdr:from>
    <xdr:to>
      <xdr:col>6</xdr:col>
      <xdr:colOff>38100</xdr:colOff>
      <xdr:row>97</xdr:row>
      <xdr:rowOff>134620</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984250" y="163207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151130</xdr:rowOff>
    </xdr:from>
    <xdr:ext cx="53213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786765" y="160959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0068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2575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946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4511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657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171450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57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57785</xdr:rowOff>
    </xdr:from>
    <xdr:to>
      <xdr:col>24</xdr:col>
      <xdr:colOff>114300</xdr:colOff>
      <xdr:row>95</xdr:row>
      <xdr:rowOff>159385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127500" y="1600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80645</xdr:rowOff>
    </xdr:from>
    <xdr:ext cx="534670" cy="259080"/>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229100" y="15854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0</xdr:rowOff>
    </xdr:from>
    <xdr:to>
      <xdr:col>20</xdr:col>
      <xdr:colOff>38100</xdr:colOff>
      <xdr:row>98</xdr:row>
      <xdr:rowOff>101600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384550" y="16459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92710</xdr:rowOff>
    </xdr:from>
    <xdr:ext cx="532130" cy="259080"/>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187065" y="165519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27940</xdr:rowOff>
    </xdr:from>
    <xdr:to>
      <xdr:col>15</xdr:col>
      <xdr:colOff>101600</xdr:colOff>
      <xdr:row>98</xdr:row>
      <xdr:rowOff>129540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571750" y="164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120650</xdr:rowOff>
    </xdr:from>
    <xdr:ext cx="532130" cy="256540"/>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393315" y="165798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39370</xdr:rowOff>
    </xdr:from>
    <xdr:to>
      <xdr:col>10</xdr:col>
      <xdr:colOff>165100</xdr:colOff>
      <xdr:row>98</xdr:row>
      <xdr:rowOff>140970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7780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132080</xdr:rowOff>
    </xdr:from>
    <xdr:ext cx="534670" cy="256540"/>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580515" y="165912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29845</xdr:rowOff>
    </xdr:from>
    <xdr:to>
      <xdr:col>6</xdr:col>
      <xdr:colOff>38100</xdr:colOff>
      <xdr:row>98</xdr:row>
      <xdr:rowOff>132080</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984250" y="16489045"/>
          <a:ext cx="825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122555</xdr:rowOff>
    </xdr:from>
    <xdr:ext cx="532130" cy="256540"/>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786765" y="16581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55880</xdr:rowOff>
    </xdr:from>
    <xdr:to>
      <xdr:col>59</xdr:col>
      <xdr:colOff>50800</xdr:colOff>
      <xdr:row>25</xdr:row>
      <xdr:rowOff>31115</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5956300" y="39154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55880</xdr:rowOff>
    </xdr:from>
    <xdr:to>
      <xdr:col>43</xdr:col>
      <xdr:colOff>63500</xdr:colOff>
      <xdr:row>26</xdr:row>
      <xdr:rowOff>136525</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0642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86995</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0642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55880</xdr:rowOff>
    </xdr:from>
    <xdr:to>
      <xdr:col>48</xdr:col>
      <xdr:colOff>127000</xdr:colOff>
      <xdr:row>26</xdr:row>
      <xdr:rowOff>136525</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9850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86995</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9850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55880</xdr:rowOff>
    </xdr:from>
    <xdr:to>
      <xdr:col>54</xdr:col>
      <xdr:colOff>127000</xdr:colOff>
      <xdr:row>26</xdr:row>
      <xdr:rowOff>136525</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013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26</xdr:row>
      <xdr:rowOff>86995</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013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24765</xdr:rowOff>
    </xdr:from>
    <xdr:to>
      <xdr:col>59</xdr:col>
      <xdr:colOff>50800</xdr:colOff>
      <xdr:row>41</xdr:row>
      <xdr:rowOff>80645</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5956300" y="47224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5715</xdr:rowOff>
    </xdr:from>
    <xdr:ext cx="347345" cy="2203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91820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80645</xdr:rowOff>
    </xdr:from>
    <xdr:to>
      <xdr:col>59</xdr:col>
      <xdr:colOff>50800</xdr:colOff>
      <xdr:row>41</xdr:row>
      <xdr:rowOff>80645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9576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43180</xdr:rowOff>
    </xdr:from>
    <xdr:to>
      <xdr:col>59</xdr:col>
      <xdr:colOff>50800</xdr:colOff>
      <xdr:row>39</xdr:row>
      <xdr:rowOff>43180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5956300" y="65849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72390</xdr:rowOff>
    </xdr:from>
    <xdr:ext cx="246380" cy="25082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5726430" y="644652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5715</xdr:rowOff>
    </xdr:from>
    <xdr:to>
      <xdr:col>59</xdr:col>
      <xdr:colOff>50800</xdr:colOff>
      <xdr:row>37</xdr:row>
      <xdr:rowOff>5715</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5956300" y="62122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34925</xdr:rowOff>
    </xdr:from>
    <xdr:ext cx="464820" cy="25082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5527040" y="60737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136525</xdr:rowOff>
    </xdr:from>
    <xdr:to>
      <xdr:col>59</xdr:col>
      <xdr:colOff>50800</xdr:colOff>
      <xdr:row>34</xdr:row>
      <xdr:rowOff>136525</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5956300" y="5840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165100</xdr:rowOff>
    </xdr:from>
    <xdr:ext cx="464820" cy="25082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5527040" y="57010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99060</xdr:rowOff>
    </xdr:from>
    <xdr:to>
      <xdr:col>59</xdr:col>
      <xdr:colOff>50800</xdr:colOff>
      <xdr:row>32</xdr:row>
      <xdr:rowOff>99060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5956300" y="54673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128270</xdr:rowOff>
    </xdr:from>
    <xdr:ext cx="464820" cy="25082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5527040" y="532892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61595</xdr:rowOff>
    </xdr:from>
    <xdr:to>
      <xdr:col>59</xdr:col>
      <xdr:colOff>50800</xdr:colOff>
      <xdr:row>30</xdr:row>
      <xdr:rowOff>61595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5956300" y="50946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90805</xdr:rowOff>
    </xdr:from>
    <xdr:ext cx="464820" cy="25082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5527040" y="4956175"/>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28</xdr:row>
      <xdr:rowOff>24765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5956300" y="4722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53340</xdr:rowOff>
    </xdr:from>
    <xdr:ext cx="464820" cy="25082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5527040" y="4583430"/>
          <a:ext cx="4648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24765</xdr:rowOff>
    </xdr:from>
    <xdr:to>
      <xdr:col>59</xdr:col>
      <xdr:colOff>50800</xdr:colOff>
      <xdr:row>41</xdr:row>
      <xdr:rowOff>80645</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5956300" y="47224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31</xdr:row>
      <xdr:rowOff>40640</xdr:rowOff>
    </xdr:from>
    <xdr:to>
      <xdr:col>54</xdr:col>
      <xdr:colOff>171450</xdr:colOff>
      <xdr:row>39</xdr:row>
      <xdr:rowOff>43180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429750" y="5241290"/>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47625</xdr:rowOff>
    </xdr:from>
    <xdr:ext cx="247015" cy="25082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9480550" y="658939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43180</xdr:rowOff>
    </xdr:from>
    <xdr:to>
      <xdr:col>55</xdr:col>
      <xdr:colOff>88900</xdr:colOff>
      <xdr:row>39</xdr:row>
      <xdr:rowOff>43180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359900" y="65849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156210</xdr:rowOff>
    </xdr:from>
    <xdr:ext cx="467360" cy="25336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9480550" y="5021580"/>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3,607</a:t>
          </a:r>
          <a:endParaRPr kumimoji="1" lang="ja-JP" altLang="en-US" sz="1000" b="1">
            <a:latin typeface="ＭＳ Ｐゴシック"/>
          </a:endParaRPr>
        </a:p>
      </xdr:txBody>
    </xdr:sp>
    <xdr:clientData/>
  </xdr:oneCellAnchor>
  <xdr:twoCellAnchor>
    <xdr:from>
      <xdr:col>54</xdr:col>
      <xdr:colOff>101600</xdr:colOff>
      <xdr:row>31</xdr:row>
      <xdr:rowOff>40640</xdr:rowOff>
    </xdr:from>
    <xdr:to>
      <xdr:col>55</xdr:col>
      <xdr:colOff>88900</xdr:colOff>
      <xdr:row>31</xdr:row>
      <xdr:rowOff>40640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359900" y="524129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60325</xdr:rowOff>
    </xdr:from>
    <xdr:to>
      <xdr:col>55</xdr:col>
      <xdr:colOff>0</xdr:colOff>
      <xdr:row>35</xdr:row>
      <xdr:rowOff>95885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686800" y="5931535"/>
          <a:ext cx="74295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45720</xdr:rowOff>
    </xdr:from>
    <xdr:ext cx="375920" cy="25336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9480550" y="6252210"/>
          <a:ext cx="37592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67310</xdr:rowOff>
    </xdr:from>
    <xdr:to>
      <xdr:col>55</xdr:col>
      <xdr:colOff>50800</xdr:colOff>
      <xdr:row>37</xdr:row>
      <xdr:rowOff>166370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398000" y="627380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35</xdr:row>
      <xdr:rowOff>61595</xdr:rowOff>
    </xdr:from>
    <xdr:to>
      <xdr:col>50</xdr:col>
      <xdr:colOff>114300</xdr:colOff>
      <xdr:row>35</xdr:row>
      <xdr:rowOff>95885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86700" y="5932805"/>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33020</xdr:rowOff>
    </xdr:from>
    <xdr:to>
      <xdr:col>50</xdr:col>
      <xdr:colOff>165100</xdr:colOff>
      <xdr:row>37</xdr:row>
      <xdr:rowOff>132080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36000" y="62395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123825</xdr:rowOff>
    </xdr:from>
    <xdr:ext cx="378460" cy="25082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6620" y="63303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35</xdr:row>
      <xdr:rowOff>22860</xdr:rowOff>
    </xdr:from>
    <xdr:to>
      <xdr:col>45</xdr:col>
      <xdr:colOff>171450</xdr:colOff>
      <xdr:row>35</xdr:row>
      <xdr:rowOff>61595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080250" y="5894070"/>
          <a:ext cx="80645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51435</xdr:rowOff>
    </xdr:from>
    <xdr:to>
      <xdr:col>46</xdr:col>
      <xdr:colOff>38100</xdr:colOff>
      <xdr:row>37</xdr:row>
      <xdr:rowOff>151130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42250" y="625792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171450</xdr:colOff>
      <xdr:row>37</xdr:row>
      <xdr:rowOff>142240</xdr:rowOff>
    </xdr:from>
    <xdr:ext cx="378460" cy="25082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715250" y="63487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120015</xdr:rowOff>
    </xdr:from>
    <xdr:to>
      <xdr:col>41</xdr:col>
      <xdr:colOff>50800</xdr:colOff>
      <xdr:row>35</xdr:row>
      <xdr:rowOff>22860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286500" y="5823585"/>
          <a:ext cx="79375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28575</xdr:rowOff>
    </xdr:from>
    <xdr:to>
      <xdr:col>41</xdr:col>
      <xdr:colOff>101600</xdr:colOff>
      <xdr:row>37</xdr:row>
      <xdr:rowOff>127635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029450" y="62350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118110</xdr:rowOff>
    </xdr:from>
    <xdr:ext cx="378460" cy="25336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910070" y="63246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xdr:rowOff>
    </xdr:from>
    <xdr:to>
      <xdr:col>36</xdr:col>
      <xdr:colOff>165100</xdr:colOff>
      <xdr:row>37</xdr:row>
      <xdr:rowOff>100965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235700" y="62083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92710</xdr:rowOff>
    </xdr:from>
    <xdr:ext cx="378460" cy="25082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116320" y="629920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78105</xdr:rowOff>
    </xdr:from>
    <xdr:ext cx="762000"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2583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78105</xdr:rowOff>
    </xdr:from>
    <xdr:ext cx="762000" cy="25336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3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41</xdr:row>
      <xdr:rowOff>78105</xdr:rowOff>
    </xdr:from>
    <xdr:ext cx="762000" cy="25336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715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78105</xdr:rowOff>
    </xdr:from>
    <xdr:ext cx="759460" cy="25336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9088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78105</xdr:rowOff>
    </xdr:from>
    <xdr:ext cx="762000" cy="25336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115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10795</xdr:rowOff>
    </xdr:from>
    <xdr:to>
      <xdr:col>55</xdr:col>
      <xdr:colOff>50800</xdr:colOff>
      <xdr:row>35</xdr:row>
      <xdr:rowOff>109855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398000" y="588200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33020</xdr:rowOff>
    </xdr:from>
    <xdr:ext cx="467360" cy="250190"/>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9480550" y="5736590"/>
          <a:ext cx="4673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46990</xdr:rowOff>
    </xdr:from>
    <xdr:to>
      <xdr:col>50</xdr:col>
      <xdr:colOff>165100</xdr:colOff>
      <xdr:row>35</xdr:row>
      <xdr:rowOff>146050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36000" y="591820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33</xdr:row>
      <xdr:rowOff>162560</xdr:rowOff>
    </xdr:from>
    <xdr:ext cx="469900" cy="25082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470900" y="569849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35</xdr:row>
      <xdr:rowOff>12065</xdr:rowOff>
    </xdr:from>
    <xdr:to>
      <xdr:col>46</xdr:col>
      <xdr:colOff>38100</xdr:colOff>
      <xdr:row>35</xdr:row>
      <xdr:rowOff>111125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42250" y="58832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33</xdr:row>
      <xdr:rowOff>127635</xdr:rowOff>
    </xdr:from>
    <xdr:ext cx="469900" cy="25082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7150" y="566356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140970</xdr:rowOff>
    </xdr:from>
    <xdr:to>
      <xdr:col>41</xdr:col>
      <xdr:colOff>101600</xdr:colOff>
      <xdr:row>35</xdr:row>
      <xdr:rowOff>73025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029450" y="58445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33</xdr:row>
      <xdr:rowOff>88900</xdr:rowOff>
    </xdr:from>
    <xdr:ext cx="469900" cy="250190"/>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64350" y="5624830"/>
          <a:ext cx="4699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71120</xdr:rowOff>
    </xdr:from>
    <xdr:to>
      <xdr:col>36</xdr:col>
      <xdr:colOff>165100</xdr:colOff>
      <xdr:row>35</xdr:row>
      <xdr:rowOff>2540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235700" y="57746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18415</xdr:rowOff>
    </xdr:from>
    <xdr:ext cx="469900" cy="25209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70600" y="5554345"/>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55880</xdr:rowOff>
    </xdr:from>
    <xdr:to>
      <xdr:col>59</xdr:col>
      <xdr:colOff>50800</xdr:colOff>
      <xdr:row>45</xdr:row>
      <xdr:rowOff>31115</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5956300" y="72682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55880</xdr:rowOff>
    </xdr:from>
    <xdr:to>
      <xdr:col>43</xdr:col>
      <xdr:colOff>63500</xdr:colOff>
      <xdr:row>46</xdr:row>
      <xdr:rowOff>136525</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0642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86995</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0642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55880</xdr:rowOff>
    </xdr:from>
    <xdr:to>
      <xdr:col>48</xdr:col>
      <xdr:colOff>127000</xdr:colOff>
      <xdr:row>46</xdr:row>
      <xdr:rowOff>136525</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9850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86995</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9850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55880</xdr:rowOff>
    </xdr:from>
    <xdr:to>
      <xdr:col>54</xdr:col>
      <xdr:colOff>127000</xdr:colOff>
      <xdr:row>46</xdr:row>
      <xdr:rowOff>136525</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013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46</xdr:row>
      <xdr:rowOff>86995</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013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24765</xdr:rowOff>
    </xdr:from>
    <xdr:to>
      <xdr:col>59</xdr:col>
      <xdr:colOff>50800</xdr:colOff>
      <xdr:row>61</xdr:row>
      <xdr:rowOff>80645</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5956300" y="80752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5715</xdr:rowOff>
    </xdr:from>
    <xdr:ext cx="347345" cy="2203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20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80645</xdr:rowOff>
    </xdr:from>
    <xdr:to>
      <xdr:col>59</xdr:col>
      <xdr:colOff>50800</xdr:colOff>
      <xdr:row>61</xdr:row>
      <xdr:rowOff>80645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103104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136525</xdr:rowOff>
    </xdr:from>
    <xdr:to>
      <xdr:col>59</xdr:col>
      <xdr:colOff>50800</xdr:colOff>
      <xdr:row>58</xdr:row>
      <xdr:rowOff>136525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5956300" y="986345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165100</xdr:rowOff>
    </xdr:from>
    <xdr:ext cx="246380" cy="25082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726430" y="97243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24765</xdr:rowOff>
    </xdr:from>
    <xdr:to>
      <xdr:col>59</xdr:col>
      <xdr:colOff>50800</xdr:colOff>
      <xdr:row>56</xdr:row>
      <xdr:rowOff>24765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5956300" y="94164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53340</xdr:rowOff>
    </xdr:from>
    <xdr:ext cx="528955" cy="25082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481955" y="927735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80645</xdr:rowOff>
    </xdr:from>
    <xdr:to>
      <xdr:col>59</xdr:col>
      <xdr:colOff>50800</xdr:colOff>
      <xdr:row>53</xdr:row>
      <xdr:rowOff>80645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5956300" y="896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109220</xdr:rowOff>
    </xdr:from>
    <xdr:ext cx="528955" cy="25082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481955" y="883031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136525</xdr:rowOff>
    </xdr:from>
    <xdr:to>
      <xdr:col>59</xdr:col>
      <xdr:colOff>50800</xdr:colOff>
      <xdr:row>50</xdr:row>
      <xdr:rowOff>136525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5956300" y="852233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165100</xdr:rowOff>
    </xdr:from>
    <xdr:ext cx="528955" cy="25082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481955" y="838327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48</xdr:row>
      <xdr:rowOff>24765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5956300" y="8075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53340</xdr:rowOff>
    </xdr:from>
    <xdr:ext cx="528955" cy="25082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481955" y="793623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24765</xdr:rowOff>
    </xdr:from>
    <xdr:to>
      <xdr:col>59</xdr:col>
      <xdr:colOff>50800</xdr:colOff>
      <xdr:row>61</xdr:row>
      <xdr:rowOff>80645</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5956300" y="80752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50</xdr:row>
      <xdr:rowOff>37465</xdr:rowOff>
    </xdr:from>
    <xdr:to>
      <xdr:col>54</xdr:col>
      <xdr:colOff>171450</xdr:colOff>
      <xdr:row>58</xdr:row>
      <xdr:rowOff>80010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429750" y="8423275"/>
          <a:ext cx="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84455</xdr:rowOff>
    </xdr:from>
    <xdr:ext cx="467360" cy="25082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9480550" y="981138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80010</xdr:rowOff>
    </xdr:from>
    <xdr:to>
      <xdr:col>55</xdr:col>
      <xdr:colOff>88900</xdr:colOff>
      <xdr:row>58</xdr:row>
      <xdr:rowOff>80010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359900" y="9806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152400</xdr:rowOff>
    </xdr:from>
    <xdr:ext cx="532130" cy="25336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9480550" y="820293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64,448</a:t>
          </a:r>
          <a:endParaRPr kumimoji="1" lang="ja-JP" altLang="en-US" sz="1000" b="1">
            <a:latin typeface="ＭＳ Ｐゴシック"/>
          </a:endParaRPr>
        </a:p>
      </xdr:txBody>
    </xdr:sp>
    <xdr:clientData/>
  </xdr:oneCellAnchor>
  <xdr:twoCellAnchor>
    <xdr:from>
      <xdr:col>54</xdr:col>
      <xdr:colOff>101600</xdr:colOff>
      <xdr:row>50</xdr:row>
      <xdr:rowOff>37465</xdr:rowOff>
    </xdr:from>
    <xdr:to>
      <xdr:col>55</xdr:col>
      <xdr:colOff>88900</xdr:colOff>
      <xdr:row>50</xdr:row>
      <xdr:rowOff>37465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359900" y="84232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26035</xdr:rowOff>
    </xdr:from>
    <xdr:to>
      <xdr:col>55</xdr:col>
      <xdr:colOff>0</xdr:colOff>
      <xdr:row>56</xdr:row>
      <xdr:rowOff>53340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686800" y="9417685"/>
          <a:ext cx="74295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34925</xdr:rowOff>
    </xdr:from>
    <xdr:ext cx="532130" cy="25082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9480550" y="9426575"/>
          <a:ext cx="53213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55880</xdr:rowOff>
    </xdr:from>
    <xdr:to>
      <xdr:col>55</xdr:col>
      <xdr:colOff>50800</xdr:colOff>
      <xdr:row>56</xdr:row>
      <xdr:rowOff>154940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398000" y="944753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56</xdr:row>
      <xdr:rowOff>26035</xdr:rowOff>
    </xdr:from>
    <xdr:to>
      <xdr:col>50</xdr:col>
      <xdr:colOff>114300</xdr:colOff>
      <xdr:row>56</xdr:row>
      <xdr:rowOff>39370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86700" y="9417685"/>
          <a:ext cx="8001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145415</xdr:rowOff>
    </xdr:from>
    <xdr:to>
      <xdr:col>50</xdr:col>
      <xdr:colOff>165100</xdr:colOff>
      <xdr:row>56</xdr:row>
      <xdr:rowOff>76835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36000" y="93694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68580</xdr:rowOff>
    </xdr:from>
    <xdr:ext cx="534670" cy="25082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38515" y="946023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10160</xdr:rowOff>
    </xdr:from>
    <xdr:to>
      <xdr:col>45</xdr:col>
      <xdr:colOff>171450</xdr:colOff>
      <xdr:row>56</xdr:row>
      <xdr:rowOff>39370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080250" y="9401810"/>
          <a:ext cx="80645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150495</xdr:rowOff>
    </xdr:from>
    <xdr:to>
      <xdr:col>46</xdr:col>
      <xdr:colOff>38100</xdr:colOff>
      <xdr:row>56</xdr:row>
      <xdr:rowOff>81915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42250" y="93745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98425</xdr:rowOff>
    </xdr:from>
    <xdr:ext cx="532130" cy="25336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44765" y="91547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10160</xdr:rowOff>
    </xdr:from>
    <xdr:to>
      <xdr:col>41</xdr:col>
      <xdr:colOff>50800</xdr:colOff>
      <xdr:row>56</xdr:row>
      <xdr:rowOff>19685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286500" y="9401810"/>
          <a:ext cx="79375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140335</xdr:rowOff>
    </xdr:from>
    <xdr:to>
      <xdr:col>41</xdr:col>
      <xdr:colOff>101600</xdr:colOff>
      <xdr:row>56</xdr:row>
      <xdr:rowOff>71755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029450" y="936434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62230</xdr:rowOff>
    </xdr:from>
    <xdr:ext cx="532130" cy="25336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851015" y="94538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147320</xdr:rowOff>
    </xdr:from>
    <xdr:to>
      <xdr:col>36</xdr:col>
      <xdr:colOff>165100</xdr:colOff>
      <xdr:row>56</xdr:row>
      <xdr:rowOff>78740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235700" y="9371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70485</xdr:rowOff>
    </xdr:from>
    <xdr:ext cx="534670" cy="25082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038215" y="946213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78105</xdr:rowOff>
    </xdr:from>
    <xdr:ext cx="762000"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2583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78105</xdr:rowOff>
    </xdr:from>
    <xdr:ext cx="762000" cy="25336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3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61</xdr:row>
      <xdr:rowOff>78105</xdr:rowOff>
    </xdr:from>
    <xdr:ext cx="762000" cy="25336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715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78105</xdr:rowOff>
    </xdr:from>
    <xdr:ext cx="759460" cy="25336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9088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78105</xdr:rowOff>
    </xdr:from>
    <xdr:ext cx="762000" cy="25336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115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3810</xdr:rowOff>
    </xdr:from>
    <xdr:to>
      <xdr:col>55</xdr:col>
      <xdr:colOff>50800</xdr:colOff>
      <xdr:row>56</xdr:row>
      <xdr:rowOff>103505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398000" y="939546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26035</xdr:rowOff>
    </xdr:from>
    <xdr:ext cx="532130" cy="25336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9480550" y="925004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144145</xdr:rowOff>
    </xdr:from>
    <xdr:to>
      <xdr:col>50</xdr:col>
      <xdr:colOff>165100</xdr:colOff>
      <xdr:row>56</xdr:row>
      <xdr:rowOff>75565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36000" y="936815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92075</xdr:rowOff>
    </xdr:from>
    <xdr:ext cx="534670" cy="25082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38515" y="91484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157480</xdr:rowOff>
    </xdr:from>
    <xdr:to>
      <xdr:col>46</xdr:col>
      <xdr:colOff>38100</xdr:colOff>
      <xdr:row>56</xdr:row>
      <xdr:rowOff>89535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42250" y="9381490"/>
          <a:ext cx="825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80645</xdr:rowOff>
    </xdr:from>
    <xdr:ext cx="532130" cy="25336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44765" y="94722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19,340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128270</xdr:rowOff>
    </xdr:from>
    <xdr:to>
      <xdr:col>41</xdr:col>
      <xdr:colOff>101600</xdr:colOff>
      <xdr:row>56</xdr:row>
      <xdr:rowOff>59690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029450" y="93522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76200</xdr:rowOff>
    </xdr:from>
    <xdr:ext cx="532130" cy="25336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851015" y="913257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20,653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137795</xdr:rowOff>
    </xdr:from>
    <xdr:to>
      <xdr:col>36</xdr:col>
      <xdr:colOff>165100</xdr:colOff>
      <xdr:row>56</xdr:row>
      <xdr:rowOff>69850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235700" y="936180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85725</xdr:rowOff>
    </xdr:from>
    <xdr:ext cx="534670" cy="25082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38215" y="9142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55880</xdr:rowOff>
    </xdr:from>
    <xdr:to>
      <xdr:col>59</xdr:col>
      <xdr:colOff>50800</xdr:colOff>
      <xdr:row>65</xdr:row>
      <xdr:rowOff>31115</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5956300" y="106210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55880</xdr:rowOff>
    </xdr:from>
    <xdr:to>
      <xdr:col>43</xdr:col>
      <xdr:colOff>63500</xdr:colOff>
      <xdr:row>66</xdr:row>
      <xdr:rowOff>136525</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0642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86995</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0642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55880</xdr:rowOff>
    </xdr:from>
    <xdr:to>
      <xdr:col>48</xdr:col>
      <xdr:colOff>127000</xdr:colOff>
      <xdr:row>66</xdr:row>
      <xdr:rowOff>136525</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9850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86995</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9850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55880</xdr:rowOff>
    </xdr:from>
    <xdr:to>
      <xdr:col>54</xdr:col>
      <xdr:colOff>127000</xdr:colOff>
      <xdr:row>66</xdr:row>
      <xdr:rowOff>136525</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013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66</xdr:row>
      <xdr:rowOff>86995</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013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24765</xdr:rowOff>
    </xdr:from>
    <xdr:to>
      <xdr:col>59</xdr:col>
      <xdr:colOff>50800</xdr:colOff>
      <xdr:row>81</xdr:row>
      <xdr:rowOff>80645</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5956300" y="11428095"/>
          <a:ext cx="42100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5715</xdr:rowOff>
    </xdr:from>
    <xdr:ext cx="347345" cy="2203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5918200" y="112414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80645</xdr:rowOff>
    </xdr:from>
    <xdr:to>
      <xdr:col>59</xdr:col>
      <xdr:colOff>50800</xdr:colOff>
      <xdr:row>81</xdr:row>
      <xdr:rowOff>80645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5956300" y="136632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96520</xdr:rowOff>
    </xdr:from>
    <xdr:to>
      <xdr:col>59</xdr:col>
      <xdr:colOff>50800</xdr:colOff>
      <xdr:row>79</xdr:row>
      <xdr:rowOff>96520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5956300" y="1334389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125730</xdr:rowOff>
    </xdr:from>
    <xdr:ext cx="246380" cy="25082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726430" y="1320546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112395</xdr:rowOff>
    </xdr:from>
    <xdr:to>
      <xdr:col>59</xdr:col>
      <xdr:colOff>50800</xdr:colOff>
      <xdr:row>77</xdr:row>
      <xdr:rowOff>112395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302448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140970</xdr:rowOff>
    </xdr:from>
    <xdr:ext cx="528955" cy="25082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5481955" y="1288542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128905</xdr:rowOff>
    </xdr:from>
    <xdr:to>
      <xdr:col>59</xdr:col>
      <xdr:colOff>50800</xdr:colOff>
      <xdr:row>75</xdr:row>
      <xdr:rowOff>128905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5956300" y="1270571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156845</xdr:rowOff>
    </xdr:from>
    <xdr:ext cx="528955" cy="25336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5481955" y="12566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144780</xdr:rowOff>
    </xdr:from>
    <xdr:to>
      <xdr:col>59</xdr:col>
      <xdr:colOff>50800</xdr:colOff>
      <xdr:row>73</xdr:row>
      <xdr:rowOff>144780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5956300" y="1238631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5715</xdr:rowOff>
    </xdr:from>
    <xdr:ext cx="528955" cy="25336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481955" y="122472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161290</xdr:rowOff>
    </xdr:from>
    <xdr:to>
      <xdr:col>59</xdr:col>
      <xdr:colOff>50800</xdr:colOff>
      <xdr:row>71</xdr:row>
      <xdr:rowOff>161290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5956300" y="1206754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21590</xdr:rowOff>
    </xdr:from>
    <xdr:ext cx="528955" cy="25273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481955" y="11927840"/>
          <a:ext cx="52895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8255</xdr:rowOff>
    </xdr:from>
    <xdr:to>
      <xdr:col>59</xdr:col>
      <xdr:colOff>50800</xdr:colOff>
      <xdr:row>70</xdr:row>
      <xdr:rowOff>8255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5956300" y="1174686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37465</xdr:rowOff>
    </xdr:from>
    <xdr:ext cx="528955" cy="25336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5481955" y="11608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68</xdr:row>
      <xdr:rowOff>24765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5956300" y="114280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53340</xdr:rowOff>
    </xdr:from>
    <xdr:ext cx="528955" cy="25082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5481955" y="11289030"/>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24765</xdr:rowOff>
    </xdr:from>
    <xdr:to>
      <xdr:col>59</xdr:col>
      <xdr:colOff>50800</xdr:colOff>
      <xdr:row>81</xdr:row>
      <xdr:rowOff>80645</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5956300" y="11428095"/>
          <a:ext cx="42100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71</xdr:row>
      <xdr:rowOff>29845</xdr:rowOff>
    </xdr:from>
    <xdr:to>
      <xdr:col>54</xdr:col>
      <xdr:colOff>171450</xdr:colOff>
      <xdr:row>79</xdr:row>
      <xdr:rowOff>5080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429750" y="11936095"/>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8255</xdr:rowOff>
    </xdr:from>
    <xdr:ext cx="467360" cy="25336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9480550" y="13255625"/>
          <a:ext cx="4673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359900" y="1325245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145415</xdr:rowOff>
    </xdr:from>
    <xdr:ext cx="532130" cy="25082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9480550" y="1171638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a:t>
          </a:r>
          <a:endParaRPr kumimoji="1" lang="ja-JP" altLang="en-US" sz="1000" b="1">
            <a:latin typeface="ＭＳ Ｐゴシック"/>
          </a:endParaRPr>
        </a:p>
      </xdr:txBody>
    </xdr:sp>
    <xdr:clientData/>
  </xdr:oneCellAnchor>
  <xdr:twoCellAnchor>
    <xdr:from>
      <xdr:col>54</xdr:col>
      <xdr:colOff>101600</xdr:colOff>
      <xdr:row>71</xdr:row>
      <xdr:rowOff>29845</xdr:rowOff>
    </xdr:from>
    <xdr:to>
      <xdr:col>55</xdr:col>
      <xdr:colOff>88900</xdr:colOff>
      <xdr:row>71</xdr:row>
      <xdr:rowOff>29845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359900" y="119360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99060</xdr:rowOff>
    </xdr:from>
    <xdr:to>
      <xdr:col>55</xdr:col>
      <xdr:colOff>0</xdr:colOff>
      <xdr:row>78</xdr:row>
      <xdr:rowOff>97790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686800" y="13011150"/>
          <a:ext cx="742950" cy="166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144780</xdr:rowOff>
    </xdr:from>
    <xdr:ext cx="532130" cy="250190"/>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9480550" y="12721590"/>
          <a:ext cx="53213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122555</xdr:rowOff>
    </xdr:from>
    <xdr:to>
      <xdr:col>55</xdr:col>
      <xdr:colOff>50800</xdr:colOff>
      <xdr:row>77</xdr:row>
      <xdr:rowOff>53975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398000" y="1286700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78</xdr:row>
      <xdr:rowOff>90170</xdr:rowOff>
    </xdr:from>
    <xdr:to>
      <xdr:col>50</xdr:col>
      <xdr:colOff>114300</xdr:colOff>
      <xdr:row>78</xdr:row>
      <xdr:rowOff>97790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86700" y="1316990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77470</xdr:rowOff>
    </xdr:from>
    <xdr:to>
      <xdr:col>50</xdr:col>
      <xdr:colOff>165100</xdr:colOff>
      <xdr:row>78</xdr:row>
      <xdr:rowOff>8890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36000" y="1298956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25400</xdr:rowOff>
    </xdr:from>
    <xdr:ext cx="469900" cy="25336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70900" y="1276985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90170</xdr:rowOff>
    </xdr:from>
    <xdr:to>
      <xdr:col>45</xdr:col>
      <xdr:colOff>171450</xdr:colOff>
      <xdr:row>78</xdr:row>
      <xdr:rowOff>95885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080250" y="13169900"/>
          <a:ext cx="80645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64770</xdr:rowOff>
    </xdr:from>
    <xdr:to>
      <xdr:col>46</xdr:col>
      <xdr:colOff>38100</xdr:colOff>
      <xdr:row>77</xdr:row>
      <xdr:rowOff>164465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42250" y="1297686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13335</xdr:rowOff>
    </xdr:from>
    <xdr:ext cx="469900" cy="25082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7150" y="1275778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87630</xdr:rowOff>
    </xdr:from>
    <xdr:to>
      <xdr:col>41</xdr:col>
      <xdr:colOff>50800</xdr:colOff>
      <xdr:row>78</xdr:row>
      <xdr:rowOff>95885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286500" y="13167360"/>
          <a:ext cx="79375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69215</xdr:rowOff>
    </xdr:from>
    <xdr:to>
      <xdr:col>41</xdr:col>
      <xdr:colOff>101600</xdr:colOff>
      <xdr:row>78</xdr:row>
      <xdr:rowOff>635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029450" y="129813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17145</xdr:rowOff>
    </xdr:from>
    <xdr:ext cx="469900" cy="25336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864350" y="127615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93980</xdr:rowOff>
    </xdr:from>
    <xdr:to>
      <xdr:col>36</xdr:col>
      <xdr:colOff>165100</xdr:colOff>
      <xdr:row>78</xdr:row>
      <xdr:rowOff>25400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235700" y="1300607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41275</xdr:rowOff>
    </xdr:from>
    <xdr:ext cx="469900" cy="25336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070600" y="127857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78105</xdr:rowOff>
    </xdr:from>
    <xdr:ext cx="762000" cy="25336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2583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78105</xdr:rowOff>
    </xdr:from>
    <xdr:ext cx="762000" cy="25336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3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81</xdr:row>
      <xdr:rowOff>78105</xdr:rowOff>
    </xdr:from>
    <xdr:ext cx="762000" cy="25336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7152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78105</xdr:rowOff>
    </xdr:from>
    <xdr:ext cx="759460" cy="25336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9088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78105</xdr:rowOff>
    </xdr:from>
    <xdr:ext cx="762000" cy="25336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115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50165</xdr:rowOff>
    </xdr:from>
    <xdr:to>
      <xdr:col>55</xdr:col>
      <xdr:colOff>50800</xdr:colOff>
      <xdr:row>77</xdr:row>
      <xdr:rowOff>149225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398000" y="1296225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28575</xdr:rowOff>
    </xdr:from>
    <xdr:ext cx="532130" cy="25082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9480550" y="1294066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48895</xdr:rowOff>
    </xdr:from>
    <xdr:to>
      <xdr:col>50</xdr:col>
      <xdr:colOff>165100</xdr:colOff>
      <xdr:row>78</xdr:row>
      <xdr:rowOff>147955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36000" y="131286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139065</xdr:rowOff>
    </xdr:from>
    <xdr:ext cx="469900" cy="25336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70900" y="132187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40005</xdr:rowOff>
    </xdr:from>
    <xdr:to>
      <xdr:col>46</xdr:col>
      <xdr:colOff>38100</xdr:colOff>
      <xdr:row>78</xdr:row>
      <xdr:rowOff>140335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42250" y="13119735"/>
          <a:ext cx="825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130810</xdr:rowOff>
    </xdr:from>
    <xdr:ext cx="469900" cy="25336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7150" y="132105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46990</xdr:rowOff>
    </xdr:from>
    <xdr:to>
      <xdr:col>41</xdr:col>
      <xdr:colOff>101600</xdr:colOff>
      <xdr:row>78</xdr:row>
      <xdr:rowOff>146050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029450" y="1312672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137160</xdr:rowOff>
    </xdr:from>
    <xdr:ext cx="469900" cy="25336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864350" y="132168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38100</xdr:rowOff>
    </xdr:from>
    <xdr:to>
      <xdr:col>36</xdr:col>
      <xdr:colOff>165100</xdr:colOff>
      <xdr:row>78</xdr:row>
      <xdr:rowOff>137160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235700" y="13117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128905</xdr:rowOff>
    </xdr:from>
    <xdr:ext cx="469900" cy="25336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0600" y="1320863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55880</xdr:rowOff>
    </xdr:from>
    <xdr:to>
      <xdr:col>59</xdr:col>
      <xdr:colOff>50800</xdr:colOff>
      <xdr:row>85</xdr:row>
      <xdr:rowOff>31115</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5956300" y="13973810"/>
          <a:ext cx="42100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55880</xdr:rowOff>
    </xdr:from>
    <xdr:to>
      <xdr:col>43</xdr:col>
      <xdr:colOff>63500</xdr:colOff>
      <xdr:row>86</xdr:row>
      <xdr:rowOff>136525</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0642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86995</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0642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55880</xdr:rowOff>
    </xdr:from>
    <xdr:to>
      <xdr:col>48</xdr:col>
      <xdr:colOff>127000</xdr:colOff>
      <xdr:row>86</xdr:row>
      <xdr:rowOff>136525</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9850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86995</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9850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55880</xdr:rowOff>
    </xdr:from>
    <xdr:to>
      <xdr:col>54</xdr:col>
      <xdr:colOff>127000</xdr:colOff>
      <xdr:row>86</xdr:row>
      <xdr:rowOff>136525</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013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46</xdr:col>
      <xdr:colOff>127000</xdr:colOff>
      <xdr:row>86</xdr:row>
      <xdr:rowOff>86995</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013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24765</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5956300" y="14780895"/>
          <a:ext cx="42100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5715</xdr:rowOff>
    </xdr:from>
    <xdr:ext cx="347345" cy="2203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200" y="145942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7056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6380" cy="25654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726430" y="169138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6675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8955" cy="25908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81955" y="16532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629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895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81955" y="16151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5913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8955" cy="25654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81955" y="157708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5532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8955" cy="25908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81955" y="15389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61595</xdr:rowOff>
    </xdr:from>
    <xdr:to>
      <xdr:col>59</xdr:col>
      <xdr:colOff>50800</xdr:colOff>
      <xdr:row>90</xdr:row>
      <xdr:rowOff>61595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5956300" y="1515300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90805</xdr:rowOff>
    </xdr:from>
    <xdr:ext cx="595630" cy="25146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417820" y="15014575"/>
          <a:ext cx="595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88</xdr:row>
      <xdr:rowOff>24765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5956300" y="1478089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53340</xdr:rowOff>
    </xdr:from>
    <xdr:ext cx="595630" cy="25082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41782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24765</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5956300" y="14780895"/>
          <a:ext cx="42100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171450</xdr:colOff>
      <xdr:row>90</xdr:row>
      <xdr:rowOff>50800</xdr:rowOff>
    </xdr:from>
    <xdr:to>
      <xdr:col>54</xdr:col>
      <xdr:colOff>171450</xdr:colOff>
      <xdr:row>99</xdr:row>
      <xdr:rowOff>94615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429750" y="1514221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99060</xdr:rowOff>
    </xdr:from>
    <xdr:ext cx="532130" cy="256540"/>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9480550" y="167297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94615</xdr:rowOff>
    </xdr:from>
    <xdr:to>
      <xdr:col>55</xdr:col>
      <xdr:colOff>88900</xdr:colOff>
      <xdr:row>99</xdr:row>
      <xdr:rowOff>94615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359900" y="167252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166370</xdr:rowOff>
    </xdr:from>
    <xdr:ext cx="596265" cy="25336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9480550" y="14922500"/>
          <a:ext cx="59626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100,587</a:t>
          </a:r>
          <a:endParaRPr kumimoji="1" lang="ja-JP" altLang="en-US" sz="1000" b="1">
            <a:latin typeface="ＭＳ Ｐゴシック"/>
          </a:endParaRPr>
        </a:p>
      </xdr:txBody>
    </xdr:sp>
    <xdr:clientData/>
  </xdr:oneCellAnchor>
  <xdr:twoCellAnchor>
    <xdr:from>
      <xdr:col>54</xdr:col>
      <xdr:colOff>101600</xdr:colOff>
      <xdr:row>90</xdr:row>
      <xdr:rowOff>50800</xdr:rowOff>
    </xdr:from>
    <xdr:to>
      <xdr:col>55</xdr:col>
      <xdr:colOff>88900</xdr:colOff>
      <xdr:row>90</xdr:row>
      <xdr:rowOff>50800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359900" y="151422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84455</xdr:rowOff>
    </xdr:from>
    <xdr:to>
      <xdr:col>55</xdr:col>
      <xdr:colOff>0</xdr:colOff>
      <xdr:row>97</xdr:row>
      <xdr:rowOff>132080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686800" y="16372205"/>
          <a:ext cx="74295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118110</xdr:rowOff>
    </xdr:from>
    <xdr:ext cx="532130" cy="259080"/>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9480550" y="1606296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398000" y="162115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171450</xdr:colOff>
      <xdr:row>97</xdr:row>
      <xdr:rowOff>132080</xdr:rowOff>
    </xdr:from>
    <xdr:to>
      <xdr:col>50</xdr:col>
      <xdr:colOff>114300</xdr:colOff>
      <xdr:row>98</xdr:row>
      <xdr:rowOff>61595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86700" y="16419830"/>
          <a:ext cx="8001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81280</xdr:rowOff>
    </xdr:from>
    <xdr:to>
      <xdr:col>50</xdr:col>
      <xdr:colOff>165100</xdr:colOff>
      <xdr:row>97</xdr:row>
      <xdr:rowOff>11430</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36000" y="1619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27940</xdr:rowOff>
    </xdr:from>
    <xdr:ext cx="53467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38515" y="15972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13335</xdr:rowOff>
    </xdr:from>
    <xdr:to>
      <xdr:col>45</xdr:col>
      <xdr:colOff>171450</xdr:colOff>
      <xdr:row>98</xdr:row>
      <xdr:rowOff>61595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080250" y="16472535"/>
          <a:ext cx="80645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42250" y="1623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64135</xdr:rowOff>
    </xdr:from>
    <xdr:ext cx="532130" cy="25654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44765" y="160089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13335</xdr:rowOff>
    </xdr:from>
    <xdr:to>
      <xdr:col>41</xdr:col>
      <xdr:colOff>50800</xdr:colOff>
      <xdr:row>98</xdr:row>
      <xdr:rowOff>59055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286500" y="16472535"/>
          <a:ext cx="79375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75565</xdr:rowOff>
    </xdr:from>
    <xdr:to>
      <xdr:col>41</xdr:col>
      <xdr:colOff>101600</xdr:colOff>
      <xdr:row>97</xdr:row>
      <xdr:rowOff>6350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029450" y="16191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22225</xdr:rowOff>
    </xdr:from>
    <xdr:ext cx="532130" cy="2584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851015" y="159670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2357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96520</xdr:rowOff>
    </xdr:from>
    <xdr:ext cx="53467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038215" y="16041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2583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153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171450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7152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946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9088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115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33655</xdr:rowOff>
    </xdr:from>
    <xdr:to>
      <xdr:col>55</xdr:col>
      <xdr:colOff>50800</xdr:colOff>
      <xdr:row>97</xdr:row>
      <xdr:rowOff>135255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398000" y="163214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12065</xdr:rowOff>
    </xdr:from>
    <xdr:ext cx="532130" cy="259080"/>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9480550" y="162998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81280</xdr:rowOff>
    </xdr:from>
    <xdr:to>
      <xdr:col>50</xdr:col>
      <xdr:colOff>165100</xdr:colOff>
      <xdr:row>98</xdr:row>
      <xdr:rowOff>11430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36000" y="1636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2540</xdr:rowOff>
    </xdr:from>
    <xdr:ext cx="534670" cy="25908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38515" y="16461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33,409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10795</xdr:rowOff>
    </xdr:from>
    <xdr:to>
      <xdr:col>46</xdr:col>
      <xdr:colOff>38100</xdr:colOff>
      <xdr:row>98</xdr:row>
      <xdr:rowOff>112395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42250" y="16469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103505</xdr:rowOff>
    </xdr:from>
    <xdr:ext cx="53213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44765" y="16562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28,099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133985</xdr:rowOff>
    </xdr:from>
    <xdr:to>
      <xdr:col>41</xdr:col>
      <xdr:colOff>101600</xdr:colOff>
      <xdr:row>98</xdr:row>
      <xdr:rowOff>64135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029450" y="1642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55245</xdr:rowOff>
    </xdr:from>
    <xdr:ext cx="532130" cy="256540"/>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851015" y="165144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8255</xdr:rowOff>
    </xdr:from>
    <xdr:to>
      <xdr:col>36</xdr:col>
      <xdr:colOff>165100</xdr:colOff>
      <xdr:row>98</xdr:row>
      <xdr:rowOff>109855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235700" y="1646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100965</xdr:rowOff>
    </xdr:from>
    <xdr:ext cx="534670" cy="256540"/>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038215" y="165601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28,223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55880</xdr:rowOff>
    </xdr:from>
    <xdr:to>
      <xdr:col>89</xdr:col>
      <xdr:colOff>171450</xdr:colOff>
      <xdr:row>25</xdr:row>
      <xdr:rowOff>31115</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1207750" y="39154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55880</xdr:rowOff>
    </xdr:from>
    <xdr:to>
      <xdr:col>74</xdr:col>
      <xdr:colOff>0</xdr:colOff>
      <xdr:row>26</xdr:row>
      <xdr:rowOff>136525</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13157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86995</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13157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55880</xdr:rowOff>
    </xdr:from>
    <xdr:to>
      <xdr:col>79</xdr:col>
      <xdr:colOff>63500</xdr:colOff>
      <xdr:row>26</xdr:row>
      <xdr:rowOff>136525</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2364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86995</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2364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55880</xdr:rowOff>
    </xdr:from>
    <xdr:to>
      <xdr:col>85</xdr:col>
      <xdr:colOff>63500</xdr:colOff>
      <xdr:row>26</xdr:row>
      <xdr:rowOff>136525</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26515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26</xdr:row>
      <xdr:rowOff>86995</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26515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24765</xdr:rowOff>
    </xdr:from>
    <xdr:to>
      <xdr:col>89</xdr:col>
      <xdr:colOff>171450</xdr:colOff>
      <xdr:row>41</xdr:row>
      <xdr:rowOff>80645</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1207750" y="47224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5715</xdr:rowOff>
    </xdr:from>
    <xdr:ext cx="349885" cy="2203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169650" y="45358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80645</xdr:rowOff>
    </xdr:from>
    <xdr:to>
      <xdr:col>89</xdr:col>
      <xdr:colOff>171450</xdr:colOff>
      <xdr:row>41</xdr:row>
      <xdr:rowOff>80645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1207750" y="69576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109220</xdr:rowOff>
    </xdr:from>
    <xdr:ext cx="246380" cy="25082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0977880" y="68186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136525</xdr:rowOff>
    </xdr:from>
    <xdr:to>
      <xdr:col>89</xdr:col>
      <xdr:colOff>171450</xdr:colOff>
      <xdr:row>38</xdr:row>
      <xdr:rowOff>136525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1207750" y="65106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165100</xdr:rowOff>
    </xdr:from>
    <xdr:ext cx="531495" cy="25082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0733405" y="63715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24765</xdr:rowOff>
    </xdr:from>
    <xdr:to>
      <xdr:col>89</xdr:col>
      <xdr:colOff>171450</xdr:colOff>
      <xdr:row>36</xdr:row>
      <xdr:rowOff>24765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1207750" y="60636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53340</xdr:rowOff>
    </xdr:from>
    <xdr:ext cx="531495" cy="25082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0733405" y="59245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80645</xdr:rowOff>
    </xdr:from>
    <xdr:to>
      <xdr:col>89</xdr:col>
      <xdr:colOff>171450</xdr:colOff>
      <xdr:row>33</xdr:row>
      <xdr:rowOff>80645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1207750" y="56165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109220</xdr:rowOff>
    </xdr:from>
    <xdr:ext cx="531495" cy="25082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0733405" y="54775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136525</xdr:rowOff>
    </xdr:from>
    <xdr:to>
      <xdr:col>89</xdr:col>
      <xdr:colOff>171450</xdr:colOff>
      <xdr:row>30</xdr:row>
      <xdr:rowOff>136525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1207750" y="51695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165100</xdr:rowOff>
    </xdr:from>
    <xdr:ext cx="531495" cy="25082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0733405" y="503047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28</xdr:row>
      <xdr:rowOff>24765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1207750" y="4722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53340</xdr:rowOff>
    </xdr:from>
    <xdr:ext cx="531495" cy="25082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0733405" y="45834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24765</xdr:rowOff>
    </xdr:from>
    <xdr:to>
      <xdr:col>89</xdr:col>
      <xdr:colOff>171450</xdr:colOff>
      <xdr:row>41</xdr:row>
      <xdr:rowOff>80645</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1207750" y="47224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88900</xdr:rowOff>
    </xdr:from>
    <xdr:to>
      <xdr:col>85</xdr:col>
      <xdr:colOff>126365</xdr:colOff>
      <xdr:row>37</xdr:row>
      <xdr:rowOff>166370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698345" y="5121910"/>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38</xdr:row>
      <xdr:rowOff>2540</xdr:rowOff>
    </xdr:from>
    <xdr:ext cx="534670" cy="25336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4744700" y="63766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166370</xdr:rowOff>
    </xdr:from>
    <xdr:to>
      <xdr:col>86</xdr:col>
      <xdr:colOff>25400</xdr:colOff>
      <xdr:row>37</xdr:row>
      <xdr:rowOff>166370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611350" y="637286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29</xdr:row>
      <xdr:rowOff>36830</xdr:rowOff>
    </xdr:from>
    <xdr:ext cx="534670" cy="25082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4744700" y="490220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41,067</a:t>
          </a:r>
          <a:endParaRPr kumimoji="1" lang="ja-JP" altLang="en-US" sz="1000" b="1">
            <a:latin typeface="ＭＳ Ｐゴシック"/>
          </a:endParaRPr>
        </a:p>
      </xdr:txBody>
    </xdr:sp>
    <xdr:clientData/>
  </xdr:oneCellAnchor>
  <xdr:twoCellAnchor>
    <xdr:from>
      <xdr:col>85</xdr:col>
      <xdr:colOff>38100</xdr:colOff>
      <xdr:row>30</xdr:row>
      <xdr:rowOff>88900</xdr:rowOff>
    </xdr:from>
    <xdr:to>
      <xdr:col>86</xdr:col>
      <xdr:colOff>25400</xdr:colOff>
      <xdr:row>30</xdr:row>
      <xdr:rowOff>88900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611350" y="512191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88265</xdr:rowOff>
    </xdr:from>
    <xdr:to>
      <xdr:col>85</xdr:col>
      <xdr:colOff>127000</xdr:colOff>
      <xdr:row>37</xdr:row>
      <xdr:rowOff>90170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938250" y="6294755"/>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34</xdr:row>
      <xdr:rowOff>149860</xdr:rowOff>
    </xdr:from>
    <xdr:ext cx="534670" cy="25336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4744700" y="585343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127635</xdr:rowOff>
    </xdr:from>
    <xdr:to>
      <xdr:col>85</xdr:col>
      <xdr:colOff>171450</xdr:colOff>
      <xdr:row>36</xdr:row>
      <xdr:rowOff>59055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649450" y="5998845"/>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88265</xdr:rowOff>
    </xdr:from>
    <xdr:to>
      <xdr:col>81</xdr:col>
      <xdr:colOff>50800</xdr:colOff>
      <xdr:row>37</xdr:row>
      <xdr:rowOff>99695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144500" y="6294755"/>
          <a:ext cx="79375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17145</xdr:rowOff>
    </xdr:from>
    <xdr:to>
      <xdr:col>81</xdr:col>
      <xdr:colOff>101600</xdr:colOff>
      <xdr:row>36</xdr:row>
      <xdr:rowOff>116205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887450" y="605599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132080</xdr:rowOff>
    </xdr:from>
    <xdr:ext cx="532130" cy="25336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709015" y="583565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37</xdr:row>
      <xdr:rowOff>69850</xdr:rowOff>
    </xdr:from>
    <xdr:to>
      <xdr:col>76</xdr:col>
      <xdr:colOff>114300</xdr:colOff>
      <xdr:row>37</xdr:row>
      <xdr:rowOff>99695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2344400" y="6276340"/>
          <a:ext cx="8001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xdr:rowOff>
    </xdr:from>
    <xdr:to>
      <xdr:col>76</xdr:col>
      <xdr:colOff>165100</xdr:colOff>
      <xdr:row>36</xdr:row>
      <xdr:rowOff>104775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093700" y="60439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120015</xdr:rowOff>
    </xdr:from>
    <xdr:ext cx="534670" cy="25336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896215" y="58235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69850</xdr:rowOff>
    </xdr:from>
    <xdr:to>
      <xdr:col>71</xdr:col>
      <xdr:colOff>171450</xdr:colOff>
      <xdr:row>37</xdr:row>
      <xdr:rowOff>103505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1537950" y="6276340"/>
          <a:ext cx="80645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45720</xdr:rowOff>
    </xdr:from>
    <xdr:to>
      <xdr:col>72</xdr:col>
      <xdr:colOff>38100</xdr:colOff>
      <xdr:row>36</xdr:row>
      <xdr:rowOff>145415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299950" y="6084570"/>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162560</xdr:rowOff>
    </xdr:from>
    <xdr:ext cx="532130" cy="25082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102465" y="586613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142875</xdr:rowOff>
    </xdr:from>
    <xdr:to>
      <xdr:col>67</xdr:col>
      <xdr:colOff>101600</xdr:colOff>
      <xdr:row>36</xdr:row>
      <xdr:rowOff>74295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1487150" y="601408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34</xdr:row>
      <xdr:rowOff>90805</xdr:rowOff>
    </xdr:from>
    <xdr:ext cx="532130" cy="25082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1308715" y="579437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78105</xdr:rowOff>
    </xdr:from>
    <xdr:ext cx="762000" cy="25336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52880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78105</xdr:rowOff>
    </xdr:from>
    <xdr:ext cx="759460" cy="25336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7668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78105</xdr:rowOff>
    </xdr:from>
    <xdr:ext cx="762000" cy="25336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9730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41</xdr:row>
      <xdr:rowOff>78105</xdr:rowOff>
    </xdr:from>
    <xdr:ext cx="762000" cy="25336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172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78105</xdr:rowOff>
    </xdr:from>
    <xdr:ext cx="759460" cy="25336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13665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40005</xdr:rowOff>
    </xdr:from>
    <xdr:to>
      <xdr:col>85</xdr:col>
      <xdr:colOff>171450</xdr:colOff>
      <xdr:row>37</xdr:row>
      <xdr:rowOff>140335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649450" y="624649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36</xdr:row>
      <xdr:rowOff>125095</xdr:rowOff>
    </xdr:from>
    <xdr:ext cx="534670" cy="25082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4744700" y="616394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38735</xdr:rowOff>
    </xdr:from>
    <xdr:to>
      <xdr:col>81</xdr:col>
      <xdr:colOff>101600</xdr:colOff>
      <xdr:row>37</xdr:row>
      <xdr:rowOff>137795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887450" y="62452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128905</xdr:rowOff>
    </xdr:from>
    <xdr:ext cx="532130" cy="25336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709015" y="633539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50800</xdr:rowOff>
    </xdr:from>
    <xdr:to>
      <xdr:col>76</xdr:col>
      <xdr:colOff>165100</xdr:colOff>
      <xdr:row>37</xdr:row>
      <xdr:rowOff>149860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093700" y="625729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140970</xdr:rowOff>
    </xdr:from>
    <xdr:ext cx="534670" cy="25082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896215" y="6347460"/>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19685</xdr:rowOff>
    </xdr:from>
    <xdr:to>
      <xdr:col>72</xdr:col>
      <xdr:colOff>38100</xdr:colOff>
      <xdr:row>37</xdr:row>
      <xdr:rowOff>118745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299950" y="622617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110490</xdr:rowOff>
    </xdr:from>
    <xdr:ext cx="532130" cy="25336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02465" y="631698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53340</xdr:rowOff>
    </xdr:from>
    <xdr:to>
      <xdr:col>67</xdr:col>
      <xdr:colOff>101600</xdr:colOff>
      <xdr:row>37</xdr:row>
      <xdr:rowOff>152400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1487150" y="625983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144145</xdr:rowOff>
    </xdr:from>
    <xdr:ext cx="532130" cy="25082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308715" y="635063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14,495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55880</xdr:rowOff>
    </xdr:from>
    <xdr:to>
      <xdr:col>89</xdr:col>
      <xdr:colOff>171450</xdr:colOff>
      <xdr:row>45</xdr:row>
      <xdr:rowOff>31115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1207750" y="72682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55880</xdr:rowOff>
    </xdr:from>
    <xdr:to>
      <xdr:col>74</xdr:col>
      <xdr:colOff>0</xdr:colOff>
      <xdr:row>46</xdr:row>
      <xdr:rowOff>136525</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13157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86995</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13157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55880</xdr:rowOff>
    </xdr:from>
    <xdr:to>
      <xdr:col>79</xdr:col>
      <xdr:colOff>63500</xdr:colOff>
      <xdr:row>46</xdr:row>
      <xdr:rowOff>136525</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2364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86995</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2364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55880</xdr:rowOff>
    </xdr:from>
    <xdr:to>
      <xdr:col>85</xdr:col>
      <xdr:colOff>63500</xdr:colOff>
      <xdr:row>46</xdr:row>
      <xdr:rowOff>136525</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26515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46</xdr:row>
      <xdr:rowOff>86995</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26515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24765</xdr:rowOff>
    </xdr:from>
    <xdr:to>
      <xdr:col>89</xdr:col>
      <xdr:colOff>171450</xdr:colOff>
      <xdr:row>61</xdr:row>
      <xdr:rowOff>80645</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1207750" y="80752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5715</xdr:rowOff>
    </xdr:from>
    <xdr:ext cx="349885" cy="2203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169650" y="78886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80645</xdr:rowOff>
    </xdr:from>
    <xdr:to>
      <xdr:col>89</xdr:col>
      <xdr:colOff>171450</xdr:colOff>
      <xdr:row>61</xdr:row>
      <xdr:rowOff>80645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103104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109220</xdr:rowOff>
    </xdr:from>
    <xdr:ext cx="246380" cy="25082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977880" y="101714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43180</xdr:rowOff>
    </xdr:from>
    <xdr:to>
      <xdr:col>89</xdr:col>
      <xdr:colOff>171450</xdr:colOff>
      <xdr:row>59</xdr:row>
      <xdr:rowOff>43180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99377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72390</xdr:rowOff>
    </xdr:from>
    <xdr:ext cx="531495" cy="25082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733405" y="97993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5715</xdr:rowOff>
    </xdr:from>
    <xdr:to>
      <xdr:col>89</xdr:col>
      <xdr:colOff>171450</xdr:colOff>
      <xdr:row>57</xdr:row>
      <xdr:rowOff>5715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95650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34925</xdr:rowOff>
    </xdr:from>
    <xdr:ext cx="531495" cy="25082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733405" y="942657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136525</xdr:rowOff>
    </xdr:from>
    <xdr:to>
      <xdr:col>89</xdr:col>
      <xdr:colOff>171450</xdr:colOff>
      <xdr:row>54</xdr:row>
      <xdr:rowOff>136525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9192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165100</xdr:rowOff>
    </xdr:from>
    <xdr:ext cx="531495" cy="25082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733405" y="90538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99060</xdr:rowOff>
    </xdr:from>
    <xdr:to>
      <xdr:col>89</xdr:col>
      <xdr:colOff>171450</xdr:colOff>
      <xdr:row>52</xdr:row>
      <xdr:rowOff>99060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1207750" y="882015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128270</xdr:rowOff>
    </xdr:from>
    <xdr:ext cx="531495" cy="25082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0733405" y="868172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61595</xdr:rowOff>
    </xdr:from>
    <xdr:to>
      <xdr:col>89</xdr:col>
      <xdr:colOff>171450</xdr:colOff>
      <xdr:row>50</xdr:row>
      <xdr:rowOff>61595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1207750" y="84474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90805</xdr:rowOff>
    </xdr:from>
    <xdr:ext cx="595630" cy="25082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0669270" y="830897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48</xdr:row>
      <xdr:rowOff>24765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1207750" y="8075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53340</xdr:rowOff>
    </xdr:from>
    <xdr:ext cx="595630" cy="25082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0669270" y="79362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24765</xdr:rowOff>
    </xdr:from>
    <xdr:to>
      <xdr:col>89</xdr:col>
      <xdr:colOff>171450</xdr:colOff>
      <xdr:row>61</xdr:row>
      <xdr:rowOff>80645</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1207750" y="80752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151130</xdr:rowOff>
    </xdr:from>
    <xdr:to>
      <xdr:col>85</xdr:col>
      <xdr:colOff>126365</xdr:colOff>
      <xdr:row>57</xdr:row>
      <xdr:rowOff>117475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698345" y="83693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57</xdr:row>
      <xdr:rowOff>120650</xdr:rowOff>
    </xdr:from>
    <xdr:ext cx="534670" cy="25336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4744700" y="96799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34,027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117475</xdr:rowOff>
    </xdr:from>
    <xdr:to>
      <xdr:col>86</xdr:col>
      <xdr:colOff>25400</xdr:colOff>
      <xdr:row>57</xdr:row>
      <xdr:rowOff>117475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611350" y="96767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48</xdr:row>
      <xdr:rowOff>99060</xdr:rowOff>
    </xdr:from>
    <xdr:ext cx="598805" cy="25336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4744700" y="814959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104,204</a:t>
          </a:r>
          <a:endParaRPr kumimoji="1" lang="ja-JP" altLang="en-US" sz="1000" b="1">
            <a:latin typeface="ＭＳ Ｐゴシック"/>
          </a:endParaRPr>
        </a:p>
      </xdr:txBody>
    </xdr:sp>
    <xdr:clientData/>
  </xdr:oneCellAnchor>
  <xdr:twoCellAnchor>
    <xdr:from>
      <xdr:col>85</xdr:col>
      <xdr:colOff>38100</xdr:colOff>
      <xdr:row>49</xdr:row>
      <xdr:rowOff>151130</xdr:rowOff>
    </xdr:from>
    <xdr:to>
      <xdr:col>86</xdr:col>
      <xdr:colOff>25400</xdr:colOff>
      <xdr:row>49</xdr:row>
      <xdr:rowOff>151130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611350" y="836930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90170</xdr:rowOff>
    </xdr:from>
    <xdr:to>
      <xdr:col>85</xdr:col>
      <xdr:colOff>127000</xdr:colOff>
      <xdr:row>57</xdr:row>
      <xdr:rowOff>6985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938250" y="9146540"/>
          <a:ext cx="762000" cy="419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54</xdr:row>
      <xdr:rowOff>8255</xdr:rowOff>
    </xdr:from>
    <xdr:ext cx="534670" cy="25336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4744700" y="90646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153670</xdr:rowOff>
    </xdr:from>
    <xdr:to>
      <xdr:col>85</xdr:col>
      <xdr:colOff>171450</xdr:colOff>
      <xdr:row>55</xdr:row>
      <xdr:rowOff>85725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649450" y="9210040"/>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90170</xdr:rowOff>
    </xdr:from>
    <xdr:to>
      <xdr:col>81</xdr:col>
      <xdr:colOff>50800</xdr:colOff>
      <xdr:row>56</xdr:row>
      <xdr:rowOff>142240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144500" y="9146540"/>
          <a:ext cx="793750" cy="387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48895</xdr:rowOff>
    </xdr:from>
    <xdr:to>
      <xdr:col>81</xdr:col>
      <xdr:colOff>101600</xdr:colOff>
      <xdr:row>55</xdr:row>
      <xdr:rowOff>147955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887450" y="927290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139065</xdr:rowOff>
    </xdr:from>
    <xdr:ext cx="532130" cy="25336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709015" y="936307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56</xdr:row>
      <xdr:rowOff>68580</xdr:rowOff>
    </xdr:from>
    <xdr:to>
      <xdr:col>76</xdr:col>
      <xdr:colOff>114300</xdr:colOff>
      <xdr:row>56</xdr:row>
      <xdr:rowOff>142240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344400" y="9460230"/>
          <a:ext cx="8001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96520</xdr:rowOff>
    </xdr:from>
    <xdr:to>
      <xdr:col>76</xdr:col>
      <xdr:colOff>165100</xdr:colOff>
      <xdr:row>56</xdr:row>
      <xdr:rowOff>28575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093700" y="93205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44450</xdr:rowOff>
    </xdr:from>
    <xdr:ext cx="534670" cy="25336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896215" y="91008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68580</xdr:rowOff>
    </xdr:from>
    <xdr:to>
      <xdr:col>71</xdr:col>
      <xdr:colOff>171450</xdr:colOff>
      <xdr:row>57</xdr:row>
      <xdr:rowOff>88900</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1537950" y="9460230"/>
          <a:ext cx="80645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107950</xdr:rowOff>
    </xdr:from>
    <xdr:to>
      <xdr:col>72</xdr:col>
      <xdr:colOff>38100</xdr:colOff>
      <xdr:row>56</xdr:row>
      <xdr:rowOff>39370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299950" y="933196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55880</xdr:rowOff>
    </xdr:from>
    <xdr:ext cx="532130" cy="25336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102465" y="9112250"/>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109855</xdr:rowOff>
    </xdr:from>
    <xdr:to>
      <xdr:col>67</xdr:col>
      <xdr:colOff>101600</xdr:colOff>
      <xdr:row>56</xdr:row>
      <xdr:rowOff>41275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1487150" y="93338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57785</xdr:rowOff>
    </xdr:from>
    <xdr:ext cx="532130"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1308715" y="9114155"/>
          <a:ext cx="5321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78105</xdr:rowOff>
    </xdr:from>
    <xdr:ext cx="762000"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528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78105</xdr:rowOff>
    </xdr:from>
    <xdr:ext cx="759460" cy="25336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7668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78105</xdr:rowOff>
    </xdr:from>
    <xdr:ext cx="762000" cy="25336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9730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61</xdr:row>
      <xdr:rowOff>78105</xdr:rowOff>
    </xdr:from>
    <xdr:ext cx="762000" cy="25336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172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78105</xdr:rowOff>
    </xdr:from>
    <xdr:ext cx="759460" cy="25336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13665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125730</xdr:rowOff>
    </xdr:from>
    <xdr:to>
      <xdr:col>85</xdr:col>
      <xdr:colOff>171450</xdr:colOff>
      <xdr:row>57</xdr:row>
      <xdr:rowOff>57150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649450" y="9517380"/>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56</xdr:row>
      <xdr:rowOff>41910</xdr:rowOff>
    </xdr:from>
    <xdr:ext cx="534670" cy="25336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4744700" y="9433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39,918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40005</xdr:rowOff>
    </xdr:from>
    <xdr:to>
      <xdr:col>81</xdr:col>
      <xdr:colOff>101600</xdr:colOff>
      <xdr:row>54</xdr:row>
      <xdr:rowOff>140335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887450" y="90963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52</xdr:row>
      <xdr:rowOff>155575</xdr:rowOff>
    </xdr:from>
    <xdr:ext cx="532130" cy="25273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709015" y="8876665"/>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92710</xdr:rowOff>
    </xdr:from>
    <xdr:to>
      <xdr:col>76</xdr:col>
      <xdr:colOff>165100</xdr:colOff>
      <xdr:row>57</xdr:row>
      <xdr:rowOff>24130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093700" y="94843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15875</xdr:rowOff>
    </xdr:from>
    <xdr:ext cx="534670" cy="25082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896215" y="95751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41,693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18415</xdr:rowOff>
    </xdr:from>
    <xdr:to>
      <xdr:col>72</xdr:col>
      <xdr:colOff>38100</xdr:colOff>
      <xdr:row>56</xdr:row>
      <xdr:rowOff>117475</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299950" y="94100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109220</xdr:rowOff>
    </xdr:from>
    <xdr:ext cx="532130" cy="25082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02465" y="9500870"/>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39370</xdr:rowOff>
    </xdr:from>
    <xdr:to>
      <xdr:col>67</xdr:col>
      <xdr:colOff>101600</xdr:colOff>
      <xdr:row>57</xdr:row>
      <xdr:rowOff>138430</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1487150" y="9598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129540</xdr:rowOff>
    </xdr:from>
    <xdr:ext cx="532130" cy="252730"/>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308715" y="9688830"/>
          <a:ext cx="532130"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55880</xdr:rowOff>
    </xdr:from>
    <xdr:to>
      <xdr:col>89</xdr:col>
      <xdr:colOff>171450</xdr:colOff>
      <xdr:row>65</xdr:row>
      <xdr:rowOff>31115</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1207750" y="106210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55880</xdr:rowOff>
    </xdr:from>
    <xdr:to>
      <xdr:col>74</xdr:col>
      <xdr:colOff>0</xdr:colOff>
      <xdr:row>66</xdr:row>
      <xdr:rowOff>136525</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31570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86995</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131570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55880</xdr:rowOff>
    </xdr:from>
    <xdr:to>
      <xdr:col>79</xdr:col>
      <xdr:colOff>63500</xdr:colOff>
      <xdr:row>66</xdr:row>
      <xdr:rowOff>136525</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2364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86995</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2364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55880</xdr:rowOff>
    </xdr:from>
    <xdr:to>
      <xdr:col>85</xdr:col>
      <xdr:colOff>63500</xdr:colOff>
      <xdr:row>66</xdr:row>
      <xdr:rowOff>136525</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265150" y="109562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66</xdr:row>
      <xdr:rowOff>86995</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265150" y="111550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24765</xdr:rowOff>
    </xdr:from>
    <xdr:to>
      <xdr:col>89</xdr:col>
      <xdr:colOff>171450</xdr:colOff>
      <xdr:row>81</xdr:row>
      <xdr:rowOff>80645</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1207750" y="11428095"/>
          <a:ext cx="422275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5715</xdr:rowOff>
    </xdr:from>
    <xdr:ext cx="349885" cy="2203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169650" y="112414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80645</xdr:rowOff>
    </xdr:from>
    <xdr:to>
      <xdr:col>89</xdr:col>
      <xdr:colOff>171450</xdr:colOff>
      <xdr:row>81</xdr:row>
      <xdr:rowOff>80645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1207750" y="136632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136525</xdr:rowOff>
    </xdr:from>
    <xdr:to>
      <xdr:col>89</xdr:col>
      <xdr:colOff>171450</xdr:colOff>
      <xdr:row>78</xdr:row>
      <xdr:rowOff>136525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321625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165100</xdr:rowOff>
    </xdr:from>
    <xdr:ext cx="246380" cy="25082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977880" y="130771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24765</xdr:rowOff>
    </xdr:from>
    <xdr:to>
      <xdr:col>89</xdr:col>
      <xdr:colOff>171450</xdr:colOff>
      <xdr:row>76</xdr:row>
      <xdr:rowOff>24765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27692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53340</xdr:rowOff>
    </xdr:from>
    <xdr:ext cx="531495" cy="25082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733405" y="1263015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80645</xdr:rowOff>
    </xdr:from>
    <xdr:to>
      <xdr:col>89</xdr:col>
      <xdr:colOff>171450</xdr:colOff>
      <xdr:row>73</xdr:row>
      <xdr:rowOff>80645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232217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109220</xdr:rowOff>
    </xdr:from>
    <xdr:ext cx="531495" cy="25082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733405" y="1218311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136525</xdr:rowOff>
    </xdr:from>
    <xdr:to>
      <xdr:col>89</xdr:col>
      <xdr:colOff>171450</xdr:colOff>
      <xdr:row>70</xdr:row>
      <xdr:rowOff>136525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1207750" y="1187513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165100</xdr:rowOff>
    </xdr:from>
    <xdr:ext cx="531495" cy="25082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0733405" y="1173607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68</xdr:row>
      <xdr:rowOff>24765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1207750" y="114280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53340</xdr:rowOff>
    </xdr:from>
    <xdr:ext cx="531495" cy="25082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0733405" y="1128903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24765</xdr:rowOff>
    </xdr:from>
    <xdr:to>
      <xdr:col>89</xdr:col>
      <xdr:colOff>171450</xdr:colOff>
      <xdr:row>81</xdr:row>
      <xdr:rowOff>80645</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1207750" y="11428095"/>
          <a:ext cx="422275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100330</xdr:rowOff>
    </xdr:from>
    <xdr:to>
      <xdr:col>85</xdr:col>
      <xdr:colOff>126365</xdr:colOff>
      <xdr:row>78</xdr:row>
      <xdr:rowOff>136525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698345" y="118389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78</xdr:row>
      <xdr:rowOff>140335</xdr:rowOff>
    </xdr:from>
    <xdr:ext cx="249555" cy="25082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4744700" y="1322006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136525</xdr:rowOff>
    </xdr:from>
    <xdr:to>
      <xdr:col>86</xdr:col>
      <xdr:colOff>25400</xdr:colOff>
      <xdr:row>78</xdr:row>
      <xdr:rowOff>136525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611350" y="132162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69</xdr:row>
      <xdr:rowOff>48895</xdr:rowOff>
    </xdr:from>
    <xdr:ext cx="534670" cy="25082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4744700" y="116198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61,623</a:t>
          </a:r>
          <a:endParaRPr kumimoji="1" lang="ja-JP" altLang="en-US" sz="1000" b="1">
            <a:latin typeface="ＭＳ Ｐゴシック"/>
          </a:endParaRPr>
        </a:p>
      </xdr:txBody>
    </xdr:sp>
    <xdr:clientData/>
  </xdr:oneCellAnchor>
  <xdr:twoCellAnchor>
    <xdr:from>
      <xdr:col>85</xdr:col>
      <xdr:colOff>38100</xdr:colOff>
      <xdr:row>70</xdr:row>
      <xdr:rowOff>100330</xdr:rowOff>
    </xdr:from>
    <xdr:to>
      <xdr:col>86</xdr:col>
      <xdr:colOff>25400</xdr:colOff>
      <xdr:row>70</xdr:row>
      <xdr:rowOff>100330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611350" y="11838940"/>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136525</xdr:rowOff>
    </xdr:from>
    <xdr:to>
      <xdr:col>85</xdr:col>
      <xdr:colOff>127000</xdr:colOff>
      <xdr:row>78</xdr:row>
      <xdr:rowOff>136525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938250" y="1321625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77</xdr:row>
      <xdr:rowOff>23495</xdr:rowOff>
    </xdr:from>
    <xdr:ext cx="469900" cy="25336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4744700" y="1293558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xdr:rowOff>
    </xdr:from>
    <xdr:to>
      <xdr:col>85</xdr:col>
      <xdr:colOff>171450</xdr:colOff>
      <xdr:row>78</xdr:row>
      <xdr:rowOff>100330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649450" y="13081000"/>
          <a:ext cx="952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130175</xdr:rowOff>
    </xdr:from>
    <xdr:to>
      <xdr:col>81</xdr:col>
      <xdr:colOff>50800</xdr:colOff>
      <xdr:row>78</xdr:row>
      <xdr:rowOff>136525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144500" y="13209905"/>
          <a:ext cx="7937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5715</xdr:rowOff>
    </xdr:from>
    <xdr:to>
      <xdr:col>81</xdr:col>
      <xdr:colOff>101600</xdr:colOff>
      <xdr:row>78</xdr:row>
      <xdr:rowOff>106045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887450" y="1308544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121920</xdr:rowOff>
    </xdr:from>
    <xdr:ext cx="469900" cy="25082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722350" y="1286637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78</xdr:row>
      <xdr:rowOff>130175</xdr:rowOff>
    </xdr:from>
    <xdr:to>
      <xdr:col>76</xdr:col>
      <xdr:colOff>114300</xdr:colOff>
      <xdr:row>78</xdr:row>
      <xdr:rowOff>136525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344400" y="13209905"/>
          <a:ext cx="8001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34925</xdr:rowOff>
    </xdr:from>
    <xdr:to>
      <xdr:col>76</xdr:col>
      <xdr:colOff>165100</xdr:colOff>
      <xdr:row>78</xdr:row>
      <xdr:rowOff>133985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093700" y="1311465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150495</xdr:rowOff>
    </xdr:from>
    <xdr:ext cx="469900" cy="25336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928600" y="128949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136525</xdr:rowOff>
    </xdr:from>
    <xdr:to>
      <xdr:col>71</xdr:col>
      <xdr:colOff>171450</xdr:colOff>
      <xdr:row>78</xdr:row>
      <xdr:rowOff>136525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1537950" y="132162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147955</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299950" y="1312862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163830</xdr:rowOff>
    </xdr:from>
    <xdr:ext cx="469900" cy="25082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134850" y="12908280"/>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57785</xdr:rowOff>
    </xdr:from>
    <xdr:to>
      <xdr:col>67</xdr:col>
      <xdr:colOff>101600</xdr:colOff>
      <xdr:row>78</xdr:row>
      <xdr:rowOff>156845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1487150" y="1313751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5715</xdr:rowOff>
    </xdr:from>
    <xdr:ext cx="46990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1322050" y="129178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78105</xdr:rowOff>
    </xdr:from>
    <xdr:ext cx="762000"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52880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78105</xdr:rowOff>
    </xdr:from>
    <xdr:ext cx="759460"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7668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78105</xdr:rowOff>
    </xdr:from>
    <xdr:ext cx="762000" cy="25336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9730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81</xdr:row>
      <xdr:rowOff>78105</xdr:rowOff>
    </xdr:from>
    <xdr:ext cx="762000" cy="25336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172950" y="13660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78105</xdr:rowOff>
    </xdr:from>
    <xdr:ext cx="759460" cy="25336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366500" y="136607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86995</xdr:rowOff>
    </xdr:from>
    <xdr:to>
      <xdr:col>85</xdr:col>
      <xdr:colOff>171450</xdr:colOff>
      <xdr:row>79</xdr:row>
      <xdr:rowOff>18415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649450" y="13166725"/>
          <a:ext cx="952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78</xdr:row>
      <xdr:rowOff>3810</xdr:rowOff>
    </xdr:from>
    <xdr:ext cx="249555" cy="25336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4744700" y="130835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86995</xdr:rowOff>
    </xdr:from>
    <xdr:to>
      <xdr:col>81</xdr:col>
      <xdr:colOff>101600</xdr:colOff>
      <xdr:row>79</xdr:row>
      <xdr:rowOff>18415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8874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7015" cy="25082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832840" y="132575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80645</xdr:rowOff>
    </xdr:from>
    <xdr:to>
      <xdr:col>76</xdr:col>
      <xdr:colOff>165100</xdr:colOff>
      <xdr:row>79</xdr:row>
      <xdr:rowOff>12700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093700" y="131603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3810</xdr:rowOff>
    </xdr:from>
    <xdr:ext cx="378460" cy="25336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974320" y="132511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86995</xdr:rowOff>
    </xdr:from>
    <xdr:to>
      <xdr:col>72</xdr:col>
      <xdr:colOff>38100</xdr:colOff>
      <xdr:row>79</xdr:row>
      <xdr:rowOff>18415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299950" y="131667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7015" cy="25082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226290" y="132575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86995</xdr:rowOff>
    </xdr:from>
    <xdr:to>
      <xdr:col>67</xdr:col>
      <xdr:colOff>101600</xdr:colOff>
      <xdr:row>79</xdr:row>
      <xdr:rowOff>18415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1487150" y="131667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7015" cy="25082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432540" y="132575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55880</xdr:rowOff>
    </xdr:from>
    <xdr:to>
      <xdr:col>89</xdr:col>
      <xdr:colOff>171450</xdr:colOff>
      <xdr:row>85</xdr:row>
      <xdr:rowOff>31115</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1207750" y="13973810"/>
          <a:ext cx="422275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55880</xdr:rowOff>
    </xdr:from>
    <xdr:to>
      <xdr:col>74</xdr:col>
      <xdr:colOff>0</xdr:colOff>
      <xdr:row>86</xdr:row>
      <xdr:rowOff>136525</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131570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86995</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131570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55880</xdr:rowOff>
    </xdr:from>
    <xdr:to>
      <xdr:col>79</xdr:col>
      <xdr:colOff>63500</xdr:colOff>
      <xdr:row>86</xdr:row>
      <xdr:rowOff>136525</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2364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86995</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2364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55880</xdr:rowOff>
    </xdr:from>
    <xdr:to>
      <xdr:col>85</xdr:col>
      <xdr:colOff>63500</xdr:colOff>
      <xdr:row>86</xdr:row>
      <xdr:rowOff>136525</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265150" y="143090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77</xdr:col>
      <xdr:colOff>63500</xdr:colOff>
      <xdr:row>86</xdr:row>
      <xdr:rowOff>86995</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265150" y="145078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24765</xdr:rowOff>
    </xdr:from>
    <xdr:to>
      <xdr:col>89</xdr:col>
      <xdr:colOff>171450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1207750" y="14780895"/>
          <a:ext cx="4222750" cy="22752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5715</xdr:rowOff>
    </xdr:from>
    <xdr:ext cx="349885" cy="2203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169650" y="14594205"/>
          <a:ext cx="34988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171450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1207750" y="1705610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171450</xdr:colOff>
      <xdr:row>99</xdr:row>
      <xdr:rowOff>99060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672971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6380" cy="25908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977880" y="165874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171450</xdr:colOff>
      <xdr:row>97</xdr:row>
      <xdr:rowOff>114935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640268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654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405" y="162604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171450</xdr:colOff>
      <xdr:row>95</xdr:row>
      <xdr:rowOff>132080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6076930"/>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733405" y="159340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171450</xdr:colOff>
      <xdr:row>93</xdr:row>
      <xdr:rowOff>147955</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574990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654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733405" y="156083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171450</xdr:colOff>
      <xdr:row>91</xdr:row>
      <xdr:rowOff>164465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542351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733405" y="152812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8255</xdr:rowOff>
    </xdr:from>
    <xdr:to>
      <xdr:col>89</xdr:col>
      <xdr:colOff>171450</xdr:colOff>
      <xdr:row>90</xdr:row>
      <xdr:rowOff>8255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1207750" y="1509966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37465</xdr:rowOff>
    </xdr:from>
    <xdr:ext cx="595630" cy="25336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0669270" y="14961235"/>
          <a:ext cx="59563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88</xdr:row>
      <xdr:rowOff>24765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1207750" y="14780895"/>
          <a:ext cx="42227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53340</xdr:rowOff>
    </xdr:from>
    <xdr:ext cx="595630" cy="25082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0669270" y="14641830"/>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24765</xdr:rowOff>
    </xdr:from>
    <xdr:to>
      <xdr:col>89</xdr:col>
      <xdr:colOff>171450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1207750" y="14780895"/>
          <a:ext cx="4222750" cy="22752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167005</xdr:rowOff>
    </xdr:from>
    <xdr:to>
      <xdr:col>85</xdr:col>
      <xdr:colOff>126365</xdr:colOff>
      <xdr:row>98</xdr:row>
      <xdr:rowOff>141605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698345" y="1509077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98</xdr:row>
      <xdr:rowOff>145415</xdr:rowOff>
    </xdr:from>
    <xdr:ext cx="469900" cy="256540"/>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4744700" y="166046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141605</xdr:rowOff>
    </xdr:from>
    <xdr:to>
      <xdr:col>86</xdr:col>
      <xdr:colOff>25400</xdr:colOff>
      <xdr:row>98</xdr:row>
      <xdr:rowOff>141605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611350" y="1660080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88</xdr:row>
      <xdr:rowOff>114935</xdr:rowOff>
    </xdr:from>
    <xdr:ext cx="598805" cy="25336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4744700" y="148710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100,577</a:t>
          </a:r>
          <a:endParaRPr kumimoji="1" lang="ja-JP" altLang="en-US" sz="1000" b="1">
            <a:latin typeface="ＭＳ Ｐゴシック"/>
          </a:endParaRPr>
        </a:p>
      </xdr:txBody>
    </xdr:sp>
    <xdr:clientData/>
  </xdr:oneCellAnchor>
  <xdr:twoCellAnchor>
    <xdr:from>
      <xdr:col>85</xdr:col>
      <xdr:colOff>38100</xdr:colOff>
      <xdr:row>89</xdr:row>
      <xdr:rowOff>167005</xdr:rowOff>
    </xdr:from>
    <xdr:to>
      <xdr:col>86</xdr:col>
      <xdr:colOff>25400</xdr:colOff>
      <xdr:row>89</xdr:row>
      <xdr:rowOff>167005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611350" y="1509077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170180</xdr:rowOff>
    </xdr:from>
    <xdr:to>
      <xdr:col>85</xdr:col>
      <xdr:colOff>127000</xdr:colOff>
      <xdr:row>97</xdr:row>
      <xdr:rowOff>3810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3938250" y="1628648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171450</xdr:colOff>
      <xdr:row>95</xdr:row>
      <xdr:rowOff>75565</xdr:rowOff>
    </xdr:from>
    <xdr:ext cx="534670" cy="25654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4744700" y="1602041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171450</xdr:colOff>
      <xdr:row>96</xdr:row>
      <xdr:rowOff>154940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649450" y="16169005"/>
          <a:ext cx="9525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3810</xdr:rowOff>
    </xdr:from>
    <xdr:to>
      <xdr:col>81</xdr:col>
      <xdr:colOff>50800</xdr:colOff>
      <xdr:row>97</xdr:row>
      <xdr:rowOff>20320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144500" y="16291560"/>
          <a:ext cx="7937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887450" y="1610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109855</xdr:rowOff>
    </xdr:from>
    <xdr:ext cx="532130" cy="25654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709015" y="158832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171450</xdr:colOff>
      <xdr:row>97</xdr:row>
      <xdr:rowOff>20320</xdr:rowOff>
    </xdr:from>
    <xdr:to>
      <xdr:col>76</xdr:col>
      <xdr:colOff>114300</xdr:colOff>
      <xdr:row>97</xdr:row>
      <xdr:rowOff>42545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344400" y="16308070"/>
          <a:ext cx="8001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158115</xdr:rowOff>
    </xdr:from>
    <xdr:to>
      <xdr:col>76</xdr:col>
      <xdr:colOff>165100</xdr:colOff>
      <xdr:row>96</xdr:row>
      <xdr:rowOff>88265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093700" y="1610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104775</xdr:rowOff>
    </xdr:from>
    <xdr:ext cx="53467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896215" y="15878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26670</xdr:rowOff>
    </xdr:from>
    <xdr:to>
      <xdr:col>71</xdr:col>
      <xdr:colOff>171450</xdr:colOff>
      <xdr:row>97</xdr:row>
      <xdr:rowOff>42545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1537950" y="16314420"/>
          <a:ext cx="80645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152400</xdr:rowOff>
    </xdr:from>
    <xdr:to>
      <xdr:col>72</xdr:col>
      <xdr:colOff>38100</xdr:colOff>
      <xdr:row>96</xdr:row>
      <xdr:rowOff>82550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299950" y="160972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99060</xdr:rowOff>
    </xdr:from>
    <xdr:ext cx="532130" cy="25654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102465" y="158724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156210</xdr:rowOff>
    </xdr:from>
    <xdr:to>
      <xdr:col>67</xdr:col>
      <xdr:colOff>101600</xdr:colOff>
      <xdr:row>96</xdr:row>
      <xdr:rowOff>86360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1487150" y="1610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102870</xdr:rowOff>
    </xdr:from>
    <xdr:ext cx="53213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1308715" y="158762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52880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946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7668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9730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171450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172950" y="17053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946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1366500" y="17053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119380</xdr:rowOff>
    </xdr:from>
    <xdr:to>
      <xdr:col>85</xdr:col>
      <xdr:colOff>171450</xdr:colOff>
      <xdr:row>97</xdr:row>
      <xdr:rowOff>49530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649450" y="162356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171450</xdr:colOff>
      <xdr:row>96</xdr:row>
      <xdr:rowOff>97790</xdr:rowOff>
    </xdr:from>
    <xdr:ext cx="534670" cy="256540"/>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4744700" y="162140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124460</xdr:rowOff>
    </xdr:from>
    <xdr:to>
      <xdr:col>81</xdr:col>
      <xdr:colOff>101600</xdr:colOff>
      <xdr:row>97</xdr:row>
      <xdr:rowOff>54610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887450" y="162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45720</xdr:rowOff>
    </xdr:from>
    <xdr:ext cx="532130"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709015" y="163334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140970</xdr:rowOff>
    </xdr:from>
    <xdr:to>
      <xdr:col>76</xdr:col>
      <xdr:colOff>165100</xdr:colOff>
      <xdr:row>97</xdr:row>
      <xdr:rowOff>71120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093700" y="162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62230</xdr:rowOff>
    </xdr:from>
    <xdr:ext cx="534670" cy="25908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896215" y="1634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163195</xdr:rowOff>
    </xdr:from>
    <xdr:to>
      <xdr:col>72</xdr:col>
      <xdr:colOff>38100</xdr:colOff>
      <xdr:row>97</xdr:row>
      <xdr:rowOff>93345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299950" y="162794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84455</xdr:rowOff>
    </xdr:from>
    <xdr:ext cx="532130" cy="25908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102465" y="16372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147320</xdr:rowOff>
    </xdr:from>
    <xdr:to>
      <xdr:col>67</xdr:col>
      <xdr:colOff>101600</xdr:colOff>
      <xdr:row>97</xdr:row>
      <xdr:rowOff>77470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1487150"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68580</xdr:rowOff>
    </xdr:from>
    <xdr:ext cx="53213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1308715" y="163563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55880</xdr:rowOff>
    </xdr:from>
    <xdr:to>
      <xdr:col>120</xdr:col>
      <xdr:colOff>114300</xdr:colOff>
      <xdr:row>25</xdr:row>
      <xdr:rowOff>31115</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6459200" y="39154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55880</xdr:rowOff>
    </xdr:from>
    <xdr:to>
      <xdr:col>104</xdr:col>
      <xdr:colOff>127000</xdr:colOff>
      <xdr:row>26</xdr:row>
      <xdr:rowOff>136525</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65862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86995</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65862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55880</xdr:rowOff>
    </xdr:from>
    <xdr:to>
      <xdr:col>110</xdr:col>
      <xdr:colOff>0</xdr:colOff>
      <xdr:row>26</xdr:row>
      <xdr:rowOff>136525</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74879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86995</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74879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55880</xdr:rowOff>
    </xdr:from>
    <xdr:to>
      <xdr:col>116</xdr:col>
      <xdr:colOff>0</xdr:colOff>
      <xdr:row>26</xdr:row>
      <xdr:rowOff>136525</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516600" y="42506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26</xdr:row>
      <xdr:rowOff>86995</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516600" y="44494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24765</xdr:rowOff>
    </xdr:from>
    <xdr:to>
      <xdr:col>120</xdr:col>
      <xdr:colOff>114300</xdr:colOff>
      <xdr:row>41</xdr:row>
      <xdr:rowOff>80645</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6459200" y="47224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5715</xdr:rowOff>
    </xdr:from>
    <xdr:ext cx="347345" cy="2203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6440150" y="45358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80645</xdr:rowOff>
    </xdr:from>
    <xdr:to>
      <xdr:col>120</xdr:col>
      <xdr:colOff>114300</xdr:colOff>
      <xdr:row>41</xdr:row>
      <xdr:rowOff>80645</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6459200" y="69576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136525</xdr:rowOff>
    </xdr:from>
    <xdr:to>
      <xdr:col>120</xdr:col>
      <xdr:colOff>114300</xdr:colOff>
      <xdr:row>38</xdr:row>
      <xdr:rowOff>136525</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651065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165100</xdr:rowOff>
    </xdr:from>
    <xdr:ext cx="246380" cy="25082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6248380" y="637159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24765</xdr:rowOff>
    </xdr:from>
    <xdr:to>
      <xdr:col>120</xdr:col>
      <xdr:colOff>114300</xdr:colOff>
      <xdr:row>36</xdr:row>
      <xdr:rowOff>24765</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606361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35</xdr:row>
      <xdr:rowOff>53340</xdr:rowOff>
    </xdr:from>
    <xdr:ext cx="310515" cy="25082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184245" y="5924550"/>
          <a:ext cx="3105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96</xdr:col>
      <xdr:colOff>0</xdr:colOff>
      <xdr:row>33</xdr:row>
      <xdr:rowOff>80645</xdr:rowOff>
    </xdr:from>
    <xdr:to>
      <xdr:col>120</xdr:col>
      <xdr:colOff>114300</xdr:colOff>
      <xdr:row>33</xdr:row>
      <xdr:rowOff>80645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56165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32</xdr:row>
      <xdr:rowOff>109220</xdr:rowOff>
    </xdr:from>
    <xdr:ext cx="310515" cy="25082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184245" y="5477510"/>
          <a:ext cx="3105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96</xdr:col>
      <xdr:colOff>0</xdr:colOff>
      <xdr:row>30</xdr:row>
      <xdr:rowOff>136525</xdr:rowOff>
    </xdr:from>
    <xdr:to>
      <xdr:col>120</xdr:col>
      <xdr:colOff>114300</xdr:colOff>
      <xdr:row>30</xdr:row>
      <xdr:rowOff>136525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516953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29</xdr:row>
      <xdr:rowOff>165100</xdr:rowOff>
    </xdr:from>
    <xdr:ext cx="310515" cy="25082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184245" y="5030470"/>
          <a:ext cx="3105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28</xdr:row>
      <xdr:rowOff>24765</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6459200" y="4722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67945</xdr:colOff>
      <xdr:row>27</xdr:row>
      <xdr:rowOff>53340</xdr:rowOff>
    </xdr:from>
    <xdr:ext cx="310515" cy="25082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6184245" y="4583430"/>
          <a:ext cx="3105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96</xdr:col>
      <xdr:colOff>0</xdr:colOff>
      <xdr:row>28</xdr:row>
      <xdr:rowOff>24765</xdr:rowOff>
    </xdr:from>
    <xdr:to>
      <xdr:col>120</xdr:col>
      <xdr:colOff>114300</xdr:colOff>
      <xdr:row>41</xdr:row>
      <xdr:rowOff>80645</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6459200" y="47224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147955</xdr:rowOff>
    </xdr:from>
    <xdr:to>
      <xdr:col>116</xdr:col>
      <xdr:colOff>62865</xdr:colOff>
      <xdr:row>38</xdr:row>
      <xdr:rowOff>136525</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19949795" y="6019165"/>
          <a:ext cx="1270" cy="491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22225</xdr:rowOff>
    </xdr:from>
    <xdr:ext cx="249555" cy="25336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0002500" y="656399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136525</xdr:rowOff>
    </xdr:from>
    <xdr:to>
      <xdr:col>116</xdr:col>
      <xdr:colOff>152400</xdr:colOff>
      <xdr:row>38</xdr:row>
      <xdr:rowOff>136525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881850" y="651065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95250</xdr:rowOff>
    </xdr:from>
    <xdr:ext cx="313690" cy="25336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0002500" y="579882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115</xdr:col>
      <xdr:colOff>165100</xdr:colOff>
      <xdr:row>35</xdr:row>
      <xdr:rowOff>147955</xdr:rowOff>
    </xdr:from>
    <xdr:to>
      <xdr:col>116</xdr:col>
      <xdr:colOff>152400</xdr:colOff>
      <xdr:row>35</xdr:row>
      <xdr:rowOff>147955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881850" y="601916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38</xdr:row>
      <xdr:rowOff>136525</xdr:rowOff>
    </xdr:from>
    <xdr:to>
      <xdr:col>116</xdr:col>
      <xdr:colOff>63500</xdr:colOff>
      <xdr:row>38</xdr:row>
      <xdr:rowOff>136525</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202400" y="651065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109220</xdr:rowOff>
    </xdr:from>
    <xdr:ext cx="249555" cy="25082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0002500" y="631571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900900" y="646112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136525</xdr:rowOff>
    </xdr:from>
    <xdr:to>
      <xdr:col>111</xdr:col>
      <xdr:colOff>171450</xdr:colOff>
      <xdr:row>38</xdr:row>
      <xdr:rowOff>136525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395950" y="651065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53340</xdr:rowOff>
    </xdr:from>
    <xdr:to>
      <xdr:col>112</xdr:col>
      <xdr:colOff>38100</xdr:colOff>
      <xdr:row>33</xdr:row>
      <xdr:rowOff>152400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157950" y="5589270"/>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32</xdr:row>
      <xdr:rowOff>1270</xdr:rowOff>
    </xdr:from>
    <xdr:ext cx="311150" cy="25336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051905" y="5369560"/>
          <a:ext cx="3111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136525</xdr:rowOff>
    </xdr:from>
    <xdr:to>
      <xdr:col>107</xdr:col>
      <xdr:colOff>50800</xdr:colOff>
      <xdr:row>38</xdr:row>
      <xdr:rowOff>136525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7602200" y="651065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64135</xdr:rowOff>
    </xdr:from>
    <xdr:to>
      <xdr:col>107</xdr:col>
      <xdr:colOff>101600</xdr:colOff>
      <xdr:row>38</xdr:row>
      <xdr:rowOff>163830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345150" y="64382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12700</xdr:rowOff>
    </xdr:from>
    <xdr:ext cx="247015" cy="25082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290540" y="621919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38</xdr:row>
      <xdr:rowOff>136525</xdr:rowOff>
    </xdr:from>
    <xdr:to>
      <xdr:col>102</xdr:col>
      <xdr:colOff>114300</xdr:colOff>
      <xdr:row>38</xdr:row>
      <xdr:rowOff>136525</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6802100" y="651065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165100</xdr:rowOff>
    </xdr:from>
    <xdr:to>
      <xdr:col>102</xdr:col>
      <xdr:colOff>165100</xdr:colOff>
      <xdr:row>36</xdr:row>
      <xdr:rowOff>96520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7551400" y="60363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34</xdr:row>
      <xdr:rowOff>113030</xdr:rowOff>
    </xdr:from>
    <xdr:ext cx="313690"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7464405" y="5816600"/>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29</xdr:row>
      <xdr:rowOff>120015</xdr:rowOff>
    </xdr:from>
    <xdr:to>
      <xdr:col>98</xdr:col>
      <xdr:colOff>38100</xdr:colOff>
      <xdr:row>30</xdr:row>
      <xdr:rowOff>52070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6757650" y="4985385"/>
          <a:ext cx="825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28</xdr:row>
      <xdr:rowOff>68580</xdr:rowOff>
    </xdr:from>
    <xdr:ext cx="311150" cy="25082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6651605" y="4766310"/>
          <a:ext cx="3111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78105</xdr:rowOff>
    </xdr:from>
    <xdr:ext cx="762000" cy="25336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7802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41</xdr:row>
      <xdr:rowOff>78105</xdr:rowOff>
    </xdr:from>
    <xdr:ext cx="76200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0309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78105</xdr:rowOff>
    </xdr:from>
    <xdr:ext cx="759460" cy="25336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24500" y="69551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78105</xdr:rowOff>
    </xdr:from>
    <xdr:ext cx="762000" cy="25336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74307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41</xdr:row>
      <xdr:rowOff>78105</xdr:rowOff>
    </xdr:from>
    <xdr:ext cx="762000" cy="25336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6630650" y="695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86995</xdr:rowOff>
    </xdr:from>
    <xdr:to>
      <xdr:col>116</xdr:col>
      <xdr:colOff>114300</xdr:colOff>
      <xdr:row>39</xdr:row>
      <xdr:rowOff>18415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9009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66040</xdr:rowOff>
    </xdr:from>
    <xdr:ext cx="249555" cy="25082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0002500" y="64401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18415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1579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082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08429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86995</xdr:rowOff>
    </xdr:from>
    <xdr:to>
      <xdr:col>107</xdr:col>
      <xdr:colOff>101600</xdr:colOff>
      <xdr:row>39</xdr:row>
      <xdr:rowOff>18415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34515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082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9054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86995</xdr:rowOff>
    </xdr:from>
    <xdr:to>
      <xdr:col>102</xdr:col>
      <xdr:colOff>165100</xdr:colOff>
      <xdr:row>39</xdr:row>
      <xdr:rowOff>18415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7551400" y="646112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39</xdr:row>
      <xdr:rowOff>10160</xdr:rowOff>
    </xdr:from>
    <xdr:ext cx="249555" cy="25082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7487900" y="655193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86995</xdr:rowOff>
    </xdr:from>
    <xdr:to>
      <xdr:col>98</xdr:col>
      <xdr:colOff>38100</xdr:colOff>
      <xdr:row>39</xdr:row>
      <xdr:rowOff>18415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6757650" y="646112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082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6683990" y="655193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55880</xdr:rowOff>
    </xdr:from>
    <xdr:to>
      <xdr:col>120</xdr:col>
      <xdr:colOff>114300</xdr:colOff>
      <xdr:row>45</xdr:row>
      <xdr:rowOff>31115</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459200" y="7268210"/>
          <a:ext cx="4229100" cy="3105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55880</xdr:rowOff>
    </xdr:from>
    <xdr:to>
      <xdr:col>104</xdr:col>
      <xdr:colOff>127000</xdr:colOff>
      <xdr:row>46</xdr:row>
      <xdr:rowOff>136525</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65862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86995</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65862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55880</xdr:rowOff>
    </xdr:from>
    <xdr:to>
      <xdr:col>110</xdr:col>
      <xdr:colOff>0</xdr:colOff>
      <xdr:row>46</xdr:row>
      <xdr:rowOff>136525</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4879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86995</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4879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55880</xdr:rowOff>
    </xdr:from>
    <xdr:to>
      <xdr:col>116</xdr:col>
      <xdr:colOff>0</xdr:colOff>
      <xdr:row>46</xdr:row>
      <xdr:rowOff>136525</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516600" y="7603490"/>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dr:col>108</xdr:col>
      <xdr:colOff>0</xdr:colOff>
      <xdr:row>46</xdr:row>
      <xdr:rowOff>86995</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516600" y="7802245"/>
          <a:ext cx="13716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24765</xdr:rowOff>
    </xdr:from>
    <xdr:to>
      <xdr:col>120</xdr:col>
      <xdr:colOff>114300</xdr:colOff>
      <xdr:row>61</xdr:row>
      <xdr:rowOff>80645</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6459200" y="8075295"/>
          <a:ext cx="4229100" cy="22352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5715</xdr:rowOff>
    </xdr:from>
    <xdr:ext cx="347345" cy="2203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6440150" y="7888605"/>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80645</xdr:rowOff>
    </xdr:from>
    <xdr:to>
      <xdr:col>120</xdr:col>
      <xdr:colOff>114300</xdr:colOff>
      <xdr:row>61</xdr:row>
      <xdr:rowOff>80645</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6459200" y="103104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136525</xdr:rowOff>
    </xdr:from>
    <xdr:to>
      <xdr:col>120</xdr:col>
      <xdr:colOff>114300</xdr:colOff>
      <xdr:row>54</xdr:row>
      <xdr:rowOff>136525</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459200" y="91928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165100</xdr:rowOff>
    </xdr:from>
    <xdr:ext cx="246380" cy="25082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248380" y="90538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48</xdr:row>
      <xdr:rowOff>24765</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6459200" y="80752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53340</xdr:rowOff>
    </xdr:from>
    <xdr:ext cx="246380" cy="25082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6248380" y="7936230"/>
          <a:ext cx="2463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24765</xdr:rowOff>
    </xdr:from>
    <xdr:to>
      <xdr:col>120</xdr:col>
      <xdr:colOff>114300</xdr:colOff>
      <xdr:row>61</xdr:row>
      <xdr:rowOff>80645</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6459200" y="8075295"/>
          <a:ext cx="4229100" cy="22352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136525</xdr:rowOff>
    </xdr:from>
    <xdr:to>
      <xdr:col>116</xdr:col>
      <xdr:colOff>62865</xdr:colOff>
      <xdr:row>54</xdr:row>
      <xdr:rowOff>136525</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949795" y="919289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082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0002500" y="92341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082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0002500" y="889889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136525</xdr:rowOff>
    </xdr:from>
    <xdr:to>
      <xdr:col>116</xdr:col>
      <xdr:colOff>152400</xdr:colOff>
      <xdr:row>54</xdr:row>
      <xdr:rowOff>136525</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881850" y="9192895"/>
          <a:ext cx="1587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171450</xdr:colOff>
      <xdr:row>54</xdr:row>
      <xdr:rowOff>136525</xdr:rowOff>
    </xdr:from>
    <xdr:to>
      <xdr:col>116</xdr:col>
      <xdr:colOff>63500</xdr:colOff>
      <xdr:row>54</xdr:row>
      <xdr:rowOff>136525</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202400" y="9192895"/>
          <a:ext cx="7493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66040</xdr:rowOff>
    </xdr:from>
    <xdr:ext cx="249555" cy="25082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0002500" y="9122410"/>
          <a:ext cx="24955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9009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136525</xdr:rowOff>
    </xdr:from>
    <xdr:to>
      <xdr:col>111</xdr:col>
      <xdr:colOff>171450</xdr:colOff>
      <xdr:row>54</xdr:row>
      <xdr:rowOff>136525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395950" y="919289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86995</xdr:rowOff>
    </xdr:from>
    <xdr:to>
      <xdr:col>112</xdr:col>
      <xdr:colOff>38100</xdr:colOff>
      <xdr:row>55</xdr:row>
      <xdr:rowOff>18415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1579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082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08429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136525</xdr:rowOff>
    </xdr:from>
    <xdr:to>
      <xdr:col>107</xdr:col>
      <xdr:colOff>50800</xdr:colOff>
      <xdr:row>54</xdr:row>
      <xdr:rowOff>136525</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7602200" y="9192895"/>
          <a:ext cx="7937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86995</xdr:rowOff>
    </xdr:from>
    <xdr:to>
      <xdr:col>107</xdr:col>
      <xdr:colOff>101600</xdr:colOff>
      <xdr:row>55</xdr:row>
      <xdr:rowOff>18415</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34515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082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29054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171450</xdr:colOff>
      <xdr:row>54</xdr:row>
      <xdr:rowOff>136525</xdr:rowOff>
    </xdr:from>
    <xdr:to>
      <xdr:col>102</xdr:col>
      <xdr:colOff>114300</xdr:colOff>
      <xdr:row>54</xdr:row>
      <xdr:rowOff>136525</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6802100" y="919289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86995</xdr:rowOff>
    </xdr:from>
    <xdr:to>
      <xdr:col>102</xdr:col>
      <xdr:colOff>165100</xdr:colOff>
      <xdr:row>55</xdr:row>
      <xdr:rowOff>18415</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7551400" y="9143365"/>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55</xdr:row>
      <xdr:rowOff>10160</xdr:rowOff>
    </xdr:from>
    <xdr:ext cx="249555" cy="25082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487900" y="923417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6757650" y="9143365"/>
          <a:ext cx="8255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082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6683990" y="9234170"/>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78105</xdr:rowOff>
    </xdr:from>
    <xdr:ext cx="762000" cy="25336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7802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171450</xdr:colOff>
      <xdr:row>61</xdr:row>
      <xdr:rowOff>78105</xdr:rowOff>
    </xdr:from>
    <xdr:ext cx="762000" cy="25336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0309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78105</xdr:rowOff>
    </xdr:from>
    <xdr:ext cx="759460" cy="25336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224500" y="10307955"/>
          <a:ext cx="759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78105</xdr:rowOff>
    </xdr:from>
    <xdr:ext cx="762000" cy="25336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74307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171450</xdr:colOff>
      <xdr:row>61</xdr:row>
      <xdr:rowOff>78105</xdr:rowOff>
    </xdr:from>
    <xdr:ext cx="762000" cy="25336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663065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86995</xdr:rowOff>
    </xdr:from>
    <xdr:to>
      <xdr:col>116</xdr:col>
      <xdr:colOff>114300</xdr:colOff>
      <xdr:row>55</xdr:row>
      <xdr:rowOff>18415</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9009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121920</xdr:rowOff>
    </xdr:from>
    <xdr:ext cx="249555" cy="25082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0002500" y="9010650"/>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86995</xdr:rowOff>
    </xdr:from>
    <xdr:to>
      <xdr:col>112</xdr:col>
      <xdr:colOff>38100</xdr:colOff>
      <xdr:row>55</xdr:row>
      <xdr:rowOff>18415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1579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34925</xdr:rowOff>
    </xdr:from>
    <xdr:ext cx="247015" cy="25082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08429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86995</xdr:rowOff>
    </xdr:from>
    <xdr:to>
      <xdr:col>107</xdr:col>
      <xdr:colOff>101600</xdr:colOff>
      <xdr:row>55</xdr:row>
      <xdr:rowOff>18415</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34515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34925</xdr:rowOff>
    </xdr:from>
    <xdr:ext cx="247015" cy="25082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29054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86995</xdr:rowOff>
    </xdr:from>
    <xdr:to>
      <xdr:col>102</xdr:col>
      <xdr:colOff>165100</xdr:colOff>
      <xdr:row>55</xdr:row>
      <xdr:rowOff>18415</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7551400" y="9143365"/>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171450</xdr:colOff>
      <xdr:row>53</xdr:row>
      <xdr:rowOff>34925</xdr:rowOff>
    </xdr:from>
    <xdr:ext cx="249555" cy="25082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7487900" y="8923655"/>
          <a:ext cx="2495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86995</xdr:rowOff>
    </xdr:from>
    <xdr:to>
      <xdr:col>98</xdr:col>
      <xdr:colOff>38100</xdr:colOff>
      <xdr:row>55</xdr:row>
      <xdr:rowOff>18415</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6757650" y="9143365"/>
          <a:ext cx="8255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34925</xdr:rowOff>
    </xdr:from>
    <xdr:ext cx="247015" cy="25082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6683990" y="8923655"/>
          <a:ext cx="2470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685800" y="174371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685800" y="17500600"/>
          <a:ext cx="3467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11200" y="17754600"/>
          <a:ext cx="199517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議会費、衛生費、労働費、農林水産業費以外は類似団体平均値を下回る低コストな行政運営を実現できている。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上回っている費用については、次のような理由がある。議会費（議員報酬が類似団体を上回る）、衛生費（広域ごみ処理事業）、労働費</a:t>
          </a:r>
          <a:r>
            <a:rPr kumimoji="1" lang="en-US" altLang="ja-JP" sz="1300">
              <a:latin typeface="ＭＳ Ｐゴシック"/>
              <a:ea typeface="ＭＳ Ｐゴシック"/>
            </a:rPr>
            <a:t>(</a:t>
          </a:r>
          <a:r>
            <a:rPr kumimoji="1" lang="ja-JP" altLang="en-US" sz="1300">
              <a:latin typeface="ＭＳ Ｐゴシック"/>
              <a:ea typeface="ＭＳ Ｐゴシック"/>
            </a:rPr>
            <a:t>勤労者住宅資金融資対策事業）、農林水産業費（農業振興や土地改良事業など農地の保全や農業振興に努める）</a:t>
          </a:r>
          <a:endParaRPr kumimoji="1" lang="en-US" altLang="ja-JP" sz="1300">
            <a:latin typeface="ＭＳ Ｐゴシック"/>
            <a:ea typeface="ＭＳ Ｐゴシック"/>
          </a:endParaRPr>
        </a:p>
        <a:p>
          <a:r>
            <a:rPr kumimoji="1" lang="ja-JP" altLang="en-US" sz="1300">
              <a:latin typeface="ＭＳ Ｐゴシック"/>
              <a:ea typeface="ＭＳ Ｐゴシック"/>
            </a:rPr>
            <a:t>一方、下回っている費用の中で消防費には町の特色が現れており、次のような理由がある。消防費（消防事務を加古川市に委託）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895985</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765810" y="10066655"/>
          <a:ext cx="69596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895985</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765810" y="10811510"/>
          <a:ext cx="69596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895985</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765810" y="11800840"/>
          <a:ext cx="69596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13460" y="11706225"/>
          <a:ext cx="190500" cy="189865"/>
        </a:xfrm>
        <a:prstGeom prst="ellipse">
          <a:avLst/>
        </a:prstGeom>
        <a:solidFill>
          <a:srgbClr val="FF0000"/>
        </a:solidFill>
        <a:ln w="6350">
          <a:noFill/>
          <a:round/>
          <a:headEnd/>
          <a:tailEnd/>
        </a:ln>
      </xdr:spPr>
    </xdr:sp>
    <xdr:clientData/>
  </xdr:twoCellAnchor>
  <xdr:twoCellAnchor>
    <xdr:from>
      <xdr:col>10</xdr:col>
      <xdr:colOff>323215</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9912985" y="9601835"/>
          <a:ext cx="5414645"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323215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9912985" y="9601835"/>
          <a:ext cx="78422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856805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565785" y="9591675"/>
          <a:ext cx="4010660" cy="371475"/>
        </a:xfrm>
        <a:prstGeom prst="line">
          <a:avLst/>
        </a:prstGeom>
        <a:noFill/>
        <a:ln w="19050">
          <a:solidFill>
            <a:srgbClr val="000000"/>
          </a:solidFill>
          <a:round/>
          <a:headEnd/>
          <a:tailEnd/>
        </a:ln>
      </xdr:spPr>
    </xdr:sp>
    <xdr:clientData/>
  </xdr:twoCellAnchor>
  <xdr:twoCellAnchor>
    <xdr:from>
      <xdr:col>9</xdr:col>
      <xdr:colOff>628015</xdr:colOff>
      <xdr:row>1</xdr:row>
      <xdr:rowOff>76200</xdr:rowOff>
    </xdr:from>
    <xdr:to>
      <xdr:col>11</xdr:col>
      <xdr:colOff>932815</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9215120" y="285750"/>
          <a:ext cx="23101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1814810" y="285750"/>
          <a:ext cx="34740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283781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486410</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076180" y="9933940"/>
          <a:ext cx="50698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人件費や投資的経費など徹底した歳出削減と税収の確保などにつとめたが、実質単年度収支は赤字となり、基金の取り崩しを行っている。平成</a:t>
          </a:r>
          <a:r>
            <a:rPr kumimoji="1" lang="en-US" altLang="ja-JP" sz="1400">
              <a:latin typeface="ＭＳ ゴシック"/>
              <a:ea typeface="ＭＳ ゴシック"/>
            </a:rPr>
            <a:t>19</a:t>
          </a:r>
          <a:r>
            <a:rPr kumimoji="1" lang="ja-JP" altLang="en-US" sz="1400">
              <a:latin typeface="ＭＳ ゴシック"/>
              <a:ea typeface="ＭＳ ゴシック"/>
            </a:rPr>
            <a:t>年度末で約</a:t>
          </a:r>
          <a:r>
            <a:rPr kumimoji="1" lang="en-US" altLang="ja-JP" sz="1400">
              <a:latin typeface="ＭＳ ゴシック"/>
              <a:ea typeface="ＭＳ ゴシック"/>
            </a:rPr>
            <a:t>10</a:t>
          </a:r>
          <a:r>
            <a:rPr kumimoji="1" lang="ja-JP" altLang="en-US" sz="1400">
              <a:latin typeface="ＭＳ ゴシック"/>
              <a:ea typeface="ＭＳ ゴシック"/>
            </a:rPr>
            <a:t>億</a:t>
          </a:r>
          <a:r>
            <a:rPr kumimoji="1" lang="en-US" altLang="ja-JP" sz="1400">
              <a:latin typeface="ＭＳ ゴシック"/>
              <a:ea typeface="ＭＳ ゴシック"/>
            </a:rPr>
            <a:t>3</a:t>
          </a:r>
          <a:r>
            <a:rPr kumimoji="1" lang="ja-JP" altLang="en-US" sz="1400">
              <a:latin typeface="ＭＳ ゴシック"/>
              <a:ea typeface="ＭＳ ゴシック"/>
            </a:rPr>
            <a:t>千万円まで減少していた基金が、令和2年度末で約</a:t>
          </a:r>
          <a:r>
            <a:rPr kumimoji="1" lang="en-US" altLang="ja-JP" sz="1400">
              <a:latin typeface="ＭＳ ゴシック"/>
              <a:ea typeface="ＭＳ ゴシック"/>
            </a:rPr>
            <a:t>41</a:t>
          </a:r>
          <a:r>
            <a:rPr kumimoji="1" lang="ja-JP" altLang="en-US" sz="1400">
              <a:latin typeface="ＭＳ ゴシック"/>
              <a:ea typeface="ＭＳ ゴシック"/>
            </a:rPr>
            <a:t>億5千万円となっている。今後も健全な財政運営に努め、将来の公共施設の更新に備え、適正な基金残高の維持に努める。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0264140" y="689610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0330180" y="6925310"/>
          <a:ext cx="14097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934974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1028700</xdr:colOff>
      <xdr:row>1</xdr:row>
      <xdr:rowOff>28575</xdr:rowOff>
    </xdr:from>
    <xdr:to>
      <xdr:col>12</xdr:col>
      <xdr:colOff>172085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9797415" y="238125"/>
          <a:ext cx="22294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657860</xdr:colOff>
      <xdr:row>1</xdr:row>
      <xdr:rowOff>28575</xdr:rowOff>
    </xdr:from>
    <xdr:to>
      <xdr:col>15</xdr:col>
      <xdr:colOff>1037590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2512675" y="238125"/>
          <a:ext cx="346583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兵庫県稲美町</a:t>
          </a:r>
        </a:p>
      </xdr:txBody>
    </xdr:sp>
    <xdr:clientData/>
  </xdr:twoCellAnchor>
  <xdr:twoCellAnchor editAs="oneCell">
    <xdr:from>
      <xdr:col>1</xdr:col>
      <xdr:colOff>0</xdr:colOff>
      <xdr:row>3</xdr:row>
      <xdr:rowOff>28575</xdr:rowOff>
    </xdr:from>
    <xdr:to>
      <xdr:col>4</xdr:col>
      <xdr:colOff>915035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454025" y="657225"/>
          <a:ext cx="397510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923290</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397490" y="7247890"/>
          <a:ext cx="5466715"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全会計において、平成</a:t>
          </a:r>
          <a:r>
            <a:rPr kumimoji="1" lang="en-US" altLang="ja-JP" sz="1400">
              <a:latin typeface="ＭＳ ゴシック"/>
              <a:ea typeface="ＭＳ ゴシック"/>
            </a:rPr>
            <a:t>20</a:t>
          </a:r>
          <a:r>
            <a:rPr kumimoji="1" lang="ja-JP" altLang="en-US" sz="1400">
              <a:latin typeface="ＭＳ ゴシック"/>
              <a:ea typeface="ＭＳ ゴシック"/>
            </a:rPr>
            <a:t>年度以降実質収支は黒字を維持している。今後も全会計において、実質収支の黒字を維持できるよう、健全な財政運営に努める。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8890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54025" y="6896100"/>
          <a:ext cx="420878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130810</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584835" y="7480935"/>
          <a:ext cx="507365"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584835" y="7976235"/>
          <a:ext cx="507365"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584835" y="8471535"/>
          <a:ext cx="507365"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584835" y="8966835"/>
          <a:ext cx="507365"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584835" y="9462135"/>
          <a:ext cx="507365"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584835" y="9957435"/>
          <a:ext cx="507365"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584835" y="10452735"/>
          <a:ext cx="507365"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584835" y="11443335"/>
          <a:ext cx="507365"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130810</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584835" y="11938635"/>
          <a:ext cx="507365"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62" t="s">
        <v>128</v>
      </c>
      <c r="C1" s="362"/>
      <c r="D1" s="362"/>
      <c r="E1" s="362"/>
      <c r="F1" s="362"/>
      <c r="G1" s="362"/>
      <c r="H1" s="362"/>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62"/>
      <c r="AL1" s="362"/>
      <c r="AM1" s="362"/>
      <c r="AN1" s="362"/>
      <c r="AO1" s="362"/>
      <c r="AP1" s="362"/>
      <c r="AQ1" s="362"/>
      <c r="AR1" s="362"/>
      <c r="AS1" s="362"/>
      <c r="AT1" s="362"/>
      <c r="AU1" s="362"/>
      <c r="AV1" s="362"/>
      <c r="AW1" s="362"/>
      <c r="AX1" s="362"/>
      <c r="AY1" s="362"/>
      <c r="AZ1" s="362"/>
      <c r="BA1" s="362"/>
      <c r="BB1" s="362"/>
      <c r="BC1" s="362"/>
      <c r="BD1" s="362"/>
      <c r="BE1" s="362"/>
      <c r="BF1" s="362"/>
      <c r="BG1" s="362"/>
      <c r="BH1" s="362"/>
      <c r="BI1" s="362"/>
      <c r="BJ1" s="362"/>
      <c r="BK1" s="362"/>
      <c r="BL1" s="362"/>
      <c r="BM1" s="362"/>
      <c r="BN1" s="362"/>
      <c r="BO1" s="362"/>
      <c r="BP1" s="362"/>
      <c r="BQ1" s="362"/>
      <c r="BR1" s="362"/>
      <c r="BS1" s="362"/>
      <c r="BT1" s="362"/>
      <c r="BU1" s="362"/>
      <c r="BV1" s="362"/>
      <c r="BW1" s="362"/>
      <c r="BX1" s="362"/>
      <c r="BY1" s="362"/>
      <c r="BZ1" s="362"/>
      <c r="CA1" s="362"/>
      <c r="CB1" s="362"/>
      <c r="CC1" s="362"/>
      <c r="CD1" s="362"/>
      <c r="CE1" s="362"/>
      <c r="CF1" s="362"/>
      <c r="CG1" s="362"/>
      <c r="CH1" s="362"/>
      <c r="CI1" s="362"/>
      <c r="CJ1" s="362"/>
      <c r="CK1" s="362"/>
      <c r="CL1" s="362"/>
      <c r="CM1" s="362"/>
      <c r="CN1" s="362"/>
      <c r="CO1" s="362"/>
      <c r="CP1" s="362"/>
      <c r="CQ1" s="362"/>
      <c r="CR1" s="362"/>
      <c r="CS1" s="362"/>
      <c r="CT1" s="362"/>
      <c r="CU1" s="362"/>
      <c r="CV1" s="362"/>
      <c r="CW1" s="362"/>
      <c r="CX1" s="362"/>
      <c r="CY1" s="362"/>
      <c r="CZ1" s="362"/>
      <c r="DA1" s="362"/>
      <c r="DB1" s="362"/>
      <c r="DC1" s="362"/>
      <c r="DD1" s="362"/>
      <c r="DE1" s="362"/>
      <c r="DF1" s="362"/>
      <c r="DG1" s="362"/>
      <c r="DH1" s="362"/>
      <c r="DI1" s="362"/>
      <c r="DJ1" s="2"/>
      <c r="DK1" s="2"/>
      <c r="DL1" s="2"/>
      <c r="DM1" s="2"/>
      <c r="DN1" s="2"/>
      <c r="DO1" s="2"/>
    </row>
    <row r="2" spans="1:119" ht="24" x14ac:dyDescent="0.15">
      <c r="B2" s="3" t="s">
        <v>129</v>
      </c>
      <c r="C2" s="3"/>
      <c r="D2" s="12"/>
    </row>
    <row r="3" spans="1:119" ht="18.75" customHeight="1" x14ac:dyDescent="0.15">
      <c r="A3" s="2"/>
      <c r="B3" s="513" t="s">
        <v>132</v>
      </c>
      <c r="C3" s="514"/>
      <c r="D3" s="514"/>
      <c r="E3" s="515"/>
      <c r="F3" s="515"/>
      <c r="G3" s="515"/>
      <c r="H3" s="515"/>
      <c r="I3" s="515"/>
      <c r="J3" s="515"/>
      <c r="K3" s="515"/>
      <c r="L3" s="515" t="s">
        <v>135</v>
      </c>
      <c r="M3" s="515"/>
      <c r="N3" s="515"/>
      <c r="O3" s="515"/>
      <c r="P3" s="515"/>
      <c r="Q3" s="515"/>
      <c r="R3" s="522"/>
      <c r="S3" s="522"/>
      <c r="T3" s="522"/>
      <c r="U3" s="522"/>
      <c r="V3" s="523"/>
      <c r="W3" s="366" t="s">
        <v>137</v>
      </c>
      <c r="X3" s="367"/>
      <c r="Y3" s="367"/>
      <c r="Z3" s="367"/>
      <c r="AA3" s="367"/>
      <c r="AB3" s="514"/>
      <c r="AC3" s="522" t="s">
        <v>139</v>
      </c>
      <c r="AD3" s="367"/>
      <c r="AE3" s="367"/>
      <c r="AF3" s="367"/>
      <c r="AG3" s="367"/>
      <c r="AH3" s="367"/>
      <c r="AI3" s="367"/>
      <c r="AJ3" s="367"/>
      <c r="AK3" s="367"/>
      <c r="AL3" s="368"/>
      <c r="AM3" s="366" t="s">
        <v>142</v>
      </c>
      <c r="AN3" s="367"/>
      <c r="AO3" s="367"/>
      <c r="AP3" s="367"/>
      <c r="AQ3" s="367"/>
      <c r="AR3" s="367"/>
      <c r="AS3" s="367"/>
      <c r="AT3" s="367"/>
      <c r="AU3" s="367"/>
      <c r="AV3" s="367"/>
      <c r="AW3" s="367"/>
      <c r="AX3" s="368"/>
      <c r="AY3" s="363" t="s">
        <v>5</v>
      </c>
      <c r="AZ3" s="364"/>
      <c r="BA3" s="364"/>
      <c r="BB3" s="364"/>
      <c r="BC3" s="364"/>
      <c r="BD3" s="364"/>
      <c r="BE3" s="364"/>
      <c r="BF3" s="364"/>
      <c r="BG3" s="364"/>
      <c r="BH3" s="364"/>
      <c r="BI3" s="364"/>
      <c r="BJ3" s="364"/>
      <c r="BK3" s="364"/>
      <c r="BL3" s="364"/>
      <c r="BM3" s="365"/>
      <c r="BN3" s="366" t="s">
        <v>109</v>
      </c>
      <c r="BO3" s="367"/>
      <c r="BP3" s="367"/>
      <c r="BQ3" s="367"/>
      <c r="BR3" s="367"/>
      <c r="BS3" s="367"/>
      <c r="BT3" s="367"/>
      <c r="BU3" s="368"/>
      <c r="BV3" s="366" t="s">
        <v>146</v>
      </c>
      <c r="BW3" s="367"/>
      <c r="BX3" s="367"/>
      <c r="BY3" s="367"/>
      <c r="BZ3" s="367"/>
      <c r="CA3" s="367"/>
      <c r="CB3" s="367"/>
      <c r="CC3" s="368"/>
      <c r="CD3" s="363" t="s">
        <v>5</v>
      </c>
      <c r="CE3" s="364"/>
      <c r="CF3" s="364"/>
      <c r="CG3" s="364"/>
      <c r="CH3" s="364"/>
      <c r="CI3" s="364"/>
      <c r="CJ3" s="364"/>
      <c r="CK3" s="364"/>
      <c r="CL3" s="364"/>
      <c r="CM3" s="364"/>
      <c r="CN3" s="364"/>
      <c r="CO3" s="364"/>
      <c r="CP3" s="364"/>
      <c r="CQ3" s="364"/>
      <c r="CR3" s="364"/>
      <c r="CS3" s="365"/>
      <c r="CT3" s="366" t="s">
        <v>147</v>
      </c>
      <c r="CU3" s="367"/>
      <c r="CV3" s="367"/>
      <c r="CW3" s="367"/>
      <c r="CX3" s="367"/>
      <c r="CY3" s="367"/>
      <c r="CZ3" s="367"/>
      <c r="DA3" s="368"/>
      <c r="DB3" s="366" t="s">
        <v>149</v>
      </c>
      <c r="DC3" s="367"/>
      <c r="DD3" s="367"/>
      <c r="DE3" s="367"/>
      <c r="DF3" s="367"/>
      <c r="DG3" s="367"/>
      <c r="DH3" s="367"/>
      <c r="DI3" s="368"/>
    </row>
    <row r="4" spans="1:119" ht="18.75" customHeight="1" x14ac:dyDescent="0.15">
      <c r="A4" s="2"/>
      <c r="B4" s="516"/>
      <c r="C4" s="517"/>
      <c r="D4" s="517"/>
      <c r="E4" s="518"/>
      <c r="F4" s="518"/>
      <c r="G4" s="518"/>
      <c r="H4" s="518"/>
      <c r="I4" s="518"/>
      <c r="J4" s="518"/>
      <c r="K4" s="518"/>
      <c r="L4" s="518"/>
      <c r="M4" s="518"/>
      <c r="N4" s="518"/>
      <c r="O4" s="518"/>
      <c r="P4" s="518"/>
      <c r="Q4" s="518"/>
      <c r="R4" s="524"/>
      <c r="S4" s="524"/>
      <c r="T4" s="524"/>
      <c r="U4" s="524"/>
      <c r="V4" s="525"/>
      <c r="W4" s="528"/>
      <c r="X4" s="499"/>
      <c r="Y4" s="499"/>
      <c r="Z4" s="499"/>
      <c r="AA4" s="499"/>
      <c r="AB4" s="517"/>
      <c r="AC4" s="524"/>
      <c r="AD4" s="499"/>
      <c r="AE4" s="499"/>
      <c r="AF4" s="499"/>
      <c r="AG4" s="499"/>
      <c r="AH4" s="499"/>
      <c r="AI4" s="499"/>
      <c r="AJ4" s="499"/>
      <c r="AK4" s="499"/>
      <c r="AL4" s="531"/>
      <c r="AM4" s="529"/>
      <c r="AN4" s="530"/>
      <c r="AO4" s="530"/>
      <c r="AP4" s="530"/>
      <c r="AQ4" s="530"/>
      <c r="AR4" s="530"/>
      <c r="AS4" s="530"/>
      <c r="AT4" s="530"/>
      <c r="AU4" s="530"/>
      <c r="AV4" s="530"/>
      <c r="AW4" s="530"/>
      <c r="AX4" s="532"/>
      <c r="AY4" s="369" t="s">
        <v>153</v>
      </c>
      <c r="AZ4" s="370"/>
      <c r="BA4" s="370"/>
      <c r="BB4" s="370"/>
      <c r="BC4" s="370"/>
      <c r="BD4" s="370"/>
      <c r="BE4" s="370"/>
      <c r="BF4" s="370"/>
      <c r="BG4" s="370"/>
      <c r="BH4" s="370"/>
      <c r="BI4" s="370"/>
      <c r="BJ4" s="370"/>
      <c r="BK4" s="370"/>
      <c r="BL4" s="370"/>
      <c r="BM4" s="371"/>
      <c r="BN4" s="372">
        <v>15587804</v>
      </c>
      <c r="BO4" s="373"/>
      <c r="BP4" s="373"/>
      <c r="BQ4" s="373"/>
      <c r="BR4" s="373"/>
      <c r="BS4" s="373"/>
      <c r="BT4" s="373"/>
      <c r="BU4" s="374"/>
      <c r="BV4" s="372">
        <v>11925658</v>
      </c>
      <c r="BW4" s="373"/>
      <c r="BX4" s="373"/>
      <c r="BY4" s="373"/>
      <c r="BZ4" s="373"/>
      <c r="CA4" s="373"/>
      <c r="CB4" s="373"/>
      <c r="CC4" s="374"/>
      <c r="CD4" s="375" t="s">
        <v>154</v>
      </c>
      <c r="CE4" s="376"/>
      <c r="CF4" s="376"/>
      <c r="CG4" s="376"/>
      <c r="CH4" s="376"/>
      <c r="CI4" s="376"/>
      <c r="CJ4" s="376"/>
      <c r="CK4" s="376"/>
      <c r="CL4" s="376"/>
      <c r="CM4" s="376"/>
      <c r="CN4" s="376"/>
      <c r="CO4" s="376"/>
      <c r="CP4" s="376"/>
      <c r="CQ4" s="376"/>
      <c r="CR4" s="376"/>
      <c r="CS4" s="377"/>
      <c r="CT4" s="378">
        <v>8.1999999999999993</v>
      </c>
      <c r="CU4" s="379"/>
      <c r="CV4" s="379"/>
      <c r="CW4" s="379"/>
      <c r="CX4" s="379"/>
      <c r="CY4" s="379"/>
      <c r="CZ4" s="379"/>
      <c r="DA4" s="380"/>
      <c r="DB4" s="378">
        <v>8.6999999999999993</v>
      </c>
      <c r="DC4" s="379"/>
      <c r="DD4" s="379"/>
      <c r="DE4" s="379"/>
      <c r="DF4" s="379"/>
      <c r="DG4" s="379"/>
      <c r="DH4" s="379"/>
      <c r="DI4" s="380"/>
    </row>
    <row r="5" spans="1:119" ht="18.75" customHeight="1" x14ac:dyDescent="0.15">
      <c r="A5" s="2"/>
      <c r="B5" s="519"/>
      <c r="C5" s="520"/>
      <c r="D5" s="520"/>
      <c r="E5" s="521"/>
      <c r="F5" s="521"/>
      <c r="G5" s="521"/>
      <c r="H5" s="521"/>
      <c r="I5" s="521"/>
      <c r="J5" s="521"/>
      <c r="K5" s="521"/>
      <c r="L5" s="521"/>
      <c r="M5" s="521"/>
      <c r="N5" s="521"/>
      <c r="O5" s="521"/>
      <c r="P5" s="521"/>
      <c r="Q5" s="521"/>
      <c r="R5" s="526"/>
      <c r="S5" s="526"/>
      <c r="T5" s="526"/>
      <c r="U5" s="526"/>
      <c r="V5" s="527"/>
      <c r="W5" s="529"/>
      <c r="X5" s="530"/>
      <c r="Y5" s="530"/>
      <c r="Z5" s="530"/>
      <c r="AA5" s="530"/>
      <c r="AB5" s="520"/>
      <c r="AC5" s="526"/>
      <c r="AD5" s="530"/>
      <c r="AE5" s="530"/>
      <c r="AF5" s="530"/>
      <c r="AG5" s="530"/>
      <c r="AH5" s="530"/>
      <c r="AI5" s="530"/>
      <c r="AJ5" s="530"/>
      <c r="AK5" s="530"/>
      <c r="AL5" s="532"/>
      <c r="AM5" s="381" t="s">
        <v>156</v>
      </c>
      <c r="AN5" s="382"/>
      <c r="AO5" s="382"/>
      <c r="AP5" s="382"/>
      <c r="AQ5" s="382"/>
      <c r="AR5" s="382"/>
      <c r="AS5" s="382"/>
      <c r="AT5" s="383"/>
      <c r="AU5" s="384" t="s">
        <v>59</v>
      </c>
      <c r="AV5" s="385"/>
      <c r="AW5" s="385"/>
      <c r="AX5" s="385"/>
      <c r="AY5" s="386" t="s">
        <v>143</v>
      </c>
      <c r="AZ5" s="387"/>
      <c r="BA5" s="387"/>
      <c r="BB5" s="387"/>
      <c r="BC5" s="387"/>
      <c r="BD5" s="387"/>
      <c r="BE5" s="387"/>
      <c r="BF5" s="387"/>
      <c r="BG5" s="387"/>
      <c r="BH5" s="387"/>
      <c r="BI5" s="387"/>
      <c r="BJ5" s="387"/>
      <c r="BK5" s="387"/>
      <c r="BL5" s="387"/>
      <c r="BM5" s="388"/>
      <c r="BN5" s="389">
        <v>14744249</v>
      </c>
      <c r="BO5" s="390"/>
      <c r="BP5" s="390"/>
      <c r="BQ5" s="390"/>
      <c r="BR5" s="390"/>
      <c r="BS5" s="390"/>
      <c r="BT5" s="390"/>
      <c r="BU5" s="391"/>
      <c r="BV5" s="389">
        <v>11271061</v>
      </c>
      <c r="BW5" s="390"/>
      <c r="BX5" s="390"/>
      <c r="BY5" s="390"/>
      <c r="BZ5" s="390"/>
      <c r="CA5" s="390"/>
      <c r="CB5" s="390"/>
      <c r="CC5" s="391"/>
      <c r="CD5" s="392" t="s">
        <v>158</v>
      </c>
      <c r="CE5" s="393"/>
      <c r="CF5" s="393"/>
      <c r="CG5" s="393"/>
      <c r="CH5" s="393"/>
      <c r="CI5" s="393"/>
      <c r="CJ5" s="393"/>
      <c r="CK5" s="393"/>
      <c r="CL5" s="393"/>
      <c r="CM5" s="393"/>
      <c r="CN5" s="393"/>
      <c r="CO5" s="393"/>
      <c r="CP5" s="393"/>
      <c r="CQ5" s="393"/>
      <c r="CR5" s="393"/>
      <c r="CS5" s="394"/>
      <c r="CT5" s="395">
        <v>86.4</v>
      </c>
      <c r="CU5" s="396"/>
      <c r="CV5" s="396"/>
      <c r="CW5" s="396"/>
      <c r="CX5" s="396"/>
      <c r="CY5" s="396"/>
      <c r="CZ5" s="396"/>
      <c r="DA5" s="397"/>
      <c r="DB5" s="395">
        <v>85.3</v>
      </c>
      <c r="DC5" s="396"/>
      <c r="DD5" s="396"/>
      <c r="DE5" s="396"/>
      <c r="DF5" s="396"/>
      <c r="DG5" s="396"/>
      <c r="DH5" s="396"/>
      <c r="DI5" s="397"/>
    </row>
    <row r="6" spans="1:119" ht="18.75" customHeight="1" x14ac:dyDescent="0.15">
      <c r="A6" s="2"/>
      <c r="B6" s="533" t="s">
        <v>160</v>
      </c>
      <c r="C6" s="534"/>
      <c r="D6" s="534"/>
      <c r="E6" s="535"/>
      <c r="F6" s="535"/>
      <c r="G6" s="535"/>
      <c r="H6" s="535"/>
      <c r="I6" s="535"/>
      <c r="J6" s="535"/>
      <c r="K6" s="535"/>
      <c r="L6" s="535" t="s">
        <v>163</v>
      </c>
      <c r="M6" s="535"/>
      <c r="N6" s="535"/>
      <c r="O6" s="535"/>
      <c r="P6" s="535"/>
      <c r="Q6" s="535"/>
      <c r="R6" s="539"/>
      <c r="S6" s="539"/>
      <c r="T6" s="539"/>
      <c r="U6" s="539"/>
      <c r="V6" s="540"/>
      <c r="W6" s="543" t="s">
        <v>164</v>
      </c>
      <c r="X6" s="544"/>
      <c r="Y6" s="544"/>
      <c r="Z6" s="544"/>
      <c r="AA6" s="544"/>
      <c r="AB6" s="534"/>
      <c r="AC6" s="547" t="s">
        <v>167</v>
      </c>
      <c r="AD6" s="548"/>
      <c r="AE6" s="548"/>
      <c r="AF6" s="548"/>
      <c r="AG6" s="548"/>
      <c r="AH6" s="548"/>
      <c r="AI6" s="548"/>
      <c r="AJ6" s="548"/>
      <c r="AK6" s="548"/>
      <c r="AL6" s="549"/>
      <c r="AM6" s="381" t="s">
        <v>68</v>
      </c>
      <c r="AN6" s="382"/>
      <c r="AO6" s="382"/>
      <c r="AP6" s="382"/>
      <c r="AQ6" s="382"/>
      <c r="AR6" s="382"/>
      <c r="AS6" s="382"/>
      <c r="AT6" s="383"/>
      <c r="AU6" s="384" t="s">
        <v>59</v>
      </c>
      <c r="AV6" s="385"/>
      <c r="AW6" s="385"/>
      <c r="AX6" s="385"/>
      <c r="AY6" s="386" t="s">
        <v>168</v>
      </c>
      <c r="AZ6" s="387"/>
      <c r="BA6" s="387"/>
      <c r="BB6" s="387"/>
      <c r="BC6" s="387"/>
      <c r="BD6" s="387"/>
      <c r="BE6" s="387"/>
      <c r="BF6" s="387"/>
      <c r="BG6" s="387"/>
      <c r="BH6" s="387"/>
      <c r="BI6" s="387"/>
      <c r="BJ6" s="387"/>
      <c r="BK6" s="387"/>
      <c r="BL6" s="387"/>
      <c r="BM6" s="388"/>
      <c r="BN6" s="389">
        <v>843555</v>
      </c>
      <c r="BO6" s="390"/>
      <c r="BP6" s="390"/>
      <c r="BQ6" s="390"/>
      <c r="BR6" s="390"/>
      <c r="BS6" s="390"/>
      <c r="BT6" s="390"/>
      <c r="BU6" s="391"/>
      <c r="BV6" s="389">
        <v>654597</v>
      </c>
      <c r="BW6" s="390"/>
      <c r="BX6" s="390"/>
      <c r="BY6" s="390"/>
      <c r="BZ6" s="390"/>
      <c r="CA6" s="390"/>
      <c r="CB6" s="390"/>
      <c r="CC6" s="391"/>
      <c r="CD6" s="392" t="s">
        <v>171</v>
      </c>
      <c r="CE6" s="393"/>
      <c r="CF6" s="393"/>
      <c r="CG6" s="393"/>
      <c r="CH6" s="393"/>
      <c r="CI6" s="393"/>
      <c r="CJ6" s="393"/>
      <c r="CK6" s="393"/>
      <c r="CL6" s="393"/>
      <c r="CM6" s="393"/>
      <c r="CN6" s="393"/>
      <c r="CO6" s="393"/>
      <c r="CP6" s="393"/>
      <c r="CQ6" s="393"/>
      <c r="CR6" s="393"/>
      <c r="CS6" s="394"/>
      <c r="CT6" s="398">
        <v>92.1</v>
      </c>
      <c r="CU6" s="399"/>
      <c r="CV6" s="399"/>
      <c r="CW6" s="399"/>
      <c r="CX6" s="399"/>
      <c r="CY6" s="399"/>
      <c r="CZ6" s="399"/>
      <c r="DA6" s="400"/>
      <c r="DB6" s="398">
        <v>90.3</v>
      </c>
      <c r="DC6" s="399"/>
      <c r="DD6" s="399"/>
      <c r="DE6" s="399"/>
      <c r="DF6" s="399"/>
      <c r="DG6" s="399"/>
      <c r="DH6" s="399"/>
      <c r="DI6" s="400"/>
    </row>
    <row r="7" spans="1:119" ht="18.75" customHeight="1" x14ac:dyDescent="0.15">
      <c r="A7" s="2"/>
      <c r="B7" s="516"/>
      <c r="C7" s="517"/>
      <c r="D7" s="517"/>
      <c r="E7" s="518"/>
      <c r="F7" s="518"/>
      <c r="G7" s="518"/>
      <c r="H7" s="518"/>
      <c r="I7" s="518"/>
      <c r="J7" s="518"/>
      <c r="K7" s="518"/>
      <c r="L7" s="518"/>
      <c r="M7" s="518"/>
      <c r="N7" s="518"/>
      <c r="O7" s="518"/>
      <c r="P7" s="518"/>
      <c r="Q7" s="518"/>
      <c r="R7" s="524"/>
      <c r="S7" s="524"/>
      <c r="T7" s="524"/>
      <c r="U7" s="524"/>
      <c r="V7" s="525"/>
      <c r="W7" s="528"/>
      <c r="X7" s="499"/>
      <c r="Y7" s="499"/>
      <c r="Z7" s="499"/>
      <c r="AA7" s="499"/>
      <c r="AB7" s="517"/>
      <c r="AC7" s="550"/>
      <c r="AD7" s="498"/>
      <c r="AE7" s="498"/>
      <c r="AF7" s="498"/>
      <c r="AG7" s="498"/>
      <c r="AH7" s="498"/>
      <c r="AI7" s="498"/>
      <c r="AJ7" s="498"/>
      <c r="AK7" s="498"/>
      <c r="AL7" s="551"/>
      <c r="AM7" s="381" t="s">
        <v>172</v>
      </c>
      <c r="AN7" s="382"/>
      <c r="AO7" s="382"/>
      <c r="AP7" s="382"/>
      <c r="AQ7" s="382"/>
      <c r="AR7" s="382"/>
      <c r="AS7" s="382"/>
      <c r="AT7" s="383"/>
      <c r="AU7" s="384" t="s">
        <v>59</v>
      </c>
      <c r="AV7" s="385"/>
      <c r="AW7" s="385"/>
      <c r="AX7" s="385"/>
      <c r="AY7" s="386" t="s">
        <v>173</v>
      </c>
      <c r="AZ7" s="387"/>
      <c r="BA7" s="387"/>
      <c r="BB7" s="387"/>
      <c r="BC7" s="387"/>
      <c r="BD7" s="387"/>
      <c r="BE7" s="387"/>
      <c r="BF7" s="387"/>
      <c r="BG7" s="387"/>
      <c r="BH7" s="387"/>
      <c r="BI7" s="387"/>
      <c r="BJ7" s="387"/>
      <c r="BK7" s="387"/>
      <c r="BL7" s="387"/>
      <c r="BM7" s="388"/>
      <c r="BN7" s="389">
        <v>273952</v>
      </c>
      <c r="BO7" s="390"/>
      <c r="BP7" s="390"/>
      <c r="BQ7" s="390"/>
      <c r="BR7" s="390"/>
      <c r="BS7" s="390"/>
      <c r="BT7" s="390"/>
      <c r="BU7" s="391"/>
      <c r="BV7" s="389">
        <v>64020</v>
      </c>
      <c r="BW7" s="390"/>
      <c r="BX7" s="390"/>
      <c r="BY7" s="390"/>
      <c r="BZ7" s="390"/>
      <c r="CA7" s="390"/>
      <c r="CB7" s="390"/>
      <c r="CC7" s="391"/>
      <c r="CD7" s="392" t="s">
        <v>174</v>
      </c>
      <c r="CE7" s="393"/>
      <c r="CF7" s="393"/>
      <c r="CG7" s="393"/>
      <c r="CH7" s="393"/>
      <c r="CI7" s="393"/>
      <c r="CJ7" s="393"/>
      <c r="CK7" s="393"/>
      <c r="CL7" s="393"/>
      <c r="CM7" s="393"/>
      <c r="CN7" s="393"/>
      <c r="CO7" s="393"/>
      <c r="CP7" s="393"/>
      <c r="CQ7" s="393"/>
      <c r="CR7" s="393"/>
      <c r="CS7" s="394"/>
      <c r="CT7" s="389">
        <v>6984407</v>
      </c>
      <c r="CU7" s="390"/>
      <c r="CV7" s="390"/>
      <c r="CW7" s="390"/>
      <c r="CX7" s="390"/>
      <c r="CY7" s="390"/>
      <c r="CZ7" s="390"/>
      <c r="DA7" s="391"/>
      <c r="DB7" s="389">
        <v>6791249</v>
      </c>
      <c r="DC7" s="390"/>
      <c r="DD7" s="390"/>
      <c r="DE7" s="390"/>
      <c r="DF7" s="390"/>
      <c r="DG7" s="390"/>
      <c r="DH7" s="390"/>
      <c r="DI7" s="391"/>
    </row>
    <row r="8" spans="1:119" ht="18.75" customHeight="1" x14ac:dyDescent="0.15">
      <c r="A8" s="2"/>
      <c r="B8" s="536"/>
      <c r="C8" s="537"/>
      <c r="D8" s="537"/>
      <c r="E8" s="538"/>
      <c r="F8" s="538"/>
      <c r="G8" s="538"/>
      <c r="H8" s="538"/>
      <c r="I8" s="538"/>
      <c r="J8" s="538"/>
      <c r="K8" s="538"/>
      <c r="L8" s="538"/>
      <c r="M8" s="538"/>
      <c r="N8" s="538"/>
      <c r="O8" s="538"/>
      <c r="P8" s="538"/>
      <c r="Q8" s="538"/>
      <c r="R8" s="541"/>
      <c r="S8" s="541"/>
      <c r="T8" s="541"/>
      <c r="U8" s="541"/>
      <c r="V8" s="542"/>
      <c r="W8" s="545"/>
      <c r="X8" s="546"/>
      <c r="Y8" s="546"/>
      <c r="Z8" s="546"/>
      <c r="AA8" s="546"/>
      <c r="AB8" s="537"/>
      <c r="AC8" s="552"/>
      <c r="AD8" s="553"/>
      <c r="AE8" s="553"/>
      <c r="AF8" s="553"/>
      <c r="AG8" s="553"/>
      <c r="AH8" s="553"/>
      <c r="AI8" s="553"/>
      <c r="AJ8" s="553"/>
      <c r="AK8" s="553"/>
      <c r="AL8" s="554"/>
      <c r="AM8" s="381" t="s">
        <v>176</v>
      </c>
      <c r="AN8" s="382"/>
      <c r="AO8" s="382"/>
      <c r="AP8" s="382"/>
      <c r="AQ8" s="382"/>
      <c r="AR8" s="382"/>
      <c r="AS8" s="382"/>
      <c r="AT8" s="383"/>
      <c r="AU8" s="384" t="s">
        <v>178</v>
      </c>
      <c r="AV8" s="385"/>
      <c r="AW8" s="385"/>
      <c r="AX8" s="385"/>
      <c r="AY8" s="386" t="s">
        <v>180</v>
      </c>
      <c r="AZ8" s="387"/>
      <c r="BA8" s="387"/>
      <c r="BB8" s="387"/>
      <c r="BC8" s="387"/>
      <c r="BD8" s="387"/>
      <c r="BE8" s="387"/>
      <c r="BF8" s="387"/>
      <c r="BG8" s="387"/>
      <c r="BH8" s="387"/>
      <c r="BI8" s="387"/>
      <c r="BJ8" s="387"/>
      <c r="BK8" s="387"/>
      <c r="BL8" s="387"/>
      <c r="BM8" s="388"/>
      <c r="BN8" s="389">
        <v>569603</v>
      </c>
      <c r="BO8" s="390"/>
      <c r="BP8" s="390"/>
      <c r="BQ8" s="390"/>
      <c r="BR8" s="390"/>
      <c r="BS8" s="390"/>
      <c r="BT8" s="390"/>
      <c r="BU8" s="391"/>
      <c r="BV8" s="389">
        <v>590577</v>
      </c>
      <c r="BW8" s="390"/>
      <c r="BX8" s="390"/>
      <c r="BY8" s="390"/>
      <c r="BZ8" s="390"/>
      <c r="CA8" s="390"/>
      <c r="CB8" s="390"/>
      <c r="CC8" s="391"/>
      <c r="CD8" s="392" t="s">
        <v>181</v>
      </c>
      <c r="CE8" s="393"/>
      <c r="CF8" s="393"/>
      <c r="CG8" s="393"/>
      <c r="CH8" s="393"/>
      <c r="CI8" s="393"/>
      <c r="CJ8" s="393"/>
      <c r="CK8" s="393"/>
      <c r="CL8" s="393"/>
      <c r="CM8" s="393"/>
      <c r="CN8" s="393"/>
      <c r="CO8" s="393"/>
      <c r="CP8" s="393"/>
      <c r="CQ8" s="393"/>
      <c r="CR8" s="393"/>
      <c r="CS8" s="394"/>
      <c r="CT8" s="401">
        <v>0.76</v>
      </c>
      <c r="CU8" s="402"/>
      <c r="CV8" s="402"/>
      <c r="CW8" s="402"/>
      <c r="CX8" s="402"/>
      <c r="CY8" s="402"/>
      <c r="CZ8" s="402"/>
      <c r="DA8" s="403"/>
      <c r="DB8" s="401">
        <v>0.76</v>
      </c>
      <c r="DC8" s="402"/>
      <c r="DD8" s="402"/>
      <c r="DE8" s="402"/>
      <c r="DF8" s="402"/>
      <c r="DG8" s="402"/>
      <c r="DH8" s="402"/>
      <c r="DI8" s="403"/>
    </row>
    <row r="9" spans="1:119" ht="18.75" customHeight="1" x14ac:dyDescent="0.15">
      <c r="A9" s="2"/>
      <c r="B9" s="363" t="s">
        <v>19</v>
      </c>
      <c r="C9" s="364"/>
      <c r="D9" s="364"/>
      <c r="E9" s="364"/>
      <c r="F9" s="364"/>
      <c r="G9" s="364"/>
      <c r="H9" s="364"/>
      <c r="I9" s="364"/>
      <c r="J9" s="364"/>
      <c r="K9" s="461"/>
      <c r="L9" s="414" t="s">
        <v>10</v>
      </c>
      <c r="M9" s="415"/>
      <c r="N9" s="415"/>
      <c r="O9" s="415"/>
      <c r="P9" s="415"/>
      <c r="Q9" s="416"/>
      <c r="R9" s="417">
        <v>30268</v>
      </c>
      <c r="S9" s="418"/>
      <c r="T9" s="418"/>
      <c r="U9" s="418"/>
      <c r="V9" s="419"/>
      <c r="W9" s="366" t="s">
        <v>182</v>
      </c>
      <c r="X9" s="367"/>
      <c r="Y9" s="367"/>
      <c r="Z9" s="367"/>
      <c r="AA9" s="367"/>
      <c r="AB9" s="367"/>
      <c r="AC9" s="367"/>
      <c r="AD9" s="367"/>
      <c r="AE9" s="367"/>
      <c r="AF9" s="367"/>
      <c r="AG9" s="367"/>
      <c r="AH9" s="367"/>
      <c r="AI9" s="367"/>
      <c r="AJ9" s="367"/>
      <c r="AK9" s="367"/>
      <c r="AL9" s="368"/>
      <c r="AM9" s="381" t="s">
        <v>184</v>
      </c>
      <c r="AN9" s="382"/>
      <c r="AO9" s="382"/>
      <c r="AP9" s="382"/>
      <c r="AQ9" s="382"/>
      <c r="AR9" s="382"/>
      <c r="AS9" s="382"/>
      <c r="AT9" s="383"/>
      <c r="AU9" s="384" t="s">
        <v>59</v>
      </c>
      <c r="AV9" s="385"/>
      <c r="AW9" s="385"/>
      <c r="AX9" s="385"/>
      <c r="AY9" s="386" t="s">
        <v>57</v>
      </c>
      <c r="AZ9" s="387"/>
      <c r="BA9" s="387"/>
      <c r="BB9" s="387"/>
      <c r="BC9" s="387"/>
      <c r="BD9" s="387"/>
      <c r="BE9" s="387"/>
      <c r="BF9" s="387"/>
      <c r="BG9" s="387"/>
      <c r="BH9" s="387"/>
      <c r="BI9" s="387"/>
      <c r="BJ9" s="387"/>
      <c r="BK9" s="387"/>
      <c r="BL9" s="387"/>
      <c r="BM9" s="388"/>
      <c r="BN9" s="389">
        <v>-20974</v>
      </c>
      <c r="BO9" s="390"/>
      <c r="BP9" s="390"/>
      <c r="BQ9" s="390"/>
      <c r="BR9" s="390"/>
      <c r="BS9" s="390"/>
      <c r="BT9" s="390"/>
      <c r="BU9" s="391"/>
      <c r="BV9" s="389">
        <v>-72333</v>
      </c>
      <c r="BW9" s="390"/>
      <c r="BX9" s="390"/>
      <c r="BY9" s="390"/>
      <c r="BZ9" s="390"/>
      <c r="CA9" s="390"/>
      <c r="CB9" s="390"/>
      <c r="CC9" s="391"/>
      <c r="CD9" s="392" t="s">
        <v>61</v>
      </c>
      <c r="CE9" s="393"/>
      <c r="CF9" s="393"/>
      <c r="CG9" s="393"/>
      <c r="CH9" s="393"/>
      <c r="CI9" s="393"/>
      <c r="CJ9" s="393"/>
      <c r="CK9" s="393"/>
      <c r="CL9" s="393"/>
      <c r="CM9" s="393"/>
      <c r="CN9" s="393"/>
      <c r="CO9" s="393"/>
      <c r="CP9" s="393"/>
      <c r="CQ9" s="393"/>
      <c r="CR9" s="393"/>
      <c r="CS9" s="394"/>
      <c r="CT9" s="395">
        <v>9.5</v>
      </c>
      <c r="CU9" s="396"/>
      <c r="CV9" s="396"/>
      <c r="CW9" s="396"/>
      <c r="CX9" s="396"/>
      <c r="CY9" s="396"/>
      <c r="CZ9" s="396"/>
      <c r="DA9" s="397"/>
      <c r="DB9" s="395">
        <v>9.9</v>
      </c>
      <c r="DC9" s="396"/>
      <c r="DD9" s="396"/>
      <c r="DE9" s="396"/>
      <c r="DF9" s="396"/>
      <c r="DG9" s="396"/>
      <c r="DH9" s="396"/>
      <c r="DI9" s="397"/>
    </row>
    <row r="10" spans="1:119" ht="18.75" customHeight="1" x14ac:dyDescent="0.15">
      <c r="A10" s="2"/>
      <c r="B10" s="363"/>
      <c r="C10" s="364"/>
      <c r="D10" s="364"/>
      <c r="E10" s="364"/>
      <c r="F10" s="364"/>
      <c r="G10" s="364"/>
      <c r="H10" s="364"/>
      <c r="I10" s="364"/>
      <c r="J10" s="364"/>
      <c r="K10" s="461"/>
      <c r="L10" s="404" t="s">
        <v>186</v>
      </c>
      <c r="M10" s="382"/>
      <c r="N10" s="382"/>
      <c r="O10" s="382"/>
      <c r="P10" s="382"/>
      <c r="Q10" s="383"/>
      <c r="R10" s="405">
        <v>31020</v>
      </c>
      <c r="S10" s="406"/>
      <c r="T10" s="406"/>
      <c r="U10" s="406"/>
      <c r="V10" s="407"/>
      <c r="W10" s="528"/>
      <c r="X10" s="499"/>
      <c r="Y10" s="499"/>
      <c r="Z10" s="499"/>
      <c r="AA10" s="499"/>
      <c r="AB10" s="499"/>
      <c r="AC10" s="499"/>
      <c r="AD10" s="499"/>
      <c r="AE10" s="499"/>
      <c r="AF10" s="499"/>
      <c r="AG10" s="499"/>
      <c r="AH10" s="499"/>
      <c r="AI10" s="499"/>
      <c r="AJ10" s="499"/>
      <c r="AK10" s="499"/>
      <c r="AL10" s="531"/>
      <c r="AM10" s="381" t="s">
        <v>188</v>
      </c>
      <c r="AN10" s="382"/>
      <c r="AO10" s="382"/>
      <c r="AP10" s="382"/>
      <c r="AQ10" s="382"/>
      <c r="AR10" s="382"/>
      <c r="AS10" s="382"/>
      <c r="AT10" s="383"/>
      <c r="AU10" s="384" t="s">
        <v>59</v>
      </c>
      <c r="AV10" s="385"/>
      <c r="AW10" s="385"/>
      <c r="AX10" s="385"/>
      <c r="AY10" s="386" t="s">
        <v>190</v>
      </c>
      <c r="AZ10" s="387"/>
      <c r="BA10" s="387"/>
      <c r="BB10" s="387"/>
      <c r="BC10" s="387"/>
      <c r="BD10" s="387"/>
      <c r="BE10" s="387"/>
      <c r="BF10" s="387"/>
      <c r="BG10" s="387"/>
      <c r="BH10" s="387"/>
      <c r="BI10" s="387"/>
      <c r="BJ10" s="387"/>
      <c r="BK10" s="387"/>
      <c r="BL10" s="387"/>
      <c r="BM10" s="388"/>
      <c r="BN10" s="389">
        <v>8468</v>
      </c>
      <c r="BO10" s="390"/>
      <c r="BP10" s="390"/>
      <c r="BQ10" s="390"/>
      <c r="BR10" s="390"/>
      <c r="BS10" s="390"/>
      <c r="BT10" s="390"/>
      <c r="BU10" s="391"/>
      <c r="BV10" s="389">
        <v>264904</v>
      </c>
      <c r="BW10" s="390"/>
      <c r="BX10" s="390"/>
      <c r="BY10" s="390"/>
      <c r="BZ10" s="390"/>
      <c r="CA10" s="390"/>
      <c r="CB10" s="390"/>
      <c r="CC10" s="391"/>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63"/>
      <c r="C11" s="364"/>
      <c r="D11" s="364"/>
      <c r="E11" s="364"/>
      <c r="F11" s="364"/>
      <c r="G11" s="364"/>
      <c r="H11" s="364"/>
      <c r="I11" s="364"/>
      <c r="J11" s="364"/>
      <c r="K11" s="461"/>
      <c r="L11" s="408" t="s">
        <v>140</v>
      </c>
      <c r="M11" s="409"/>
      <c r="N11" s="409"/>
      <c r="O11" s="409"/>
      <c r="P11" s="409"/>
      <c r="Q11" s="410"/>
      <c r="R11" s="411" t="s">
        <v>193</v>
      </c>
      <c r="S11" s="412"/>
      <c r="T11" s="412"/>
      <c r="U11" s="412"/>
      <c r="V11" s="413"/>
      <c r="W11" s="528"/>
      <c r="X11" s="499"/>
      <c r="Y11" s="499"/>
      <c r="Z11" s="499"/>
      <c r="AA11" s="499"/>
      <c r="AB11" s="499"/>
      <c r="AC11" s="499"/>
      <c r="AD11" s="499"/>
      <c r="AE11" s="499"/>
      <c r="AF11" s="499"/>
      <c r="AG11" s="499"/>
      <c r="AH11" s="499"/>
      <c r="AI11" s="499"/>
      <c r="AJ11" s="499"/>
      <c r="AK11" s="499"/>
      <c r="AL11" s="531"/>
      <c r="AM11" s="381" t="s">
        <v>195</v>
      </c>
      <c r="AN11" s="382"/>
      <c r="AO11" s="382"/>
      <c r="AP11" s="382"/>
      <c r="AQ11" s="382"/>
      <c r="AR11" s="382"/>
      <c r="AS11" s="382"/>
      <c r="AT11" s="383"/>
      <c r="AU11" s="384" t="s">
        <v>59</v>
      </c>
      <c r="AV11" s="385"/>
      <c r="AW11" s="385"/>
      <c r="AX11" s="385"/>
      <c r="AY11" s="386" t="s">
        <v>196</v>
      </c>
      <c r="AZ11" s="387"/>
      <c r="BA11" s="387"/>
      <c r="BB11" s="387"/>
      <c r="BC11" s="387"/>
      <c r="BD11" s="387"/>
      <c r="BE11" s="387"/>
      <c r="BF11" s="387"/>
      <c r="BG11" s="387"/>
      <c r="BH11" s="387"/>
      <c r="BI11" s="387"/>
      <c r="BJ11" s="387"/>
      <c r="BK11" s="387"/>
      <c r="BL11" s="387"/>
      <c r="BM11" s="388"/>
      <c r="BN11" s="389">
        <v>0</v>
      </c>
      <c r="BO11" s="390"/>
      <c r="BP11" s="390"/>
      <c r="BQ11" s="390"/>
      <c r="BR11" s="390"/>
      <c r="BS11" s="390"/>
      <c r="BT11" s="390"/>
      <c r="BU11" s="391"/>
      <c r="BV11" s="389">
        <v>0</v>
      </c>
      <c r="BW11" s="390"/>
      <c r="BX11" s="390"/>
      <c r="BY11" s="390"/>
      <c r="BZ11" s="390"/>
      <c r="CA11" s="390"/>
      <c r="CB11" s="390"/>
      <c r="CC11" s="391"/>
      <c r="CD11" s="392" t="s">
        <v>199</v>
      </c>
      <c r="CE11" s="393"/>
      <c r="CF11" s="393"/>
      <c r="CG11" s="393"/>
      <c r="CH11" s="393"/>
      <c r="CI11" s="393"/>
      <c r="CJ11" s="393"/>
      <c r="CK11" s="393"/>
      <c r="CL11" s="393"/>
      <c r="CM11" s="393"/>
      <c r="CN11" s="393"/>
      <c r="CO11" s="393"/>
      <c r="CP11" s="393"/>
      <c r="CQ11" s="393"/>
      <c r="CR11" s="393"/>
      <c r="CS11" s="394"/>
      <c r="CT11" s="401" t="s">
        <v>200</v>
      </c>
      <c r="CU11" s="402"/>
      <c r="CV11" s="402"/>
      <c r="CW11" s="402"/>
      <c r="CX11" s="402"/>
      <c r="CY11" s="402"/>
      <c r="CZ11" s="402"/>
      <c r="DA11" s="403"/>
      <c r="DB11" s="401" t="s">
        <v>200</v>
      </c>
      <c r="DC11" s="402"/>
      <c r="DD11" s="402"/>
      <c r="DE11" s="402"/>
      <c r="DF11" s="402"/>
      <c r="DG11" s="402"/>
      <c r="DH11" s="402"/>
      <c r="DI11" s="403"/>
    </row>
    <row r="12" spans="1:119" ht="18.75" customHeight="1" x14ac:dyDescent="0.15">
      <c r="A12" s="2"/>
      <c r="B12" s="555" t="s">
        <v>201</v>
      </c>
      <c r="C12" s="556"/>
      <c r="D12" s="556"/>
      <c r="E12" s="556"/>
      <c r="F12" s="556"/>
      <c r="G12" s="556"/>
      <c r="H12" s="556"/>
      <c r="I12" s="556"/>
      <c r="J12" s="556"/>
      <c r="K12" s="557"/>
      <c r="L12" s="427" t="s">
        <v>203</v>
      </c>
      <c r="M12" s="428"/>
      <c r="N12" s="428"/>
      <c r="O12" s="428"/>
      <c r="P12" s="428"/>
      <c r="Q12" s="429"/>
      <c r="R12" s="430">
        <v>30854</v>
      </c>
      <c r="S12" s="431"/>
      <c r="T12" s="431"/>
      <c r="U12" s="431"/>
      <c r="V12" s="432"/>
      <c r="W12" s="433" t="s">
        <v>5</v>
      </c>
      <c r="X12" s="385"/>
      <c r="Y12" s="385"/>
      <c r="Z12" s="385"/>
      <c r="AA12" s="385"/>
      <c r="AB12" s="434"/>
      <c r="AC12" s="435" t="s">
        <v>204</v>
      </c>
      <c r="AD12" s="436"/>
      <c r="AE12" s="436"/>
      <c r="AF12" s="436"/>
      <c r="AG12" s="437"/>
      <c r="AH12" s="435" t="s">
        <v>206</v>
      </c>
      <c r="AI12" s="436"/>
      <c r="AJ12" s="436"/>
      <c r="AK12" s="436"/>
      <c r="AL12" s="438"/>
      <c r="AM12" s="381" t="s">
        <v>209</v>
      </c>
      <c r="AN12" s="382"/>
      <c r="AO12" s="382"/>
      <c r="AP12" s="382"/>
      <c r="AQ12" s="382"/>
      <c r="AR12" s="382"/>
      <c r="AS12" s="382"/>
      <c r="AT12" s="383"/>
      <c r="AU12" s="384" t="s">
        <v>59</v>
      </c>
      <c r="AV12" s="385"/>
      <c r="AW12" s="385"/>
      <c r="AX12" s="385"/>
      <c r="AY12" s="386" t="s">
        <v>212</v>
      </c>
      <c r="AZ12" s="387"/>
      <c r="BA12" s="387"/>
      <c r="BB12" s="387"/>
      <c r="BC12" s="387"/>
      <c r="BD12" s="387"/>
      <c r="BE12" s="387"/>
      <c r="BF12" s="387"/>
      <c r="BG12" s="387"/>
      <c r="BH12" s="387"/>
      <c r="BI12" s="387"/>
      <c r="BJ12" s="387"/>
      <c r="BK12" s="387"/>
      <c r="BL12" s="387"/>
      <c r="BM12" s="388"/>
      <c r="BN12" s="389">
        <v>77100</v>
      </c>
      <c r="BO12" s="390"/>
      <c r="BP12" s="390"/>
      <c r="BQ12" s="390"/>
      <c r="BR12" s="390"/>
      <c r="BS12" s="390"/>
      <c r="BT12" s="390"/>
      <c r="BU12" s="391"/>
      <c r="BV12" s="389">
        <v>0</v>
      </c>
      <c r="BW12" s="390"/>
      <c r="BX12" s="390"/>
      <c r="BY12" s="390"/>
      <c r="BZ12" s="390"/>
      <c r="CA12" s="390"/>
      <c r="CB12" s="390"/>
      <c r="CC12" s="391"/>
      <c r="CD12" s="392" t="s">
        <v>194</v>
      </c>
      <c r="CE12" s="393"/>
      <c r="CF12" s="393"/>
      <c r="CG12" s="393"/>
      <c r="CH12" s="393"/>
      <c r="CI12" s="393"/>
      <c r="CJ12" s="393"/>
      <c r="CK12" s="393"/>
      <c r="CL12" s="393"/>
      <c r="CM12" s="393"/>
      <c r="CN12" s="393"/>
      <c r="CO12" s="393"/>
      <c r="CP12" s="393"/>
      <c r="CQ12" s="393"/>
      <c r="CR12" s="393"/>
      <c r="CS12" s="394"/>
      <c r="CT12" s="401" t="s">
        <v>200</v>
      </c>
      <c r="CU12" s="402"/>
      <c r="CV12" s="402"/>
      <c r="CW12" s="402"/>
      <c r="CX12" s="402"/>
      <c r="CY12" s="402"/>
      <c r="CZ12" s="402"/>
      <c r="DA12" s="403"/>
      <c r="DB12" s="401" t="s">
        <v>200</v>
      </c>
      <c r="DC12" s="402"/>
      <c r="DD12" s="402"/>
      <c r="DE12" s="402"/>
      <c r="DF12" s="402"/>
      <c r="DG12" s="402"/>
      <c r="DH12" s="402"/>
      <c r="DI12" s="403"/>
    </row>
    <row r="13" spans="1:119" ht="18.75" customHeight="1" x14ac:dyDescent="0.15">
      <c r="A13" s="2"/>
      <c r="B13" s="558"/>
      <c r="C13" s="559"/>
      <c r="D13" s="559"/>
      <c r="E13" s="559"/>
      <c r="F13" s="559"/>
      <c r="G13" s="559"/>
      <c r="H13" s="559"/>
      <c r="I13" s="559"/>
      <c r="J13" s="559"/>
      <c r="K13" s="560"/>
      <c r="L13" s="16"/>
      <c r="M13" s="420" t="s">
        <v>214</v>
      </c>
      <c r="N13" s="421"/>
      <c r="O13" s="421"/>
      <c r="P13" s="421"/>
      <c r="Q13" s="422"/>
      <c r="R13" s="423">
        <v>30335</v>
      </c>
      <c r="S13" s="424"/>
      <c r="T13" s="424"/>
      <c r="U13" s="424"/>
      <c r="V13" s="425"/>
      <c r="W13" s="543" t="s">
        <v>148</v>
      </c>
      <c r="X13" s="544"/>
      <c r="Y13" s="544"/>
      <c r="Z13" s="544"/>
      <c r="AA13" s="544"/>
      <c r="AB13" s="534"/>
      <c r="AC13" s="405">
        <v>663</v>
      </c>
      <c r="AD13" s="406"/>
      <c r="AE13" s="406"/>
      <c r="AF13" s="406"/>
      <c r="AG13" s="426"/>
      <c r="AH13" s="405">
        <v>606</v>
      </c>
      <c r="AI13" s="406"/>
      <c r="AJ13" s="406"/>
      <c r="AK13" s="406"/>
      <c r="AL13" s="407"/>
      <c r="AM13" s="381" t="s">
        <v>216</v>
      </c>
      <c r="AN13" s="382"/>
      <c r="AO13" s="382"/>
      <c r="AP13" s="382"/>
      <c r="AQ13" s="382"/>
      <c r="AR13" s="382"/>
      <c r="AS13" s="382"/>
      <c r="AT13" s="383"/>
      <c r="AU13" s="384" t="s">
        <v>178</v>
      </c>
      <c r="AV13" s="385"/>
      <c r="AW13" s="385"/>
      <c r="AX13" s="385"/>
      <c r="AY13" s="386" t="s">
        <v>218</v>
      </c>
      <c r="AZ13" s="387"/>
      <c r="BA13" s="387"/>
      <c r="BB13" s="387"/>
      <c r="BC13" s="387"/>
      <c r="BD13" s="387"/>
      <c r="BE13" s="387"/>
      <c r="BF13" s="387"/>
      <c r="BG13" s="387"/>
      <c r="BH13" s="387"/>
      <c r="BI13" s="387"/>
      <c r="BJ13" s="387"/>
      <c r="BK13" s="387"/>
      <c r="BL13" s="387"/>
      <c r="BM13" s="388"/>
      <c r="BN13" s="389">
        <v>-89606</v>
      </c>
      <c r="BO13" s="390"/>
      <c r="BP13" s="390"/>
      <c r="BQ13" s="390"/>
      <c r="BR13" s="390"/>
      <c r="BS13" s="390"/>
      <c r="BT13" s="390"/>
      <c r="BU13" s="391"/>
      <c r="BV13" s="389">
        <v>192571</v>
      </c>
      <c r="BW13" s="390"/>
      <c r="BX13" s="390"/>
      <c r="BY13" s="390"/>
      <c r="BZ13" s="390"/>
      <c r="CA13" s="390"/>
      <c r="CB13" s="390"/>
      <c r="CC13" s="391"/>
      <c r="CD13" s="392" t="s">
        <v>220</v>
      </c>
      <c r="CE13" s="393"/>
      <c r="CF13" s="393"/>
      <c r="CG13" s="393"/>
      <c r="CH13" s="393"/>
      <c r="CI13" s="393"/>
      <c r="CJ13" s="393"/>
      <c r="CK13" s="393"/>
      <c r="CL13" s="393"/>
      <c r="CM13" s="393"/>
      <c r="CN13" s="393"/>
      <c r="CO13" s="393"/>
      <c r="CP13" s="393"/>
      <c r="CQ13" s="393"/>
      <c r="CR13" s="393"/>
      <c r="CS13" s="394"/>
      <c r="CT13" s="395">
        <v>5.0999999999999996</v>
      </c>
      <c r="CU13" s="396"/>
      <c r="CV13" s="396"/>
      <c r="CW13" s="396"/>
      <c r="CX13" s="396"/>
      <c r="CY13" s="396"/>
      <c r="CZ13" s="396"/>
      <c r="DA13" s="397"/>
      <c r="DB13" s="395">
        <v>4.5999999999999996</v>
      </c>
      <c r="DC13" s="396"/>
      <c r="DD13" s="396"/>
      <c r="DE13" s="396"/>
      <c r="DF13" s="396"/>
      <c r="DG13" s="396"/>
      <c r="DH13" s="396"/>
      <c r="DI13" s="397"/>
    </row>
    <row r="14" spans="1:119" ht="18.75" customHeight="1" x14ac:dyDescent="0.15">
      <c r="A14" s="2"/>
      <c r="B14" s="558"/>
      <c r="C14" s="559"/>
      <c r="D14" s="559"/>
      <c r="E14" s="559"/>
      <c r="F14" s="559"/>
      <c r="G14" s="559"/>
      <c r="H14" s="559"/>
      <c r="I14" s="559"/>
      <c r="J14" s="559"/>
      <c r="K14" s="560"/>
      <c r="L14" s="445" t="s">
        <v>221</v>
      </c>
      <c r="M14" s="446"/>
      <c r="N14" s="446"/>
      <c r="O14" s="446"/>
      <c r="P14" s="446"/>
      <c r="Q14" s="447"/>
      <c r="R14" s="423">
        <v>31061</v>
      </c>
      <c r="S14" s="424"/>
      <c r="T14" s="424"/>
      <c r="U14" s="424"/>
      <c r="V14" s="425"/>
      <c r="W14" s="529"/>
      <c r="X14" s="530"/>
      <c r="Y14" s="530"/>
      <c r="Z14" s="530"/>
      <c r="AA14" s="530"/>
      <c r="AB14" s="520"/>
      <c r="AC14" s="448">
        <v>4.7</v>
      </c>
      <c r="AD14" s="449"/>
      <c r="AE14" s="449"/>
      <c r="AF14" s="449"/>
      <c r="AG14" s="450"/>
      <c r="AH14" s="448">
        <v>4.3</v>
      </c>
      <c r="AI14" s="449"/>
      <c r="AJ14" s="449"/>
      <c r="AK14" s="449"/>
      <c r="AL14" s="451"/>
      <c r="AM14" s="381"/>
      <c r="AN14" s="382"/>
      <c r="AO14" s="382"/>
      <c r="AP14" s="382"/>
      <c r="AQ14" s="382"/>
      <c r="AR14" s="382"/>
      <c r="AS14" s="382"/>
      <c r="AT14" s="383"/>
      <c r="AU14" s="384"/>
      <c r="AV14" s="385"/>
      <c r="AW14" s="385"/>
      <c r="AX14" s="385"/>
      <c r="AY14" s="386"/>
      <c r="AZ14" s="387"/>
      <c r="BA14" s="387"/>
      <c r="BB14" s="387"/>
      <c r="BC14" s="387"/>
      <c r="BD14" s="387"/>
      <c r="BE14" s="387"/>
      <c r="BF14" s="387"/>
      <c r="BG14" s="387"/>
      <c r="BH14" s="387"/>
      <c r="BI14" s="387"/>
      <c r="BJ14" s="387"/>
      <c r="BK14" s="387"/>
      <c r="BL14" s="387"/>
      <c r="BM14" s="388"/>
      <c r="BN14" s="389"/>
      <c r="BO14" s="390"/>
      <c r="BP14" s="390"/>
      <c r="BQ14" s="390"/>
      <c r="BR14" s="390"/>
      <c r="BS14" s="390"/>
      <c r="BT14" s="390"/>
      <c r="BU14" s="391"/>
      <c r="BV14" s="389"/>
      <c r="BW14" s="390"/>
      <c r="BX14" s="390"/>
      <c r="BY14" s="390"/>
      <c r="BZ14" s="390"/>
      <c r="CA14" s="390"/>
      <c r="CB14" s="390"/>
      <c r="CC14" s="391"/>
      <c r="CD14" s="439" t="s">
        <v>222</v>
      </c>
      <c r="CE14" s="440"/>
      <c r="CF14" s="440"/>
      <c r="CG14" s="440"/>
      <c r="CH14" s="440"/>
      <c r="CI14" s="440"/>
      <c r="CJ14" s="440"/>
      <c r="CK14" s="440"/>
      <c r="CL14" s="440"/>
      <c r="CM14" s="440"/>
      <c r="CN14" s="440"/>
      <c r="CO14" s="440"/>
      <c r="CP14" s="440"/>
      <c r="CQ14" s="440"/>
      <c r="CR14" s="440"/>
      <c r="CS14" s="441"/>
      <c r="CT14" s="442" t="s">
        <v>200</v>
      </c>
      <c r="CU14" s="443"/>
      <c r="CV14" s="443"/>
      <c r="CW14" s="443"/>
      <c r="CX14" s="443"/>
      <c r="CY14" s="443"/>
      <c r="CZ14" s="443"/>
      <c r="DA14" s="444"/>
      <c r="DB14" s="442" t="s">
        <v>200</v>
      </c>
      <c r="DC14" s="443"/>
      <c r="DD14" s="443"/>
      <c r="DE14" s="443"/>
      <c r="DF14" s="443"/>
      <c r="DG14" s="443"/>
      <c r="DH14" s="443"/>
      <c r="DI14" s="444"/>
    </row>
    <row r="15" spans="1:119" ht="18.75" customHeight="1" x14ac:dyDescent="0.15">
      <c r="A15" s="2"/>
      <c r="B15" s="558"/>
      <c r="C15" s="559"/>
      <c r="D15" s="559"/>
      <c r="E15" s="559"/>
      <c r="F15" s="559"/>
      <c r="G15" s="559"/>
      <c r="H15" s="559"/>
      <c r="I15" s="559"/>
      <c r="J15" s="559"/>
      <c r="K15" s="560"/>
      <c r="L15" s="16"/>
      <c r="M15" s="420" t="s">
        <v>214</v>
      </c>
      <c r="N15" s="421"/>
      <c r="O15" s="421"/>
      <c r="P15" s="421"/>
      <c r="Q15" s="422"/>
      <c r="R15" s="423">
        <v>30529</v>
      </c>
      <c r="S15" s="424"/>
      <c r="T15" s="424"/>
      <c r="U15" s="424"/>
      <c r="V15" s="425"/>
      <c r="W15" s="543" t="s">
        <v>7</v>
      </c>
      <c r="X15" s="544"/>
      <c r="Y15" s="544"/>
      <c r="Z15" s="544"/>
      <c r="AA15" s="544"/>
      <c r="AB15" s="534"/>
      <c r="AC15" s="405">
        <v>5005</v>
      </c>
      <c r="AD15" s="406"/>
      <c r="AE15" s="406"/>
      <c r="AF15" s="406"/>
      <c r="AG15" s="426"/>
      <c r="AH15" s="405">
        <v>5072</v>
      </c>
      <c r="AI15" s="406"/>
      <c r="AJ15" s="406"/>
      <c r="AK15" s="406"/>
      <c r="AL15" s="407"/>
      <c r="AM15" s="381"/>
      <c r="AN15" s="382"/>
      <c r="AO15" s="382"/>
      <c r="AP15" s="382"/>
      <c r="AQ15" s="382"/>
      <c r="AR15" s="382"/>
      <c r="AS15" s="382"/>
      <c r="AT15" s="383"/>
      <c r="AU15" s="384"/>
      <c r="AV15" s="385"/>
      <c r="AW15" s="385"/>
      <c r="AX15" s="385"/>
      <c r="AY15" s="369" t="s">
        <v>225</v>
      </c>
      <c r="AZ15" s="370"/>
      <c r="BA15" s="370"/>
      <c r="BB15" s="370"/>
      <c r="BC15" s="370"/>
      <c r="BD15" s="370"/>
      <c r="BE15" s="370"/>
      <c r="BF15" s="370"/>
      <c r="BG15" s="370"/>
      <c r="BH15" s="370"/>
      <c r="BI15" s="370"/>
      <c r="BJ15" s="370"/>
      <c r="BK15" s="370"/>
      <c r="BL15" s="370"/>
      <c r="BM15" s="371"/>
      <c r="BN15" s="372">
        <v>4052166</v>
      </c>
      <c r="BO15" s="373"/>
      <c r="BP15" s="373"/>
      <c r="BQ15" s="373"/>
      <c r="BR15" s="373"/>
      <c r="BS15" s="373"/>
      <c r="BT15" s="373"/>
      <c r="BU15" s="374"/>
      <c r="BV15" s="372">
        <v>4064235</v>
      </c>
      <c r="BW15" s="373"/>
      <c r="BX15" s="373"/>
      <c r="BY15" s="373"/>
      <c r="BZ15" s="373"/>
      <c r="CA15" s="373"/>
      <c r="CB15" s="373"/>
      <c r="CC15" s="374"/>
      <c r="CD15" s="375" t="s">
        <v>215</v>
      </c>
      <c r="CE15" s="376"/>
      <c r="CF15" s="376"/>
      <c r="CG15" s="376"/>
      <c r="CH15" s="376"/>
      <c r="CI15" s="376"/>
      <c r="CJ15" s="376"/>
      <c r="CK15" s="376"/>
      <c r="CL15" s="376"/>
      <c r="CM15" s="376"/>
      <c r="CN15" s="376"/>
      <c r="CO15" s="376"/>
      <c r="CP15" s="376"/>
      <c r="CQ15" s="376"/>
      <c r="CR15" s="376"/>
      <c r="CS15" s="377"/>
      <c r="CT15" s="31"/>
      <c r="CU15" s="34"/>
      <c r="CV15" s="34"/>
      <c r="CW15" s="34"/>
      <c r="CX15" s="34"/>
      <c r="CY15" s="34"/>
      <c r="CZ15" s="34"/>
      <c r="DA15" s="37"/>
      <c r="DB15" s="31"/>
      <c r="DC15" s="34"/>
      <c r="DD15" s="34"/>
      <c r="DE15" s="34"/>
      <c r="DF15" s="34"/>
      <c r="DG15" s="34"/>
      <c r="DH15" s="34"/>
      <c r="DI15" s="37"/>
    </row>
    <row r="16" spans="1:119" ht="18.75" customHeight="1" x14ac:dyDescent="0.15">
      <c r="A16" s="2"/>
      <c r="B16" s="558"/>
      <c r="C16" s="559"/>
      <c r="D16" s="559"/>
      <c r="E16" s="559"/>
      <c r="F16" s="559"/>
      <c r="G16" s="559"/>
      <c r="H16" s="559"/>
      <c r="I16" s="559"/>
      <c r="J16" s="559"/>
      <c r="K16" s="560"/>
      <c r="L16" s="445" t="s">
        <v>43</v>
      </c>
      <c r="M16" s="452"/>
      <c r="N16" s="452"/>
      <c r="O16" s="452"/>
      <c r="P16" s="452"/>
      <c r="Q16" s="453"/>
      <c r="R16" s="454" t="s">
        <v>228</v>
      </c>
      <c r="S16" s="455"/>
      <c r="T16" s="455"/>
      <c r="U16" s="455"/>
      <c r="V16" s="456"/>
      <c r="W16" s="529"/>
      <c r="X16" s="530"/>
      <c r="Y16" s="530"/>
      <c r="Z16" s="530"/>
      <c r="AA16" s="530"/>
      <c r="AB16" s="520"/>
      <c r="AC16" s="448">
        <v>35.700000000000003</v>
      </c>
      <c r="AD16" s="449"/>
      <c r="AE16" s="449"/>
      <c r="AF16" s="449"/>
      <c r="AG16" s="450"/>
      <c r="AH16" s="448">
        <v>36.299999999999997</v>
      </c>
      <c r="AI16" s="449"/>
      <c r="AJ16" s="449"/>
      <c r="AK16" s="449"/>
      <c r="AL16" s="451"/>
      <c r="AM16" s="381"/>
      <c r="AN16" s="382"/>
      <c r="AO16" s="382"/>
      <c r="AP16" s="382"/>
      <c r="AQ16" s="382"/>
      <c r="AR16" s="382"/>
      <c r="AS16" s="382"/>
      <c r="AT16" s="383"/>
      <c r="AU16" s="384"/>
      <c r="AV16" s="385"/>
      <c r="AW16" s="385"/>
      <c r="AX16" s="385"/>
      <c r="AY16" s="386" t="s">
        <v>106</v>
      </c>
      <c r="AZ16" s="387"/>
      <c r="BA16" s="387"/>
      <c r="BB16" s="387"/>
      <c r="BC16" s="387"/>
      <c r="BD16" s="387"/>
      <c r="BE16" s="387"/>
      <c r="BF16" s="387"/>
      <c r="BG16" s="387"/>
      <c r="BH16" s="387"/>
      <c r="BI16" s="387"/>
      <c r="BJ16" s="387"/>
      <c r="BK16" s="387"/>
      <c r="BL16" s="387"/>
      <c r="BM16" s="388"/>
      <c r="BN16" s="389">
        <v>5453731</v>
      </c>
      <c r="BO16" s="390"/>
      <c r="BP16" s="390"/>
      <c r="BQ16" s="390"/>
      <c r="BR16" s="390"/>
      <c r="BS16" s="390"/>
      <c r="BT16" s="390"/>
      <c r="BU16" s="391"/>
      <c r="BV16" s="389">
        <v>5275560</v>
      </c>
      <c r="BW16" s="390"/>
      <c r="BX16" s="390"/>
      <c r="BY16" s="390"/>
      <c r="BZ16" s="390"/>
      <c r="CA16" s="390"/>
      <c r="CB16" s="390"/>
      <c r="CC16" s="391"/>
      <c r="CD16" s="24"/>
      <c r="CE16" s="564"/>
      <c r="CF16" s="564"/>
      <c r="CG16" s="564"/>
      <c r="CH16" s="564"/>
      <c r="CI16" s="564"/>
      <c r="CJ16" s="564"/>
      <c r="CK16" s="564"/>
      <c r="CL16" s="564"/>
      <c r="CM16" s="564"/>
      <c r="CN16" s="564"/>
      <c r="CO16" s="564"/>
      <c r="CP16" s="564"/>
      <c r="CQ16" s="564"/>
      <c r="CR16" s="564"/>
      <c r="CS16" s="565"/>
      <c r="CT16" s="395"/>
      <c r="CU16" s="396"/>
      <c r="CV16" s="396"/>
      <c r="CW16" s="396"/>
      <c r="CX16" s="396"/>
      <c r="CY16" s="396"/>
      <c r="CZ16" s="396"/>
      <c r="DA16" s="397"/>
      <c r="DB16" s="395"/>
      <c r="DC16" s="396"/>
      <c r="DD16" s="396"/>
      <c r="DE16" s="396"/>
      <c r="DF16" s="396"/>
      <c r="DG16" s="396"/>
      <c r="DH16" s="396"/>
      <c r="DI16" s="397"/>
    </row>
    <row r="17" spans="1:113" ht="18.75" customHeight="1" x14ac:dyDescent="0.15">
      <c r="A17" s="2"/>
      <c r="B17" s="561"/>
      <c r="C17" s="562"/>
      <c r="D17" s="562"/>
      <c r="E17" s="562"/>
      <c r="F17" s="562"/>
      <c r="G17" s="562"/>
      <c r="H17" s="562"/>
      <c r="I17" s="562"/>
      <c r="J17" s="562"/>
      <c r="K17" s="563"/>
      <c r="L17" s="17"/>
      <c r="M17" s="457" t="s">
        <v>99</v>
      </c>
      <c r="N17" s="458"/>
      <c r="O17" s="458"/>
      <c r="P17" s="458"/>
      <c r="Q17" s="459"/>
      <c r="R17" s="454" t="s">
        <v>226</v>
      </c>
      <c r="S17" s="455"/>
      <c r="T17" s="455"/>
      <c r="U17" s="455"/>
      <c r="V17" s="456"/>
      <c r="W17" s="543" t="s">
        <v>91</v>
      </c>
      <c r="X17" s="544"/>
      <c r="Y17" s="544"/>
      <c r="Z17" s="544"/>
      <c r="AA17" s="544"/>
      <c r="AB17" s="534"/>
      <c r="AC17" s="405">
        <v>8346</v>
      </c>
      <c r="AD17" s="406"/>
      <c r="AE17" s="406"/>
      <c r="AF17" s="406"/>
      <c r="AG17" s="426"/>
      <c r="AH17" s="405">
        <v>8313</v>
      </c>
      <c r="AI17" s="406"/>
      <c r="AJ17" s="406"/>
      <c r="AK17" s="406"/>
      <c r="AL17" s="407"/>
      <c r="AM17" s="381"/>
      <c r="AN17" s="382"/>
      <c r="AO17" s="382"/>
      <c r="AP17" s="382"/>
      <c r="AQ17" s="382"/>
      <c r="AR17" s="382"/>
      <c r="AS17" s="382"/>
      <c r="AT17" s="383"/>
      <c r="AU17" s="384"/>
      <c r="AV17" s="385"/>
      <c r="AW17" s="385"/>
      <c r="AX17" s="385"/>
      <c r="AY17" s="386" t="s">
        <v>231</v>
      </c>
      <c r="AZ17" s="387"/>
      <c r="BA17" s="387"/>
      <c r="BB17" s="387"/>
      <c r="BC17" s="387"/>
      <c r="BD17" s="387"/>
      <c r="BE17" s="387"/>
      <c r="BF17" s="387"/>
      <c r="BG17" s="387"/>
      <c r="BH17" s="387"/>
      <c r="BI17" s="387"/>
      <c r="BJ17" s="387"/>
      <c r="BK17" s="387"/>
      <c r="BL17" s="387"/>
      <c r="BM17" s="388"/>
      <c r="BN17" s="389">
        <v>5147975</v>
      </c>
      <c r="BO17" s="390"/>
      <c r="BP17" s="390"/>
      <c r="BQ17" s="390"/>
      <c r="BR17" s="390"/>
      <c r="BS17" s="390"/>
      <c r="BT17" s="390"/>
      <c r="BU17" s="391"/>
      <c r="BV17" s="389">
        <v>5196351</v>
      </c>
      <c r="BW17" s="390"/>
      <c r="BX17" s="390"/>
      <c r="BY17" s="390"/>
      <c r="BZ17" s="390"/>
      <c r="CA17" s="390"/>
      <c r="CB17" s="390"/>
      <c r="CC17" s="391"/>
      <c r="CD17" s="24"/>
      <c r="CE17" s="564"/>
      <c r="CF17" s="564"/>
      <c r="CG17" s="564"/>
      <c r="CH17" s="564"/>
      <c r="CI17" s="564"/>
      <c r="CJ17" s="564"/>
      <c r="CK17" s="564"/>
      <c r="CL17" s="564"/>
      <c r="CM17" s="564"/>
      <c r="CN17" s="564"/>
      <c r="CO17" s="564"/>
      <c r="CP17" s="564"/>
      <c r="CQ17" s="564"/>
      <c r="CR17" s="564"/>
      <c r="CS17" s="565"/>
      <c r="CT17" s="395"/>
      <c r="CU17" s="396"/>
      <c r="CV17" s="396"/>
      <c r="CW17" s="396"/>
      <c r="CX17" s="396"/>
      <c r="CY17" s="396"/>
      <c r="CZ17" s="396"/>
      <c r="DA17" s="397"/>
      <c r="DB17" s="395"/>
      <c r="DC17" s="396"/>
      <c r="DD17" s="396"/>
      <c r="DE17" s="396"/>
      <c r="DF17" s="396"/>
      <c r="DG17" s="396"/>
      <c r="DH17" s="396"/>
      <c r="DI17" s="397"/>
    </row>
    <row r="18" spans="1:113" ht="18.75" customHeight="1" x14ac:dyDescent="0.15">
      <c r="A18" s="2"/>
      <c r="B18" s="460" t="s">
        <v>232</v>
      </c>
      <c r="C18" s="461"/>
      <c r="D18" s="461"/>
      <c r="E18" s="462"/>
      <c r="F18" s="462"/>
      <c r="G18" s="462"/>
      <c r="H18" s="462"/>
      <c r="I18" s="462"/>
      <c r="J18" s="462"/>
      <c r="K18" s="462"/>
      <c r="L18" s="463">
        <v>34.92</v>
      </c>
      <c r="M18" s="463"/>
      <c r="N18" s="463"/>
      <c r="O18" s="463"/>
      <c r="P18" s="463"/>
      <c r="Q18" s="463"/>
      <c r="R18" s="464"/>
      <c r="S18" s="464"/>
      <c r="T18" s="464"/>
      <c r="U18" s="464"/>
      <c r="V18" s="465"/>
      <c r="W18" s="545"/>
      <c r="X18" s="546"/>
      <c r="Y18" s="546"/>
      <c r="Z18" s="546"/>
      <c r="AA18" s="546"/>
      <c r="AB18" s="537"/>
      <c r="AC18" s="466">
        <v>59.6</v>
      </c>
      <c r="AD18" s="467"/>
      <c r="AE18" s="467"/>
      <c r="AF18" s="467"/>
      <c r="AG18" s="468"/>
      <c r="AH18" s="466">
        <v>59.4</v>
      </c>
      <c r="AI18" s="467"/>
      <c r="AJ18" s="467"/>
      <c r="AK18" s="467"/>
      <c r="AL18" s="469"/>
      <c r="AM18" s="381"/>
      <c r="AN18" s="382"/>
      <c r="AO18" s="382"/>
      <c r="AP18" s="382"/>
      <c r="AQ18" s="382"/>
      <c r="AR18" s="382"/>
      <c r="AS18" s="382"/>
      <c r="AT18" s="383"/>
      <c r="AU18" s="384"/>
      <c r="AV18" s="385"/>
      <c r="AW18" s="385"/>
      <c r="AX18" s="385"/>
      <c r="AY18" s="386" t="s">
        <v>234</v>
      </c>
      <c r="AZ18" s="387"/>
      <c r="BA18" s="387"/>
      <c r="BB18" s="387"/>
      <c r="BC18" s="387"/>
      <c r="BD18" s="387"/>
      <c r="BE18" s="387"/>
      <c r="BF18" s="387"/>
      <c r="BG18" s="387"/>
      <c r="BH18" s="387"/>
      <c r="BI18" s="387"/>
      <c r="BJ18" s="387"/>
      <c r="BK18" s="387"/>
      <c r="BL18" s="387"/>
      <c r="BM18" s="388"/>
      <c r="BN18" s="389">
        <v>6006441</v>
      </c>
      <c r="BO18" s="390"/>
      <c r="BP18" s="390"/>
      <c r="BQ18" s="390"/>
      <c r="BR18" s="390"/>
      <c r="BS18" s="390"/>
      <c r="BT18" s="390"/>
      <c r="BU18" s="391"/>
      <c r="BV18" s="389">
        <v>5886271</v>
      </c>
      <c r="BW18" s="390"/>
      <c r="BX18" s="390"/>
      <c r="BY18" s="390"/>
      <c r="BZ18" s="390"/>
      <c r="CA18" s="390"/>
      <c r="CB18" s="390"/>
      <c r="CC18" s="391"/>
      <c r="CD18" s="24"/>
      <c r="CE18" s="564"/>
      <c r="CF18" s="564"/>
      <c r="CG18" s="564"/>
      <c r="CH18" s="564"/>
      <c r="CI18" s="564"/>
      <c r="CJ18" s="564"/>
      <c r="CK18" s="564"/>
      <c r="CL18" s="564"/>
      <c r="CM18" s="564"/>
      <c r="CN18" s="564"/>
      <c r="CO18" s="564"/>
      <c r="CP18" s="564"/>
      <c r="CQ18" s="564"/>
      <c r="CR18" s="564"/>
      <c r="CS18" s="565"/>
      <c r="CT18" s="395"/>
      <c r="CU18" s="396"/>
      <c r="CV18" s="396"/>
      <c r="CW18" s="396"/>
      <c r="CX18" s="396"/>
      <c r="CY18" s="396"/>
      <c r="CZ18" s="396"/>
      <c r="DA18" s="397"/>
      <c r="DB18" s="395"/>
      <c r="DC18" s="396"/>
      <c r="DD18" s="396"/>
      <c r="DE18" s="396"/>
      <c r="DF18" s="396"/>
      <c r="DG18" s="396"/>
      <c r="DH18" s="396"/>
      <c r="DI18" s="397"/>
    </row>
    <row r="19" spans="1:113" ht="18.75" customHeight="1" x14ac:dyDescent="0.15">
      <c r="A19" s="2"/>
      <c r="B19" s="460" t="s">
        <v>66</v>
      </c>
      <c r="C19" s="461"/>
      <c r="D19" s="461"/>
      <c r="E19" s="462"/>
      <c r="F19" s="462"/>
      <c r="G19" s="462"/>
      <c r="H19" s="462"/>
      <c r="I19" s="462"/>
      <c r="J19" s="462"/>
      <c r="K19" s="462"/>
      <c r="L19" s="470">
        <v>867</v>
      </c>
      <c r="M19" s="470"/>
      <c r="N19" s="470"/>
      <c r="O19" s="470"/>
      <c r="P19" s="470"/>
      <c r="Q19" s="470"/>
      <c r="R19" s="471"/>
      <c r="S19" s="471"/>
      <c r="T19" s="471"/>
      <c r="U19" s="471"/>
      <c r="V19" s="472"/>
      <c r="W19" s="366"/>
      <c r="X19" s="367"/>
      <c r="Y19" s="367"/>
      <c r="Z19" s="367"/>
      <c r="AA19" s="367"/>
      <c r="AB19" s="367"/>
      <c r="AC19" s="473"/>
      <c r="AD19" s="473"/>
      <c r="AE19" s="473"/>
      <c r="AF19" s="473"/>
      <c r="AG19" s="473"/>
      <c r="AH19" s="473"/>
      <c r="AI19" s="473"/>
      <c r="AJ19" s="473"/>
      <c r="AK19" s="473"/>
      <c r="AL19" s="474"/>
      <c r="AM19" s="381"/>
      <c r="AN19" s="382"/>
      <c r="AO19" s="382"/>
      <c r="AP19" s="382"/>
      <c r="AQ19" s="382"/>
      <c r="AR19" s="382"/>
      <c r="AS19" s="382"/>
      <c r="AT19" s="383"/>
      <c r="AU19" s="384"/>
      <c r="AV19" s="385"/>
      <c r="AW19" s="385"/>
      <c r="AX19" s="385"/>
      <c r="AY19" s="386" t="s">
        <v>236</v>
      </c>
      <c r="AZ19" s="387"/>
      <c r="BA19" s="387"/>
      <c r="BB19" s="387"/>
      <c r="BC19" s="387"/>
      <c r="BD19" s="387"/>
      <c r="BE19" s="387"/>
      <c r="BF19" s="387"/>
      <c r="BG19" s="387"/>
      <c r="BH19" s="387"/>
      <c r="BI19" s="387"/>
      <c r="BJ19" s="387"/>
      <c r="BK19" s="387"/>
      <c r="BL19" s="387"/>
      <c r="BM19" s="388"/>
      <c r="BN19" s="389">
        <v>8853794</v>
      </c>
      <c r="BO19" s="390"/>
      <c r="BP19" s="390"/>
      <c r="BQ19" s="390"/>
      <c r="BR19" s="390"/>
      <c r="BS19" s="390"/>
      <c r="BT19" s="390"/>
      <c r="BU19" s="391"/>
      <c r="BV19" s="389">
        <v>8461334</v>
      </c>
      <c r="BW19" s="390"/>
      <c r="BX19" s="390"/>
      <c r="BY19" s="390"/>
      <c r="BZ19" s="390"/>
      <c r="CA19" s="390"/>
      <c r="CB19" s="390"/>
      <c r="CC19" s="391"/>
      <c r="CD19" s="24"/>
      <c r="CE19" s="564"/>
      <c r="CF19" s="564"/>
      <c r="CG19" s="564"/>
      <c r="CH19" s="564"/>
      <c r="CI19" s="564"/>
      <c r="CJ19" s="564"/>
      <c r="CK19" s="564"/>
      <c r="CL19" s="564"/>
      <c r="CM19" s="564"/>
      <c r="CN19" s="564"/>
      <c r="CO19" s="564"/>
      <c r="CP19" s="564"/>
      <c r="CQ19" s="564"/>
      <c r="CR19" s="564"/>
      <c r="CS19" s="565"/>
      <c r="CT19" s="395"/>
      <c r="CU19" s="396"/>
      <c r="CV19" s="396"/>
      <c r="CW19" s="396"/>
      <c r="CX19" s="396"/>
      <c r="CY19" s="396"/>
      <c r="CZ19" s="396"/>
      <c r="DA19" s="397"/>
      <c r="DB19" s="395"/>
      <c r="DC19" s="396"/>
      <c r="DD19" s="396"/>
      <c r="DE19" s="396"/>
      <c r="DF19" s="396"/>
      <c r="DG19" s="396"/>
      <c r="DH19" s="396"/>
      <c r="DI19" s="397"/>
    </row>
    <row r="20" spans="1:113" ht="18.75" customHeight="1" x14ac:dyDescent="0.15">
      <c r="A20" s="2"/>
      <c r="B20" s="460" t="s">
        <v>239</v>
      </c>
      <c r="C20" s="461"/>
      <c r="D20" s="461"/>
      <c r="E20" s="462"/>
      <c r="F20" s="462"/>
      <c r="G20" s="462"/>
      <c r="H20" s="462"/>
      <c r="I20" s="462"/>
      <c r="J20" s="462"/>
      <c r="K20" s="462"/>
      <c r="L20" s="470">
        <v>11384</v>
      </c>
      <c r="M20" s="470"/>
      <c r="N20" s="470"/>
      <c r="O20" s="470"/>
      <c r="P20" s="470"/>
      <c r="Q20" s="470"/>
      <c r="R20" s="471"/>
      <c r="S20" s="471"/>
      <c r="T20" s="471"/>
      <c r="U20" s="471"/>
      <c r="V20" s="472"/>
      <c r="W20" s="545"/>
      <c r="X20" s="546"/>
      <c r="Y20" s="546"/>
      <c r="Z20" s="546"/>
      <c r="AA20" s="546"/>
      <c r="AB20" s="546"/>
      <c r="AC20" s="475"/>
      <c r="AD20" s="475"/>
      <c r="AE20" s="475"/>
      <c r="AF20" s="475"/>
      <c r="AG20" s="475"/>
      <c r="AH20" s="475"/>
      <c r="AI20" s="475"/>
      <c r="AJ20" s="475"/>
      <c r="AK20" s="475"/>
      <c r="AL20" s="476"/>
      <c r="AM20" s="477"/>
      <c r="AN20" s="409"/>
      <c r="AO20" s="409"/>
      <c r="AP20" s="409"/>
      <c r="AQ20" s="409"/>
      <c r="AR20" s="409"/>
      <c r="AS20" s="409"/>
      <c r="AT20" s="410"/>
      <c r="AU20" s="478"/>
      <c r="AV20" s="479"/>
      <c r="AW20" s="479"/>
      <c r="AX20" s="480"/>
      <c r="AY20" s="386"/>
      <c r="AZ20" s="387"/>
      <c r="BA20" s="387"/>
      <c r="BB20" s="387"/>
      <c r="BC20" s="387"/>
      <c r="BD20" s="387"/>
      <c r="BE20" s="387"/>
      <c r="BF20" s="387"/>
      <c r="BG20" s="387"/>
      <c r="BH20" s="387"/>
      <c r="BI20" s="387"/>
      <c r="BJ20" s="387"/>
      <c r="BK20" s="387"/>
      <c r="BL20" s="387"/>
      <c r="BM20" s="388"/>
      <c r="BN20" s="389"/>
      <c r="BO20" s="390"/>
      <c r="BP20" s="390"/>
      <c r="BQ20" s="390"/>
      <c r="BR20" s="390"/>
      <c r="BS20" s="390"/>
      <c r="BT20" s="390"/>
      <c r="BU20" s="391"/>
      <c r="BV20" s="389"/>
      <c r="BW20" s="390"/>
      <c r="BX20" s="390"/>
      <c r="BY20" s="390"/>
      <c r="BZ20" s="390"/>
      <c r="CA20" s="390"/>
      <c r="CB20" s="390"/>
      <c r="CC20" s="391"/>
      <c r="CD20" s="24"/>
      <c r="CE20" s="564"/>
      <c r="CF20" s="564"/>
      <c r="CG20" s="564"/>
      <c r="CH20" s="564"/>
      <c r="CI20" s="564"/>
      <c r="CJ20" s="564"/>
      <c r="CK20" s="564"/>
      <c r="CL20" s="564"/>
      <c r="CM20" s="564"/>
      <c r="CN20" s="564"/>
      <c r="CO20" s="564"/>
      <c r="CP20" s="564"/>
      <c r="CQ20" s="564"/>
      <c r="CR20" s="564"/>
      <c r="CS20" s="565"/>
      <c r="CT20" s="395"/>
      <c r="CU20" s="396"/>
      <c r="CV20" s="396"/>
      <c r="CW20" s="396"/>
      <c r="CX20" s="396"/>
      <c r="CY20" s="396"/>
      <c r="CZ20" s="396"/>
      <c r="DA20" s="397"/>
      <c r="DB20" s="395"/>
      <c r="DC20" s="396"/>
      <c r="DD20" s="396"/>
      <c r="DE20" s="396"/>
      <c r="DF20" s="396"/>
      <c r="DG20" s="396"/>
      <c r="DH20" s="396"/>
      <c r="DI20" s="397"/>
    </row>
    <row r="21" spans="1:113" ht="18.75" customHeight="1" x14ac:dyDescent="0.15">
      <c r="A21" s="2"/>
      <c r="B21" s="481" t="s">
        <v>241</v>
      </c>
      <c r="C21" s="482"/>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2"/>
      <c r="AV21" s="482"/>
      <c r="AW21" s="482"/>
      <c r="AX21" s="483"/>
      <c r="AY21" s="386"/>
      <c r="AZ21" s="387"/>
      <c r="BA21" s="387"/>
      <c r="BB21" s="387"/>
      <c r="BC21" s="387"/>
      <c r="BD21" s="387"/>
      <c r="BE21" s="387"/>
      <c r="BF21" s="387"/>
      <c r="BG21" s="387"/>
      <c r="BH21" s="387"/>
      <c r="BI21" s="387"/>
      <c r="BJ21" s="387"/>
      <c r="BK21" s="387"/>
      <c r="BL21" s="387"/>
      <c r="BM21" s="388"/>
      <c r="BN21" s="389"/>
      <c r="BO21" s="390"/>
      <c r="BP21" s="390"/>
      <c r="BQ21" s="390"/>
      <c r="BR21" s="390"/>
      <c r="BS21" s="390"/>
      <c r="BT21" s="390"/>
      <c r="BU21" s="391"/>
      <c r="BV21" s="389"/>
      <c r="BW21" s="390"/>
      <c r="BX21" s="390"/>
      <c r="BY21" s="390"/>
      <c r="BZ21" s="390"/>
      <c r="CA21" s="390"/>
      <c r="CB21" s="390"/>
      <c r="CC21" s="391"/>
      <c r="CD21" s="24"/>
      <c r="CE21" s="564"/>
      <c r="CF21" s="564"/>
      <c r="CG21" s="564"/>
      <c r="CH21" s="564"/>
      <c r="CI21" s="564"/>
      <c r="CJ21" s="564"/>
      <c r="CK21" s="564"/>
      <c r="CL21" s="564"/>
      <c r="CM21" s="564"/>
      <c r="CN21" s="564"/>
      <c r="CO21" s="564"/>
      <c r="CP21" s="564"/>
      <c r="CQ21" s="564"/>
      <c r="CR21" s="564"/>
      <c r="CS21" s="565"/>
      <c r="CT21" s="395"/>
      <c r="CU21" s="396"/>
      <c r="CV21" s="396"/>
      <c r="CW21" s="396"/>
      <c r="CX21" s="396"/>
      <c r="CY21" s="396"/>
      <c r="CZ21" s="396"/>
      <c r="DA21" s="397"/>
      <c r="DB21" s="395"/>
      <c r="DC21" s="396"/>
      <c r="DD21" s="396"/>
      <c r="DE21" s="396"/>
      <c r="DF21" s="396"/>
      <c r="DG21" s="396"/>
      <c r="DH21" s="396"/>
      <c r="DI21" s="397"/>
    </row>
    <row r="22" spans="1:113" ht="18.75" customHeight="1" x14ac:dyDescent="0.15">
      <c r="A22" s="2"/>
      <c r="B22" s="500" t="s">
        <v>243</v>
      </c>
      <c r="C22" s="501"/>
      <c r="D22" s="502"/>
      <c r="E22" s="539" t="s">
        <v>5</v>
      </c>
      <c r="F22" s="544"/>
      <c r="G22" s="544"/>
      <c r="H22" s="544"/>
      <c r="I22" s="544"/>
      <c r="J22" s="544"/>
      <c r="K22" s="534"/>
      <c r="L22" s="539" t="s">
        <v>245</v>
      </c>
      <c r="M22" s="544"/>
      <c r="N22" s="544"/>
      <c r="O22" s="544"/>
      <c r="P22" s="534"/>
      <c r="Q22" s="566" t="s">
        <v>246</v>
      </c>
      <c r="R22" s="567"/>
      <c r="S22" s="567"/>
      <c r="T22" s="567"/>
      <c r="U22" s="567"/>
      <c r="V22" s="568"/>
      <c r="W22" s="580" t="s">
        <v>248</v>
      </c>
      <c r="X22" s="501"/>
      <c r="Y22" s="502"/>
      <c r="Z22" s="539" t="s">
        <v>5</v>
      </c>
      <c r="AA22" s="544"/>
      <c r="AB22" s="544"/>
      <c r="AC22" s="544"/>
      <c r="AD22" s="544"/>
      <c r="AE22" s="544"/>
      <c r="AF22" s="544"/>
      <c r="AG22" s="534"/>
      <c r="AH22" s="572" t="s">
        <v>185</v>
      </c>
      <c r="AI22" s="544"/>
      <c r="AJ22" s="544"/>
      <c r="AK22" s="544"/>
      <c r="AL22" s="534"/>
      <c r="AM22" s="572" t="s">
        <v>249</v>
      </c>
      <c r="AN22" s="573"/>
      <c r="AO22" s="573"/>
      <c r="AP22" s="573"/>
      <c r="AQ22" s="573"/>
      <c r="AR22" s="574"/>
      <c r="AS22" s="566" t="s">
        <v>246</v>
      </c>
      <c r="AT22" s="567"/>
      <c r="AU22" s="567"/>
      <c r="AV22" s="567"/>
      <c r="AW22" s="567"/>
      <c r="AX22" s="578"/>
      <c r="AY22" s="484"/>
      <c r="AZ22" s="485"/>
      <c r="BA22" s="485"/>
      <c r="BB22" s="485"/>
      <c r="BC22" s="485"/>
      <c r="BD22" s="485"/>
      <c r="BE22" s="485"/>
      <c r="BF22" s="485"/>
      <c r="BG22" s="485"/>
      <c r="BH22" s="485"/>
      <c r="BI22" s="485"/>
      <c r="BJ22" s="485"/>
      <c r="BK22" s="485"/>
      <c r="BL22" s="485"/>
      <c r="BM22" s="486"/>
      <c r="BN22" s="487"/>
      <c r="BO22" s="488"/>
      <c r="BP22" s="488"/>
      <c r="BQ22" s="488"/>
      <c r="BR22" s="488"/>
      <c r="BS22" s="488"/>
      <c r="BT22" s="488"/>
      <c r="BU22" s="489"/>
      <c r="BV22" s="487"/>
      <c r="BW22" s="488"/>
      <c r="BX22" s="488"/>
      <c r="BY22" s="488"/>
      <c r="BZ22" s="488"/>
      <c r="CA22" s="488"/>
      <c r="CB22" s="488"/>
      <c r="CC22" s="489"/>
      <c r="CD22" s="24"/>
      <c r="CE22" s="564"/>
      <c r="CF22" s="564"/>
      <c r="CG22" s="564"/>
      <c r="CH22" s="564"/>
      <c r="CI22" s="564"/>
      <c r="CJ22" s="564"/>
      <c r="CK22" s="564"/>
      <c r="CL22" s="564"/>
      <c r="CM22" s="564"/>
      <c r="CN22" s="564"/>
      <c r="CO22" s="564"/>
      <c r="CP22" s="564"/>
      <c r="CQ22" s="564"/>
      <c r="CR22" s="564"/>
      <c r="CS22" s="565"/>
      <c r="CT22" s="395"/>
      <c r="CU22" s="396"/>
      <c r="CV22" s="396"/>
      <c r="CW22" s="396"/>
      <c r="CX22" s="396"/>
      <c r="CY22" s="396"/>
      <c r="CZ22" s="396"/>
      <c r="DA22" s="397"/>
      <c r="DB22" s="395"/>
      <c r="DC22" s="396"/>
      <c r="DD22" s="396"/>
      <c r="DE22" s="396"/>
      <c r="DF22" s="396"/>
      <c r="DG22" s="396"/>
      <c r="DH22" s="396"/>
      <c r="DI22" s="397"/>
    </row>
    <row r="23" spans="1:113" ht="18.75" customHeight="1" x14ac:dyDescent="0.15">
      <c r="A23" s="2"/>
      <c r="B23" s="503"/>
      <c r="C23" s="504"/>
      <c r="D23" s="505"/>
      <c r="E23" s="526"/>
      <c r="F23" s="530"/>
      <c r="G23" s="530"/>
      <c r="H23" s="530"/>
      <c r="I23" s="530"/>
      <c r="J23" s="530"/>
      <c r="K23" s="520"/>
      <c r="L23" s="526"/>
      <c r="M23" s="530"/>
      <c r="N23" s="530"/>
      <c r="O23" s="530"/>
      <c r="P23" s="520"/>
      <c r="Q23" s="569"/>
      <c r="R23" s="570"/>
      <c r="S23" s="570"/>
      <c r="T23" s="570"/>
      <c r="U23" s="570"/>
      <c r="V23" s="571"/>
      <c r="W23" s="581"/>
      <c r="X23" s="504"/>
      <c r="Y23" s="505"/>
      <c r="Z23" s="526"/>
      <c r="AA23" s="530"/>
      <c r="AB23" s="530"/>
      <c r="AC23" s="530"/>
      <c r="AD23" s="530"/>
      <c r="AE23" s="530"/>
      <c r="AF23" s="530"/>
      <c r="AG23" s="520"/>
      <c r="AH23" s="526"/>
      <c r="AI23" s="530"/>
      <c r="AJ23" s="530"/>
      <c r="AK23" s="530"/>
      <c r="AL23" s="520"/>
      <c r="AM23" s="575"/>
      <c r="AN23" s="576"/>
      <c r="AO23" s="576"/>
      <c r="AP23" s="576"/>
      <c r="AQ23" s="576"/>
      <c r="AR23" s="577"/>
      <c r="AS23" s="569"/>
      <c r="AT23" s="570"/>
      <c r="AU23" s="570"/>
      <c r="AV23" s="570"/>
      <c r="AW23" s="570"/>
      <c r="AX23" s="579"/>
      <c r="AY23" s="369" t="s">
        <v>250</v>
      </c>
      <c r="AZ23" s="370"/>
      <c r="BA23" s="370"/>
      <c r="BB23" s="370"/>
      <c r="BC23" s="370"/>
      <c r="BD23" s="370"/>
      <c r="BE23" s="370"/>
      <c r="BF23" s="370"/>
      <c r="BG23" s="370"/>
      <c r="BH23" s="370"/>
      <c r="BI23" s="370"/>
      <c r="BJ23" s="370"/>
      <c r="BK23" s="370"/>
      <c r="BL23" s="370"/>
      <c r="BM23" s="371"/>
      <c r="BN23" s="389">
        <v>10399715</v>
      </c>
      <c r="BO23" s="390"/>
      <c r="BP23" s="390"/>
      <c r="BQ23" s="390"/>
      <c r="BR23" s="390"/>
      <c r="BS23" s="390"/>
      <c r="BT23" s="390"/>
      <c r="BU23" s="391"/>
      <c r="BV23" s="389">
        <v>9839418</v>
      </c>
      <c r="BW23" s="390"/>
      <c r="BX23" s="390"/>
      <c r="BY23" s="390"/>
      <c r="BZ23" s="390"/>
      <c r="CA23" s="390"/>
      <c r="CB23" s="390"/>
      <c r="CC23" s="391"/>
      <c r="CD23" s="24"/>
      <c r="CE23" s="564"/>
      <c r="CF23" s="564"/>
      <c r="CG23" s="564"/>
      <c r="CH23" s="564"/>
      <c r="CI23" s="564"/>
      <c r="CJ23" s="564"/>
      <c r="CK23" s="564"/>
      <c r="CL23" s="564"/>
      <c r="CM23" s="564"/>
      <c r="CN23" s="564"/>
      <c r="CO23" s="564"/>
      <c r="CP23" s="564"/>
      <c r="CQ23" s="564"/>
      <c r="CR23" s="564"/>
      <c r="CS23" s="565"/>
      <c r="CT23" s="395"/>
      <c r="CU23" s="396"/>
      <c r="CV23" s="396"/>
      <c r="CW23" s="396"/>
      <c r="CX23" s="396"/>
      <c r="CY23" s="396"/>
      <c r="CZ23" s="396"/>
      <c r="DA23" s="397"/>
      <c r="DB23" s="395"/>
      <c r="DC23" s="396"/>
      <c r="DD23" s="396"/>
      <c r="DE23" s="396"/>
      <c r="DF23" s="396"/>
      <c r="DG23" s="396"/>
      <c r="DH23" s="396"/>
      <c r="DI23" s="397"/>
    </row>
    <row r="24" spans="1:113" ht="18.75" customHeight="1" x14ac:dyDescent="0.15">
      <c r="A24" s="2"/>
      <c r="B24" s="503"/>
      <c r="C24" s="504"/>
      <c r="D24" s="505"/>
      <c r="E24" s="404" t="s">
        <v>253</v>
      </c>
      <c r="F24" s="382"/>
      <c r="G24" s="382"/>
      <c r="H24" s="382"/>
      <c r="I24" s="382"/>
      <c r="J24" s="382"/>
      <c r="K24" s="383"/>
      <c r="L24" s="405">
        <v>1</v>
      </c>
      <c r="M24" s="406"/>
      <c r="N24" s="406"/>
      <c r="O24" s="406"/>
      <c r="P24" s="426"/>
      <c r="Q24" s="405">
        <v>8900</v>
      </c>
      <c r="R24" s="406"/>
      <c r="S24" s="406"/>
      <c r="T24" s="406"/>
      <c r="U24" s="406"/>
      <c r="V24" s="426"/>
      <c r="W24" s="581"/>
      <c r="X24" s="504"/>
      <c r="Y24" s="505"/>
      <c r="Z24" s="404" t="s">
        <v>255</v>
      </c>
      <c r="AA24" s="382"/>
      <c r="AB24" s="382"/>
      <c r="AC24" s="382"/>
      <c r="AD24" s="382"/>
      <c r="AE24" s="382"/>
      <c r="AF24" s="382"/>
      <c r="AG24" s="383"/>
      <c r="AH24" s="405">
        <v>134</v>
      </c>
      <c r="AI24" s="406"/>
      <c r="AJ24" s="406"/>
      <c r="AK24" s="406"/>
      <c r="AL24" s="426"/>
      <c r="AM24" s="405">
        <v>422368</v>
      </c>
      <c r="AN24" s="406"/>
      <c r="AO24" s="406"/>
      <c r="AP24" s="406"/>
      <c r="AQ24" s="406"/>
      <c r="AR24" s="426"/>
      <c r="AS24" s="405">
        <v>3152</v>
      </c>
      <c r="AT24" s="406"/>
      <c r="AU24" s="406"/>
      <c r="AV24" s="406"/>
      <c r="AW24" s="406"/>
      <c r="AX24" s="407"/>
      <c r="AY24" s="484" t="s">
        <v>256</v>
      </c>
      <c r="AZ24" s="485"/>
      <c r="BA24" s="485"/>
      <c r="BB24" s="485"/>
      <c r="BC24" s="485"/>
      <c r="BD24" s="485"/>
      <c r="BE24" s="485"/>
      <c r="BF24" s="485"/>
      <c r="BG24" s="485"/>
      <c r="BH24" s="485"/>
      <c r="BI24" s="485"/>
      <c r="BJ24" s="485"/>
      <c r="BK24" s="485"/>
      <c r="BL24" s="485"/>
      <c r="BM24" s="486"/>
      <c r="BN24" s="389">
        <v>8936723</v>
      </c>
      <c r="BO24" s="390"/>
      <c r="BP24" s="390"/>
      <c r="BQ24" s="390"/>
      <c r="BR24" s="390"/>
      <c r="BS24" s="390"/>
      <c r="BT24" s="390"/>
      <c r="BU24" s="391"/>
      <c r="BV24" s="389">
        <v>8859455</v>
      </c>
      <c r="BW24" s="390"/>
      <c r="BX24" s="390"/>
      <c r="BY24" s="390"/>
      <c r="BZ24" s="390"/>
      <c r="CA24" s="390"/>
      <c r="CB24" s="390"/>
      <c r="CC24" s="391"/>
      <c r="CD24" s="24"/>
      <c r="CE24" s="564"/>
      <c r="CF24" s="564"/>
      <c r="CG24" s="564"/>
      <c r="CH24" s="564"/>
      <c r="CI24" s="564"/>
      <c r="CJ24" s="564"/>
      <c r="CK24" s="564"/>
      <c r="CL24" s="564"/>
      <c r="CM24" s="564"/>
      <c r="CN24" s="564"/>
      <c r="CO24" s="564"/>
      <c r="CP24" s="564"/>
      <c r="CQ24" s="564"/>
      <c r="CR24" s="564"/>
      <c r="CS24" s="565"/>
      <c r="CT24" s="395"/>
      <c r="CU24" s="396"/>
      <c r="CV24" s="396"/>
      <c r="CW24" s="396"/>
      <c r="CX24" s="396"/>
      <c r="CY24" s="396"/>
      <c r="CZ24" s="396"/>
      <c r="DA24" s="397"/>
      <c r="DB24" s="395"/>
      <c r="DC24" s="396"/>
      <c r="DD24" s="396"/>
      <c r="DE24" s="396"/>
      <c r="DF24" s="396"/>
      <c r="DG24" s="396"/>
      <c r="DH24" s="396"/>
      <c r="DI24" s="397"/>
    </row>
    <row r="25" spans="1:113" ht="18.75" customHeight="1" x14ac:dyDescent="0.15">
      <c r="A25" s="2"/>
      <c r="B25" s="503"/>
      <c r="C25" s="504"/>
      <c r="D25" s="505"/>
      <c r="E25" s="404" t="s">
        <v>257</v>
      </c>
      <c r="F25" s="382"/>
      <c r="G25" s="382"/>
      <c r="H25" s="382"/>
      <c r="I25" s="382"/>
      <c r="J25" s="382"/>
      <c r="K25" s="383"/>
      <c r="L25" s="405">
        <v>1</v>
      </c>
      <c r="M25" s="406"/>
      <c r="N25" s="406"/>
      <c r="O25" s="406"/>
      <c r="P25" s="426"/>
      <c r="Q25" s="405">
        <v>7300</v>
      </c>
      <c r="R25" s="406"/>
      <c r="S25" s="406"/>
      <c r="T25" s="406"/>
      <c r="U25" s="406"/>
      <c r="V25" s="426"/>
      <c r="W25" s="581"/>
      <c r="X25" s="504"/>
      <c r="Y25" s="505"/>
      <c r="Z25" s="404" t="s">
        <v>259</v>
      </c>
      <c r="AA25" s="382"/>
      <c r="AB25" s="382"/>
      <c r="AC25" s="382"/>
      <c r="AD25" s="382"/>
      <c r="AE25" s="382"/>
      <c r="AF25" s="382"/>
      <c r="AG25" s="383"/>
      <c r="AH25" s="405" t="s">
        <v>200</v>
      </c>
      <c r="AI25" s="406"/>
      <c r="AJ25" s="406"/>
      <c r="AK25" s="406"/>
      <c r="AL25" s="426"/>
      <c r="AM25" s="405" t="s">
        <v>200</v>
      </c>
      <c r="AN25" s="406"/>
      <c r="AO25" s="406"/>
      <c r="AP25" s="406"/>
      <c r="AQ25" s="406"/>
      <c r="AR25" s="426"/>
      <c r="AS25" s="405" t="s">
        <v>200</v>
      </c>
      <c r="AT25" s="406"/>
      <c r="AU25" s="406"/>
      <c r="AV25" s="406"/>
      <c r="AW25" s="406"/>
      <c r="AX25" s="407"/>
      <c r="AY25" s="369" t="s">
        <v>35</v>
      </c>
      <c r="AZ25" s="370"/>
      <c r="BA25" s="370"/>
      <c r="BB25" s="370"/>
      <c r="BC25" s="370"/>
      <c r="BD25" s="370"/>
      <c r="BE25" s="370"/>
      <c r="BF25" s="370"/>
      <c r="BG25" s="370"/>
      <c r="BH25" s="370"/>
      <c r="BI25" s="370"/>
      <c r="BJ25" s="370"/>
      <c r="BK25" s="370"/>
      <c r="BL25" s="370"/>
      <c r="BM25" s="371"/>
      <c r="BN25" s="372">
        <v>224350</v>
      </c>
      <c r="BO25" s="373"/>
      <c r="BP25" s="373"/>
      <c r="BQ25" s="373"/>
      <c r="BR25" s="373"/>
      <c r="BS25" s="373"/>
      <c r="BT25" s="373"/>
      <c r="BU25" s="374"/>
      <c r="BV25" s="372">
        <v>313329</v>
      </c>
      <c r="BW25" s="373"/>
      <c r="BX25" s="373"/>
      <c r="BY25" s="373"/>
      <c r="BZ25" s="373"/>
      <c r="CA25" s="373"/>
      <c r="CB25" s="373"/>
      <c r="CC25" s="374"/>
      <c r="CD25" s="24"/>
      <c r="CE25" s="564"/>
      <c r="CF25" s="564"/>
      <c r="CG25" s="564"/>
      <c r="CH25" s="564"/>
      <c r="CI25" s="564"/>
      <c r="CJ25" s="564"/>
      <c r="CK25" s="564"/>
      <c r="CL25" s="564"/>
      <c r="CM25" s="564"/>
      <c r="CN25" s="564"/>
      <c r="CO25" s="564"/>
      <c r="CP25" s="564"/>
      <c r="CQ25" s="564"/>
      <c r="CR25" s="564"/>
      <c r="CS25" s="565"/>
      <c r="CT25" s="395"/>
      <c r="CU25" s="396"/>
      <c r="CV25" s="396"/>
      <c r="CW25" s="396"/>
      <c r="CX25" s="396"/>
      <c r="CY25" s="396"/>
      <c r="CZ25" s="396"/>
      <c r="DA25" s="397"/>
      <c r="DB25" s="395"/>
      <c r="DC25" s="396"/>
      <c r="DD25" s="396"/>
      <c r="DE25" s="396"/>
      <c r="DF25" s="396"/>
      <c r="DG25" s="396"/>
      <c r="DH25" s="396"/>
      <c r="DI25" s="397"/>
    </row>
    <row r="26" spans="1:113" ht="18.75" customHeight="1" x14ac:dyDescent="0.15">
      <c r="A26" s="2"/>
      <c r="B26" s="503"/>
      <c r="C26" s="504"/>
      <c r="D26" s="505"/>
      <c r="E26" s="404" t="s">
        <v>260</v>
      </c>
      <c r="F26" s="382"/>
      <c r="G26" s="382"/>
      <c r="H26" s="382"/>
      <c r="I26" s="382"/>
      <c r="J26" s="382"/>
      <c r="K26" s="383"/>
      <c r="L26" s="405">
        <v>1</v>
      </c>
      <c r="M26" s="406"/>
      <c r="N26" s="406"/>
      <c r="O26" s="406"/>
      <c r="P26" s="426"/>
      <c r="Q26" s="405">
        <v>6900</v>
      </c>
      <c r="R26" s="406"/>
      <c r="S26" s="406"/>
      <c r="T26" s="406"/>
      <c r="U26" s="406"/>
      <c r="V26" s="426"/>
      <c r="W26" s="581"/>
      <c r="X26" s="504"/>
      <c r="Y26" s="505"/>
      <c r="Z26" s="404" t="s">
        <v>261</v>
      </c>
      <c r="AA26" s="490"/>
      <c r="AB26" s="490"/>
      <c r="AC26" s="490"/>
      <c r="AD26" s="490"/>
      <c r="AE26" s="490"/>
      <c r="AF26" s="490"/>
      <c r="AG26" s="491"/>
      <c r="AH26" s="405">
        <v>10</v>
      </c>
      <c r="AI26" s="406"/>
      <c r="AJ26" s="406"/>
      <c r="AK26" s="406"/>
      <c r="AL26" s="426"/>
      <c r="AM26" s="405">
        <v>29460</v>
      </c>
      <c r="AN26" s="406"/>
      <c r="AO26" s="406"/>
      <c r="AP26" s="406"/>
      <c r="AQ26" s="406"/>
      <c r="AR26" s="426"/>
      <c r="AS26" s="405">
        <v>2946</v>
      </c>
      <c r="AT26" s="406"/>
      <c r="AU26" s="406"/>
      <c r="AV26" s="406"/>
      <c r="AW26" s="406"/>
      <c r="AX26" s="407"/>
      <c r="AY26" s="392" t="s">
        <v>262</v>
      </c>
      <c r="AZ26" s="393"/>
      <c r="BA26" s="393"/>
      <c r="BB26" s="393"/>
      <c r="BC26" s="393"/>
      <c r="BD26" s="393"/>
      <c r="BE26" s="393"/>
      <c r="BF26" s="393"/>
      <c r="BG26" s="393"/>
      <c r="BH26" s="393"/>
      <c r="BI26" s="393"/>
      <c r="BJ26" s="393"/>
      <c r="BK26" s="393"/>
      <c r="BL26" s="393"/>
      <c r="BM26" s="394"/>
      <c r="BN26" s="389" t="s">
        <v>200</v>
      </c>
      <c r="BO26" s="390"/>
      <c r="BP26" s="390"/>
      <c r="BQ26" s="390"/>
      <c r="BR26" s="390"/>
      <c r="BS26" s="390"/>
      <c r="BT26" s="390"/>
      <c r="BU26" s="391"/>
      <c r="BV26" s="389" t="s">
        <v>200</v>
      </c>
      <c r="BW26" s="390"/>
      <c r="BX26" s="390"/>
      <c r="BY26" s="390"/>
      <c r="BZ26" s="390"/>
      <c r="CA26" s="390"/>
      <c r="CB26" s="390"/>
      <c r="CC26" s="391"/>
      <c r="CD26" s="24"/>
      <c r="CE26" s="564"/>
      <c r="CF26" s="564"/>
      <c r="CG26" s="564"/>
      <c r="CH26" s="564"/>
      <c r="CI26" s="564"/>
      <c r="CJ26" s="564"/>
      <c r="CK26" s="564"/>
      <c r="CL26" s="564"/>
      <c r="CM26" s="564"/>
      <c r="CN26" s="564"/>
      <c r="CO26" s="564"/>
      <c r="CP26" s="564"/>
      <c r="CQ26" s="564"/>
      <c r="CR26" s="564"/>
      <c r="CS26" s="565"/>
      <c r="CT26" s="395"/>
      <c r="CU26" s="396"/>
      <c r="CV26" s="396"/>
      <c r="CW26" s="396"/>
      <c r="CX26" s="396"/>
      <c r="CY26" s="396"/>
      <c r="CZ26" s="396"/>
      <c r="DA26" s="397"/>
      <c r="DB26" s="395"/>
      <c r="DC26" s="396"/>
      <c r="DD26" s="396"/>
      <c r="DE26" s="396"/>
      <c r="DF26" s="396"/>
      <c r="DG26" s="396"/>
      <c r="DH26" s="396"/>
      <c r="DI26" s="397"/>
    </row>
    <row r="27" spans="1:113" ht="18.75" customHeight="1" x14ac:dyDescent="0.15">
      <c r="A27" s="2"/>
      <c r="B27" s="503"/>
      <c r="C27" s="504"/>
      <c r="D27" s="505"/>
      <c r="E27" s="404" t="s">
        <v>263</v>
      </c>
      <c r="F27" s="382"/>
      <c r="G27" s="382"/>
      <c r="H27" s="382"/>
      <c r="I27" s="382"/>
      <c r="J27" s="382"/>
      <c r="K27" s="383"/>
      <c r="L27" s="405">
        <v>1</v>
      </c>
      <c r="M27" s="406"/>
      <c r="N27" s="406"/>
      <c r="O27" s="406"/>
      <c r="P27" s="426"/>
      <c r="Q27" s="405">
        <v>4150</v>
      </c>
      <c r="R27" s="406"/>
      <c r="S27" s="406"/>
      <c r="T27" s="406"/>
      <c r="U27" s="406"/>
      <c r="V27" s="426"/>
      <c r="W27" s="581"/>
      <c r="X27" s="504"/>
      <c r="Y27" s="505"/>
      <c r="Z27" s="404" t="s">
        <v>264</v>
      </c>
      <c r="AA27" s="382"/>
      <c r="AB27" s="382"/>
      <c r="AC27" s="382"/>
      <c r="AD27" s="382"/>
      <c r="AE27" s="382"/>
      <c r="AF27" s="382"/>
      <c r="AG27" s="383"/>
      <c r="AH27" s="405">
        <v>19</v>
      </c>
      <c r="AI27" s="406"/>
      <c r="AJ27" s="406"/>
      <c r="AK27" s="406"/>
      <c r="AL27" s="426"/>
      <c r="AM27" s="405">
        <v>58860</v>
      </c>
      <c r="AN27" s="406"/>
      <c r="AO27" s="406"/>
      <c r="AP27" s="406"/>
      <c r="AQ27" s="406"/>
      <c r="AR27" s="426"/>
      <c r="AS27" s="405">
        <v>3098</v>
      </c>
      <c r="AT27" s="406"/>
      <c r="AU27" s="406"/>
      <c r="AV27" s="406"/>
      <c r="AW27" s="406"/>
      <c r="AX27" s="407"/>
      <c r="AY27" s="439" t="s">
        <v>267</v>
      </c>
      <c r="AZ27" s="440"/>
      <c r="BA27" s="440"/>
      <c r="BB27" s="440"/>
      <c r="BC27" s="440"/>
      <c r="BD27" s="440"/>
      <c r="BE27" s="440"/>
      <c r="BF27" s="440"/>
      <c r="BG27" s="440"/>
      <c r="BH27" s="440"/>
      <c r="BI27" s="440"/>
      <c r="BJ27" s="440"/>
      <c r="BK27" s="440"/>
      <c r="BL27" s="440"/>
      <c r="BM27" s="441"/>
      <c r="BN27" s="487">
        <v>330000</v>
      </c>
      <c r="BO27" s="488"/>
      <c r="BP27" s="488"/>
      <c r="BQ27" s="488"/>
      <c r="BR27" s="488"/>
      <c r="BS27" s="488"/>
      <c r="BT27" s="488"/>
      <c r="BU27" s="489"/>
      <c r="BV27" s="487">
        <v>330000</v>
      </c>
      <c r="BW27" s="488"/>
      <c r="BX27" s="488"/>
      <c r="BY27" s="488"/>
      <c r="BZ27" s="488"/>
      <c r="CA27" s="488"/>
      <c r="CB27" s="488"/>
      <c r="CC27" s="489"/>
      <c r="CD27" s="19"/>
      <c r="CE27" s="564"/>
      <c r="CF27" s="564"/>
      <c r="CG27" s="564"/>
      <c r="CH27" s="564"/>
      <c r="CI27" s="564"/>
      <c r="CJ27" s="564"/>
      <c r="CK27" s="564"/>
      <c r="CL27" s="564"/>
      <c r="CM27" s="564"/>
      <c r="CN27" s="564"/>
      <c r="CO27" s="564"/>
      <c r="CP27" s="564"/>
      <c r="CQ27" s="564"/>
      <c r="CR27" s="564"/>
      <c r="CS27" s="565"/>
      <c r="CT27" s="395"/>
      <c r="CU27" s="396"/>
      <c r="CV27" s="396"/>
      <c r="CW27" s="396"/>
      <c r="CX27" s="396"/>
      <c r="CY27" s="396"/>
      <c r="CZ27" s="396"/>
      <c r="DA27" s="397"/>
      <c r="DB27" s="395"/>
      <c r="DC27" s="396"/>
      <c r="DD27" s="396"/>
      <c r="DE27" s="396"/>
      <c r="DF27" s="396"/>
      <c r="DG27" s="396"/>
      <c r="DH27" s="396"/>
      <c r="DI27" s="397"/>
    </row>
    <row r="28" spans="1:113" ht="18.75" customHeight="1" x14ac:dyDescent="0.15">
      <c r="A28" s="2"/>
      <c r="B28" s="503"/>
      <c r="C28" s="504"/>
      <c r="D28" s="505"/>
      <c r="E28" s="404" t="s">
        <v>268</v>
      </c>
      <c r="F28" s="382"/>
      <c r="G28" s="382"/>
      <c r="H28" s="382"/>
      <c r="I28" s="382"/>
      <c r="J28" s="382"/>
      <c r="K28" s="383"/>
      <c r="L28" s="405">
        <v>1</v>
      </c>
      <c r="M28" s="406"/>
      <c r="N28" s="406"/>
      <c r="O28" s="406"/>
      <c r="P28" s="426"/>
      <c r="Q28" s="405">
        <v>3200</v>
      </c>
      <c r="R28" s="406"/>
      <c r="S28" s="406"/>
      <c r="T28" s="406"/>
      <c r="U28" s="406"/>
      <c r="V28" s="426"/>
      <c r="W28" s="581"/>
      <c r="X28" s="504"/>
      <c r="Y28" s="505"/>
      <c r="Z28" s="404" t="s">
        <v>33</v>
      </c>
      <c r="AA28" s="382"/>
      <c r="AB28" s="382"/>
      <c r="AC28" s="382"/>
      <c r="AD28" s="382"/>
      <c r="AE28" s="382"/>
      <c r="AF28" s="382"/>
      <c r="AG28" s="383"/>
      <c r="AH28" s="405" t="s">
        <v>200</v>
      </c>
      <c r="AI28" s="406"/>
      <c r="AJ28" s="406"/>
      <c r="AK28" s="406"/>
      <c r="AL28" s="426"/>
      <c r="AM28" s="405" t="s">
        <v>200</v>
      </c>
      <c r="AN28" s="406"/>
      <c r="AO28" s="406"/>
      <c r="AP28" s="406"/>
      <c r="AQ28" s="406"/>
      <c r="AR28" s="426"/>
      <c r="AS28" s="405" t="s">
        <v>200</v>
      </c>
      <c r="AT28" s="406"/>
      <c r="AU28" s="406"/>
      <c r="AV28" s="406"/>
      <c r="AW28" s="406"/>
      <c r="AX28" s="407"/>
      <c r="AY28" s="585" t="s">
        <v>269</v>
      </c>
      <c r="AZ28" s="586"/>
      <c r="BA28" s="586"/>
      <c r="BB28" s="587"/>
      <c r="BC28" s="369" t="s">
        <v>98</v>
      </c>
      <c r="BD28" s="370"/>
      <c r="BE28" s="370"/>
      <c r="BF28" s="370"/>
      <c r="BG28" s="370"/>
      <c r="BH28" s="370"/>
      <c r="BI28" s="370"/>
      <c r="BJ28" s="370"/>
      <c r="BK28" s="370"/>
      <c r="BL28" s="370"/>
      <c r="BM28" s="371"/>
      <c r="BN28" s="372">
        <v>4150665</v>
      </c>
      <c r="BO28" s="373"/>
      <c r="BP28" s="373"/>
      <c r="BQ28" s="373"/>
      <c r="BR28" s="373"/>
      <c r="BS28" s="373"/>
      <c r="BT28" s="373"/>
      <c r="BU28" s="374"/>
      <c r="BV28" s="372">
        <v>4219297</v>
      </c>
      <c r="BW28" s="373"/>
      <c r="BX28" s="373"/>
      <c r="BY28" s="373"/>
      <c r="BZ28" s="373"/>
      <c r="CA28" s="373"/>
      <c r="CB28" s="373"/>
      <c r="CC28" s="374"/>
      <c r="CD28" s="24"/>
      <c r="CE28" s="564"/>
      <c r="CF28" s="564"/>
      <c r="CG28" s="564"/>
      <c r="CH28" s="564"/>
      <c r="CI28" s="564"/>
      <c r="CJ28" s="564"/>
      <c r="CK28" s="564"/>
      <c r="CL28" s="564"/>
      <c r="CM28" s="564"/>
      <c r="CN28" s="564"/>
      <c r="CO28" s="564"/>
      <c r="CP28" s="564"/>
      <c r="CQ28" s="564"/>
      <c r="CR28" s="564"/>
      <c r="CS28" s="565"/>
      <c r="CT28" s="395"/>
      <c r="CU28" s="396"/>
      <c r="CV28" s="396"/>
      <c r="CW28" s="396"/>
      <c r="CX28" s="396"/>
      <c r="CY28" s="396"/>
      <c r="CZ28" s="396"/>
      <c r="DA28" s="397"/>
      <c r="DB28" s="395"/>
      <c r="DC28" s="396"/>
      <c r="DD28" s="396"/>
      <c r="DE28" s="396"/>
      <c r="DF28" s="396"/>
      <c r="DG28" s="396"/>
      <c r="DH28" s="396"/>
      <c r="DI28" s="397"/>
    </row>
    <row r="29" spans="1:113" ht="18.75" customHeight="1" x14ac:dyDescent="0.15">
      <c r="A29" s="2"/>
      <c r="B29" s="503"/>
      <c r="C29" s="504"/>
      <c r="D29" s="505"/>
      <c r="E29" s="404" t="s">
        <v>272</v>
      </c>
      <c r="F29" s="382"/>
      <c r="G29" s="382"/>
      <c r="H29" s="382"/>
      <c r="I29" s="382"/>
      <c r="J29" s="382"/>
      <c r="K29" s="383"/>
      <c r="L29" s="405">
        <v>12</v>
      </c>
      <c r="M29" s="406"/>
      <c r="N29" s="406"/>
      <c r="O29" s="406"/>
      <c r="P29" s="426"/>
      <c r="Q29" s="405">
        <v>2983</v>
      </c>
      <c r="R29" s="406"/>
      <c r="S29" s="406"/>
      <c r="T29" s="406"/>
      <c r="U29" s="406"/>
      <c r="V29" s="426"/>
      <c r="W29" s="582"/>
      <c r="X29" s="583"/>
      <c r="Y29" s="584"/>
      <c r="Z29" s="404" t="s">
        <v>274</v>
      </c>
      <c r="AA29" s="382"/>
      <c r="AB29" s="382"/>
      <c r="AC29" s="382"/>
      <c r="AD29" s="382"/>
      <c r="AE29" s="382"/>
      <c r="AF29" s="382"/>
      <c r="AG29" s="383"/>
      <c r="AH29" s="405">
        <v>153</v>
      </c>
      <c r="AI29" s="406"/>
      <c r="AJ29" s="406"/>
      <c r="AK29" s="406"/>
      <c r="AL29" s="426"/>
      <c r="AM29" s="405">
        <v>481228</v>
      </c>
      <c r="AN29" s="406"/>
      <c r="AO29" s="406"/>
      <c r="AP29" s="406"/>
      <c r="AQ29" s="406"/>
      <c r="AR29" s="426"/>
      <c r="AS29" s="405">
        <v>3145</v>
      </c>
      <c r="AT29" s="406"/>
      <c r="AU29" s="406"/>
      <c r="AV29" s="406"/>
      <c r="AW29" s="406"/>
      <c r="AX29" s="407"/>
      <c r="AY29" s="588"/>
      <c r="AZ29" s="589"/>
      <c r="BA29" s="589"/>
      <c r="BB29" s="590"/>
      <c r="BC29" s="386" t="s">
        <v>275</v>
      </c>
      <c r="BD29" s="387"/>
      <c r="BE29" s="387"/>
      <c r="BF29" s="387"/>
      <c r="BG29" s="387"/>
      <c r="BH29" s="387"/>
      <c r="BI29" s="387"/>
      <c r="BJ29" s="387"/>
      <c r="BK29" s="387"/>
      <c r="BL29" s="387"/>
      <c r="BM29" s="388"/>
      <c r="BN29" s="389">
        <v>511551</v>
      </c>
      <c r="BO29" s="390"/>
      <c r="BP29" s="390"/>
      <c r="BQ29" s="390"/>
      <c r="BR29" s="390"/>
      <c r="BS29" s="390"/>
      <c r="BT29" s="390"/>
      <c r="BU29" s="391"/>
      <c r="BV29" s="389">
        <v>546856</v>
      </c>
      <c r="BW29" s="390"/>
      <c r="BX29" s="390"/>
      <c r="BY29" s="390"/>
      <c r="BZ29" s="390"/>
      <c r="CA29" s="390"/>
      <c r="CB29" s="390"/>
      <c r="CC29" s="391"/>
      <c r="CD29" s="19"/>
      <c r="CE29" s="564"/>
      <c r="CF29" s="564"/>
      <c r="CG29" s="564"/>
      <c r="CH29" s="564"/>
      <c r="CI29" s="564"/>
      <c r="CJ29" s="564"/>
      <c r="CK29" s="564"/>
      <c r="CL29" s="564"/>
      <c r="CM29" s="564"/>
      <c r="CN29" s="564"/>
      <c r="CO29" s="564"/>
      <c r="CP29" s="564"/>
      <c r="CQ29" s="564"/>
      <c r="CR29" s="564"/>
      <c r="CS29" s="565"/>
      <c r="CT29" s="395"/>
      <c r="CU29" s="396"/>
      <c r="CV29" s="396"/>
      <c r="CW29" s="396"/>
      <c r="CX29" s="396"/>
      <c r="CY29" s="396"/>
      <c r="CZ29" s="396"/>
      <c r="DA29" s="397"/>
      <c r="DB29" s="395"/>
      <c r="DC29" s="396"/>
      <c r="DD29" s="396"/>
      <c r="DE29" s="396"/>
      <c r="DF29" s="396"/>
      <c r="DG29" s="396"/>
      <c r="DH29" s="396"/>
      <c r="DI29" s="397"/>
    </row>
    <row r="30" spans="1:113" ht="18.75" customHeight="1" x14ac:dyDescent="0.15">
      <c r="A30" s="2"/>
      <c r="B30" s="506"/>
      <c r="C30" s="507"/>
      <c r="D30" s="508"/>
      <c r="E30" s="408"/>
      <c r="F30" s="409"/>
      <c r="G30" s="409"/>
      <c r="H30" s="409"/>
      <c r="I30" s="409"/>
      <c r="J30" s="409"/>
      <c r="K30" s="410"/>
      <c r="L30" s="492"/>
      <c r="M30" s="493"/>
      <c r="N30" s="493"/>
      <c r="O30" s="493"/>
      <c r="P30" s="494"/>
      <c r="Q30" s="492"/>
      <c r="R30" s="493"/>
      <c r="S30" s="493"/>
      <c r="T30" s="493"/>
      <c r="U30" s="493"/>
      <c r="V30" s="494"/>
      <c r="W30" s="495" t="s">
        <v>277</v>
      </c>
      <c r="X30" s="496"/>
      <c r="Y30" s="496"/>
      <c r="Z30" s="496"/>
      <c r="AA30" s="496"/>
      <c r="AB30" s="496"/>
      <c r="AC30" s="496"/>
      <c r="AD30" s="496"/>
      <c r="AE30" s="496"/>
      <c r="AF30" s="496"/>
      <c r="AG30" s="497"/>
      <c r="AH30" s="466">
        <v>99.4</v>
      </c>
      <c r="AI30" s="467"/>
      <c r="AJ30" s="467"/>
      <c r="AK30" s="467"/>
      <c r="AL30" s="467"/>
      <c r="AM30" s="467"/>
      <c r="AN30" s="467"/>
      <c r="AO30" s="467"/>
      <c r="AP30" s="467"/>
      <c r="AQ30" s="467"/>
      <c r="AR30" s="467"/>
      <c r="AS30" s="467"/>
      <c r="AT30" s="467"/>
      <c r="AU30" s="467"/>
      <c r="AV30" s="467"/>
      <c r="AW30" s="467"/>
      <c r="AX30" s="469"/>
      <c r="AY30" s="591"/>
      <c r="AZ30" s="592"/>
      <c r="BA30" s="592"/>
      <c r="BB30" s="593"/>
      <c r="BC30" s="484" t="s">
        <v>60</v>
      </c>
      <c r="BD30" s="485"/>
      <c r="BE30" s="485"/>
      <c r="BF30" s="485"/>
      <c r="BG30" s="485"/>
      <c r="BH30" s="485"/>
      <c r="BI30" s="485"/>
      <c r="BJ30" s="485"/>
      <c r="BK30" s="485"/>
      <c r="BL30" s="485"/>
      <c r="BM30" s="486"/>
      <c r="BN30" s="487">
        <v>1243909</v>
      </c>
      <c r="BO30" s="488"/>
      <c r="BP30" s="488"/>
      <c r="BQ30" s="488"/>
      <c r="BR30" s="488"/>
      <c r="BS30" s="488"/>
      <c r="BT30" s="488"/>
      <c r="BU30" s="489"/>
      <c r="BV30" s="487">
        <v>1414449</v>
      </c>
      <c r="BW30" s="488"/>
      <c r="BX30" s="488"/>
      <c r="BY30" s="488"/>
      <c r="BZ30" s="488"/>
      <c r="CA30" s="488"/>
      <c r="CB30" s="488"/>
      <c r="CC30" s="48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189</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280</v>
      </c>
      <c r="BF32" s="8"/>
      <c r="BG32" s="8"/>
      <c r="BH32" s="8"/>
      <c r="BI32" s="8"/>
      <c r="BJ32" s="22"/>
      <c r="BK32" s="22"/>
      <c r="BL32" s="22"/>
      <c r="BM32" s="22"/>
      <c r="BN32" s="22"/>
      <c r="BO32" s="22"/>
      <c r="BP32" s="22"/>
      <c r="BQ32" s="22"/>
      <c r="BR32" s="8"/>
      <c r="BS32" s="8"/>
      <c r="BT32" s="8"/>
      <c r="BU32" s="8"/>
      <c r="BV32" s="8"/>
      <c r="BW32" s="8" t="s">
        <v>281</v>
      </c>
      <c r="BX32" s="8"/>
      <c r="BY32" s="8"/>
      <c r="BZ32" s="8"/>
      <c r="CA32" s="8"/>
      <c r="CB32" s="22"/>
      <c r="CC32" s="22"/>
      <c r="CD32" s="22"/>
      <c r="CE32" s="22"/>
      <c r="CF32" s="22"/>
      <c r="CG32" s="22"/>
      <c r="CH32" s="22"/>
      <c r="CI32" s="22"/>
      <c r="CJ32" s="22"/>
      <c r="CK32" s="22"/>
      <c r="CL32" s="22"/>
      <c r="CM32" s="22"/>
      <c r="CN32" s="22"/>
      <c r="CO32" s="22" t="s">
        <v>283</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98" t="s">
        <v>116</v>
      </c>
      <c r="D33" s="498"/>
      <c r="E33" s="499" t="s">
        <v>284</v>
      </c>
      <c r="F33" s="499"/>
      <c r="G33" s="499"/>
      <c r="H33" s="499"/>
      <c r="I33" s="499"/>
      <c r="J33" s="499"/>
      <c r="K33" s="499"/>
      <c r="L33" s="499"/>
      <c r="M33" s="499"/>
      <c r="N33" s="499"/>
      <c r="O33" s="499"/>
      <c r="P33" s="499"/>
      <c r="Q33" s="499"/>
      <c r="R33" s="499"/>
      <c r="S33" s="499"/>
      <c r="T33" s="14"/>
      <c r="U33" s="498" t="s">
        <v>116</v>
      </c>
      <c r="V33" s="498"/>
      <c r="W33" s="499" t="s">
        <v>284</v>
      </c>
      <c r="X33" s="499"/>
      <c r="Y33" s="499"/>
      <c r="Z33" s="499"/>
      <c r="AA33" s="499"/>
      <c r="AB33" s="499"/>
      <c r="AC33" s="499"/>
      <c r="AD33" s="499"/>
      <c r="AE33" s="499"/>
      <c r="AF33" s="499"/>
      <c r="AG33" s="499"/>
      <c r="AH33" s="499"/>
      <c r="AI33" s="499"/>
      <c r="AJ33" s="499"/>
      <c r="AK33" s="499"/>
      <c r="AL33" s="14"/>
      <c r="AM33" s="498" t="s">
        <v>116</v>
      </c>
      <c r="AN33" s="498"/>
      <c r="AO33" s="499" t="s">
        <v>284</v>
      </c>
      <c r="AP33" s="499"/>
      <c r="AQ33" s="499"/>
      <c r="AR33" s="499"/>
      <c r="AS33" s="499"/>
      <c r="AT33" s="499"/>
      <c r="AU33" s="499"/>
      <c r="AV33" s="499"/>
      <c r="AW33" s="499"/>
      <c r="AX33" s="499"/>
      <c r="AY33" s="499"/>
      <c r="AZ33" s="499"/>
      <c r="BA33" s="499"/>
      <c r="BB33" s="499"/>
      <c r="BC33" s="499"/>
      <c r="BD33" s="10"/>
      <c r="BE33" s="499" t="s">
        <v>285</v>
      </c>
      <c r="BF33" s="499"/>
      <c r="BG33" s="499" t="s">
        <v>169</v>
      </c>
      <c r="BH33" s="499"/>
      <c r="BI33" s="499"/>
      <c r="BJ33" s="499"/>
      <c r="BK33" s="499"/>
      <c r="BL33" s="499"/>
      <c r="BM33" s="499"/>
      <c r="BN33" s="499"/>
      <c r="BO33" s="499"/>
      <c r="BP33" s="499"/>
      <c r="BQ33" s="499"/>
      <c r="BR33" s="499"/>
      <c r="BS33" s="499"/>
      <c r="BT33" s="499"/>
      <c r="BU33" s="499"/>
      <c r="BV33" s="10"/>
      <c r="BW33" s="498" t="s">
        <v>285</v>
      </c>
      <c r="BX33" s="498"/>
      <c r="BY33" s="499" t="s">
        <v>107</v>
      </c>
      <c r="BZ33" s="499"/>
      <c r="CA33" s="499"/>
      <c r="CB33" s="499"/>
      <c r="CC33" s="499"/>
      <c r="CD33" s="499"/>
      <c r="CE33" s="499"/>
      <c r="CF33" s="499"/>
      <c r="CG33" s="499"/>
      <c r="CH33" s="499"/>
      <c r="CI33" s="499"/>
      <c r="CJ33" s="499"/>
      <c r="CK33" s="499"/>
      <c r="CL33" s="499"/>
      <c r="CM33" s="499"/>
      <c r="CN33" s="14"/>
      <c r="CO33" s="498" t="s">
        <v>116</v>
      </c>
      <c r="CP33" s="498"/>
      <c r="CQ33" s="499" t="s">
        <v>287</v>
      </c>
      <c r="CR33" s="499"/>
      <c r="CS33" s="499"/>
      <c r="CT33" s="499"/>
      <c r="CU33" s="499"/>
      <c r="CV33" s="499"/>
      <c r="CW33" s="499"/>
      <c r="CX33" s="499"/>
      <c r="CY33" s="499"/>
      <c r="CZ33" s="499"/>
      <c r="DA33" s="499"/>
      <c r="DB33" s="499"/>
      <c r="DC33" s="499"/>
      <c r="DD33" s="499"/>
      <c r="DE33" s="499"/>
      <c r="DF33" s="14"/>
      <c r="DG33" s="509" t="s">
        <v>75</v>
      </c>
      <c r="DH33" s="509"/>
      <c r="DI33" s="21"/>
    </row>
    <row r="34" spans="1:113" ht="32.25" customHeight="1" x14ac:dyDescent="0.15">
      <c r="A34" s="2"/>
      <c r="B34" s="5"/>
      <c r="C34" s="510">
        <f>IF(E34="","",1)</f>
        <v>1</v>
      </c>
      <c r="D34" s="510"/>
      <c r="E34" s="511" t="str">
        <f>IF('各会計、関係団体の財政状況及び健全化判断比率'!B7="","",'各会計、関係団体の財政状況及び健全化判断比率'!B7)</f>
        <v>一般会計</v>
      </c>
      <c r="F34" s="511"/>
      <c r="G34" s="511"/>
      <c r="H34" s="511"/>
      <c r="I34" s="511"/>
      <c r="J34" s="511"/>
      <c r="K34" s="511"/>
      <c r="L34" s="511"/>
      <c r="M34" s="511"/>
      <c r="N34" s="511"/>
      <c r="O34" s="511"/>
      <c r="P34" s="511"/>
      <c r="Q34" s="511"/>
      <c r="R34" s="511"/>
      <c r="S34" s="511"/>
      <c r="T34" s="9"/>
      <c r="U34" s="510">
        <f>IF(W34="","",MAX(C34:D43)+1)</f>
        <v>2</v>
      </c>
      <c r="V34" s="510"/>
      <c r="W34" s="511" t="str">
        <f>IF('各会計、関係団体の財政状況及び健全化判断比率'!B28="","",'各会計、関係団体の財政状況及び健全化判断比率'!B28)</f>
        <v>国民健康保険特別会計</v>
      </c>
      <c r="X34" s="511"/>
      <c r="Y34" s="511"/>
      <c r="Z34" s="511"/>
      <c r="AA34" s="511"/>
      <c r="AB34" s="511"/>
      <c r="AC34" s="511"/>
      <c r="AD34" s="511"/>
      <c r="AE34" s="511"/>
      <c r="AF34" s="511"/>
      <c r="AG34" s="511"/>
      <c r="AH34" s="511"/>
      <c r="AI34" s="511"/>
      <c r="AJ34" s="511"/>
      <c r="AK34" s="511"/>
      <c r="AL34" s="9"/>
      <c r="AM34" s="510">
        <f>IF(AO34="","",MAX(C34:D43,U34:V43)+1)</f>
        <v>6</v>
      </c>
      <c r="AN34" s="510"/>
      <c r="AO34" s="511" t="str">
        <f>IF('各会計、関係団体の財政状況及び健全化判断比率'!B32="","",'各会計、関係団体の財政状況及び健全化判断比率'!B32)</f>
        <v>水道事業会計</v>
      </c>
      <c r="AP34" s="511"/>
      <c r="AQ34" s="511"/>
      <c r="AR34" s="511"/>
      <c r="AS34" s="511"/>
      <c r="AT34" s="511"/>
      <c r="AU34" s="511"/>
      <c r="AV34" s="511"/>
      <c r="AW34" s="511"/>
      <c r="AX34" s="511"/>
      <c r="AY34" s="511"/>
      <c r="AZ34" s="511"/>
      <c r="BA34" s="511"/>
      <c r="BB34" s="511"/>
      <c r="BC34" s="511"/>
      <c r="BD34" s="9"/>
      <c r="BE34" s="510" t="str">
        <f>IF(BG34="","",MAX(C34:D43,U34:V43,AM34:AN43)+1)</f>
        <v/>
      </c>
      <c r="BF34" s="510"/>
      <c r="BG34" s="511"/>
      <c r="BH34" s="511"/>
      <c r="BI34" s="511"/>
      <c r="BJ34" s="511"/>
      <c r="BK34" s="511"/>
      <c r="BL34" s="511"/>
      <c r="BM34" s="511"/>
      <c r="BN34" s="511"/>
      <c r="BO34" s="511"/>
      <c r="BP34" s="511"/>
      <c r="BQ34" s="511"/>
      <c r="BR34" s="511"/>
      <c r="BS34" s="511"/>
      <c r="BT34" s="511"/>
      <c r="BU34" s="511"/>
      <c r="BV34" s="9"/>
      <c r="BW34" s="510">
        <f>IF(BY34="","",MAX(C34:D43,U34:V43,AM34:AN43,BE34:BF43)+1)</f>
        <v>8</v>
      </c>
      <c r="BX34" s="510"/>
      <c r="BY34" s="511" t="str">
        <f>IF('各会計、関係団体の財政状況及び健全化判断比率'!B68="","",'各会計、関係団体の財政状況及び健全化判断比率'!B68)</f>
        <v>兵庫県市町村職員退職手当組合</v>
      </c>
      <c r="BZ34" s="511"/>
      <c r="CA34" s="511"/>
      <c r="CB34" s="511"/>
      <c r="CC34" s="511"/>
      <c r="CD34" s="511"/>
      <c r="CE34" s="511"/>
      <c r="CF34" s="511"/>
      <c r="CG34" s="511"/>
      <c r="CH34" s="511"/>
      <c r="CI34" s="511"/>
      <c r="CJ34" s="511"/>
      <c r="CK34" s="511"/>
      <c r="CL34" s="511"/>
      <c r="CM34" s="511"/>
      <c r="CN34" s="9"/>
      <c r="CO34" s="510" t="str">
        <f>IF(CQ34="","",MAX(C34:D43,U34:V43,AM34:AN43,BE34:BF43,BW34:BX43)+1)</f>
        <v/>
      </c>
      <c r="CP34" s="510"/>
      <c r="CQ34" s="511" t="str">
        <f>IF('各会計、関係団体の財政状況及び健全化判断比率'!BS7="","",'各会計、関係団体の財政状況及び健全化判断比率'!BS7)</f>
        <v/>
      </c>
      <c r="CR34" s="511"/>
      <c r="CS34" s="511"/>
      <c r="CT34" s="511"/>
      <c r="CU34" s="511"/>
      <c r="CV34" s="511"/>
      <c r="CW34" s="511"/>
      <c r="CX34" s="511"/>
      <c r="CY34" s="511"/>
      <c r="CZ34" s="511"/>
      <c r="DA34" s="511"/>
      <c r="DB34" s="511"/>
      <c r="DC34" s="511"/>
      <c r="DD34" s="511"/>
      <c r="DE34" s="511"/>
      <c r="DF34" s="8"/>
      <c r="DG34" s="512" t="str">
        <f>IF('各会計、関係団体の財政状況及び健全化判断比率'!BR7="","",'各会計、関係団体の財政状況及び健全化判断比率'!BR7)</f>
        <v/>
      </c>
      <c r="DH34" s="512"/>
      <c r="DI34" s="21"/>
    </row>
    <row r="35" spans="1:113" ht="32.25" customHeight="1" x14ac:dyDescent="0.15">
      <c r="A35" s="2"/>
      <c r="B35" s="5"/>
      <c r="C35" s="510" t="str">
        <f t="shared" ref="C35:C43" si="0">IF(E35="","",C34+1)</f>
        <v/>
      </c>
      <c r="D35" s="510"/>
      <c r="E35" s="511" t="str">
        <f>IF('各会計、関係団体の財政状況及び健全化判断比率'!B8="","",'各会計、関係団体の財政状況及び健全化判断比率'!B8)</f>
        <v/>
      </c>
      <c r="F35" s="511"/>
      <c r="G35" s="511"/>
      <c r="H35" s="511"/>
      <c r="I35" s="511"/>
      <c r="J35" s="511"/>
      <c r="K35" s="511"/>
      <c r="L35" s="511"/>
      <c r="M35" s="511"/>
      <c r="N35" s="511"/>
      <c r="O35" s="511"/>
      <c r="P35" s="511"/>
      <c r="Q35" s="511"/>
      <c r="R35" s="511"/>
      <c r="S35" s="511"/>
      <c r="T35" s="9"/>
      <c r="U35" s="510">
        <f t="shared" ref="U35:U43" si="1">IF(W35="","",U34+1)</f>
        <v>3</v>
      </c>
      <c r="V35" s="510"/>
      <c r="W35" s="511" t="str">
        <f>IF('各会計、関係団体の財政状況及び健全化判断比率'!B29="","",'各会計、関係団体の財政状況及び健全化判断比率'!B29)</f>
        <v>介護保険特別会計</v>
      </c>
      <c r="X35" s="511"/>
      <c r="Y35" s="511"/>
      <c r="Z35" s="511"/>
      <c r="AA35" s="511"/>
      <c r="AB35" s="511"/>
      <c r="AC35" s="511"/>
      <c r="AD35" s="511"/>
      <c r="AE35" s="511"/>
      <c r="AF35" s="511"/>
      <c r="AG35" s="511"/>
      <c r="AH35" s="511"/>
      <c r="AI35" s="511"/>
      <c r="AJ35" s="511"/>
      <c r="AK35" s="511"/>
      <c r="AL35" s="9"/>
      <c r="AM35" s="510">
        <f t="shared" ref="AM35:AM43" si="2">IF(AO35="","",AM34+1)</f>
        <v>7</v>
      </c>
      <c r="AN35" s="510"/>
      <c r="AO35" s="511" t="str">
        <f>IF('各会計、関係団体の財政状況及び健全化判断比率'!B33="","",'各会計、関係団体の財政状況及び健全化判断比率'!B33)</f>
        <v>下水道事業会計</v>
      </c>
      <c r="AP35" s="511"/>
      <c r="AQ35" s="511"/>
      <c r="AR35" s="511"/>
      <c r="AS35" s="511"/>
      <c r="AT35" s="511"/>
      <c r="AU35" s="511"/>
      <c r="AV35" s="511"/>
      <c r="AW35" s="511"/>
      <c r="AX35" s="511"/>
      <c r="AY35" s="511"/>
      <c r="AZ35" s="511"/>
      <c r="BA35" s="511"/>
      <c r="BB35" s="511"/>
      <c r="BC35" s="511"/>
      <c r="BD35" s="9"/>
      <c r="BE35" s="510" t="str">
        <f t="shared" ref="BE35:BE43" si="3">IF(BG35="","",BE34+1)</f>
        <v/>
      </c>
      <c r="BF35" s="510"/>
      <c r="BG35" s="511"/>
      <c r="BH35" s="511"/>
      <c r="BI35" s="511"/>
      <c r="BJ35" s="511"/>
      <c r="BK35" s="511"/>
      <c r="BL35" s="511"/>
      <c r="BM35" s="511"/>
      <c r="BN35" s="511"/>
      <c r="BO35" s="511"/>
      <c r="BP35" s="511"/>
      <c r="BQ35" s="511"/>
      <c r="BR35" s="511"/>
      <c r="BS35" s="511"/>
      <c r="BT35" s="511"/>
      <c r="BU35" s="511"/>
      <c r="BV35" s="9"/>
      <c r="BW35" s="510">
        <f t="shared" ref="BW35:BW43" si="4">IF(BY35="","",BW34+1)</f>
        <v>9</v>
      </c>
      <c r="BX35" s="510"/>
      <c r="BY35" s="511" t="str">
        <f>IF('各会計、関係団体の財政状況及び健全化判断比率'!B69="","",'各会計、関係団体の財政状況及び健全化判断比率'!B69)</f>
        <v>兵庫県町議会議員公務災害補償組合</v>
      </c>
      <c r="BZ35" s="511"/>
      <c r="CA35" s="511"/>
      <c r="CB35" s="511"/>
      <c r="CC35" s="511"/>
      <c r="CD35" s="511"/>
      <c r="CE35" s="511"/>
      <c r="CF35" s="511"/>
      <c r="CG35" s="511"/>
      <c r="CH35" s="511"/>
      <c r="CI35" s="511"/>
      <c r="CJ35" s="511"/>
      <c r="CK35" s="511"/>
      <c r="CL35" s="511"/>
      <c r="CM35" s="511"/>
      <c r="CN35" s="9"/>
      <c r="CO35" s="510" t="str">
        <f t="shared" ref="CO35:CO43" si="5">IF(CQ35="","",CO34+1)</f>
        <v/>
      </c>
      <c r="CP35" s="510"/>
      <c r="CQ35" s="511" t="str">
        <f>IF('各会計、関係団体の財政状況及び健全化判断比率'!BS8="","",'各会計、関係団体の財政状況及び健全化判断比率'!BS8)</f>
        <v/>
      </c>
      <c r="CR35" s="511"/>
      <c r="CS35" s="511"/>
      <c r="CT35" s="511"/>
      <c r="CU35" s="511"/>
      <c r="CV35" s="511"/>
      <c r="CW35" s="511"/>
      <c r="CX35" s="511"/>
      <c r="CY35" s="511"/>
      <c r="CZ35" s="511"/>
      <c r="DA35" s="511"/>
      <c r="DB35" s="511"/>
      <c r="DC35" s="511"/>
      <c r="DD35" s="511"/>
      <c r="DE35" s="511"/>
      <c r="DF35" s="8"/>
      <c r="DG35" s="512" t="str">
        <f>IF('各会計、関係団体の財政状況及び健全化判断比率'!BR8="","",'各会計、関係団体の財政状況及び健全化判断比率'!BR8)</f>
        <v/>
      </c>
      <c r="DH35" s="512"/>
      <c r="DI35" s="21"/>
    </row>
    <row r="36" spans="1:113" ht="32.25" customHeight="1" x14ac:dyDescent="0.15">
      <c r="A36" s="2"/>
      <c r="B36" s="5"/>
      <c r="C36" s="510" t="str">
        <f t="shared" si="0"/>
        <v/>
      </c>
      <c r="D36" s="510"/>
      <c r="E36" s="511" t="str">
        <f>IF('各会計、関係団体の財政状況及び健全化判断比率'!B9="","",'各会計、関係団体の財政状況及び健全化判断比率'!B9)</f>
        <v/>
      </c>
      <c r="F36" s="511"/>
      <c r="G36" s="511"/>
      <c r="H36" s="511"/>
      <c r="I36" s="511"/>
      <c r="J36" s="511"/>
      <c r="K36" s="511"/>
      <c r="L36" s="511"/>
      <c r="M36" s="511"/>
      <c r="N36" s="511"/>
      <c r="O36" s="511"/>
      <c r="P36" s="511"/>
      <c r="Q36" s="511"/>
      <c r="R36" s="511"/>
      <c r="S36" s="511"/>
      <c r="T36" s="9"/>
      <c r="U36" s="510">
        <f t="shared" si="1"/>
        <v>4</v>
      </c>
      <c r="V36" s="510"/>
      <c r="W36" s="511" t="str">
        <f>IF('各会計、関係団体の財政状況及び健全化判断比率'!B30="","",'各会計、関係団体の財政状況及び健全化判断比率'!B30)</f>
        <v>後期高齢者医療特別会計</v>
      </c>
      <c r="X36" s="511"/>
      <c r="Y36" s="511"/>
      <c r="Z36" s="511"/>
      <c r="AA36" s="511"/>
      <c r="AB36" s="511"/>
      <c r="AC36" s="511"/>
      <c r="AD36" s="511"/>
      <c r="AE36" s="511"/>
      <c r="AF36" s="511"/>
      <c r="AG36" s="511"/>
      <c r="AH36" s="511"/>
      <c r="AI36" s="511"/>
      <c r="AJ36" s="511"/>
      <c r="AK36" s="511"/>
      <c r="AL36" s="9"/>
      <c r="AM36" s="510" t="str">
        <f t="shared" si="2"/>
        <v/>
      </c>
      <c r="AN36" s="510"/>
      <c r="AO36" s="511"/>
      <c r="AP36" s="511"/>
      <c r="AQ36" s="511"/>
      <c r="AR36" s="511"/>
      <c r="AS36" s="511"/>
      <c r="AT36" s="511"/>
      <c r="AU36" s="511"/>
      <c r="AV36" s="511"/>
      <c r="AW36" s="511"/>
      <c r="AX36" s="511"/>
      <c r="AY36" s="511"/>
      <c r="AZ36" s="511"/>
      <c r="BA36" s="511"/>
      <c r="BB36" s="511"/>
      <c r="BC36" s="511"/>
      <c r="BD36" s="9"/>
      <c r="BE36" s="510" t="str">
        <f t="shared" si="3"/>
        <v/>
      </c>
      <c r="BF36" s="510"/>
      <c r="BG36" s="511"/>
      <c r="BH36" s="511"/>
      <c r="BI36" s="511"/>
      <c r="BJ36" s="511"/>
      <c r="BK36" s="511"/>
      <c r="BL36" s="511"/>
      <c r="BM36" s="511"/>
      <c r="BN36" s="511"/>
      <c r="BO36" s="511"/>
      <c r="BP36" s="511"/>
      <c r="BQ36" s="511"/>
      <c r="BR36" s="511"/>
      <c r="BS36" s="511"/>
      <c r="BT36" s="511"/>
      <c r="BU36" s="511"/>
      <c r="BV36" s="9"/>
      <c r="BW36" s="510">
        <f t="shared" si="4"/>
        <v>10</v>
      </c>
      <c r="BX36" s="510"/>
      <c r="BY36" s="511" t="str">
        <f>IF('各会計、関係団体の財政状況及び健全化判断比率'!B70="","",'各会計、関係団体の財政状況及び健全化判断比率'!B70)</f>
        <v>兵庫県市町交通災害共済組合</v>
      </c>
      <c r="BZ36" s="511"/>
      <c r="CA36" s="511"/>
      <c r="CB36" s="511"/>
      <c r="CC36" s="511"/>
      <c r="CD36" s="511"/>
      <c r="CE36" s="511"/>
      <c r="CF36" s="511"/>
      <c r="CG36" s="511"/>
      <c r="CH36" s="511"/>
      <c r="CI36" s="511"/>
      <c r="CJ36" s="511"/>
      <c r="CK36" s="511"/>
      <c r="CL36" s="511"/>
      <c r="CM36" s="511"/>
      <c r="CN36" s="9"/>
      <c r="CO36" s="510" t="str">
        <f t="shared" si="5"/>
        <v/>
      </c>
      <c r="CP36" s="510"/>
      <c r="CQ36" s="511" t="str">
        <f>IF('各会計、関係団体の財政状況及び健全化判断比率'!BS9="","",'各会計、関係団体の財政状況及び健全化判断比率'!BS9)</f>
        <v/>
      </c>
      <c r="CR36" s="511"/>
      <c r="CS36" s="511"/>
      <c r="CT36" s="511"/>
      <c r="CU36" s="511"/>
      <c r="CV36" s="511"/>
      <c r="CW36" s="511"/>
      <c r="CX36" s="511"/>
      <c r="CY36" s="511"/>
      <c r="CZ36" s="511"/>
      <c r="DA36" s="511"/>
      <c r="DB36" s="511"/>
      <c r="DC36" s="511"/>
      <c r="DD36" s="511"/>
      <c r="DE36" s="511"/>
      <c r="DF36" s="8"/>
      <c r="DG36" s="512" t="str">
        <f>IF('各会計、関係団体の財政状況及び健全化判断比率'!BR9="","",'各会計、関係団体の財政状況及び健全化判断比率'!BR9)</f>
        <v/>
      </c>
      <c r="DH36" s="512"/>
      <c r="DI36" s="21"/>
    </row>
    <row r="37" spans="1:113" ht="32.25" customHeight="1" x14ac:dyDescent="0.15">
      <c r="A37" s="2"/>
      <c r="B37" s="5"/>
      <c r="C37" s="510" t="str">
        <f t="shared" si="0"/>
        <v/>
      </c>
      <c r="D37" s="510"/>
      <c r="E37" s="511" t="str">
        <f>IF('各会計、関係団体の財政状況及び健全化判断比率'!B10="","",'各会計、関係団体の財政状況及び健全化判断比率'!B10)</f>
        <v/>
      </c>
      <c r="F37" s="511"/>
      <c r="G37" s="511"/>
      <c r="H37" s="511"/>
      <c r="I37" s="511"/>
      <c r="J37" s="511"/>
      <c r="K37" s="511"/>
      <c r="L37" s="511"/>
      <c r="M37" s="511"/>
      <c r="N37" s="511"/>
      <c r="O37" s="511"/>
      <c r="P37" s="511"/>
      <c r="Q37" s="511"/>
      <c r="R37" s="511"/>
      <c r="S37" s="511"/>
      <c r="T37" s="9"/>
      <c r="U37" s="510">
        <f t="shared" si="1"/>
        <v>5</v>
      </c>
      <c r="V37" s="510"/>
      <c r="W37" s="511" t="str">
        <f>IF('各会計、関係団体の財政状況及び健全化判断比率'!B31="","",'各会計、関係団体の財政状況及び健全化判断比率'!B31)</f>
        <v>介護サービス特別会計</v>
      </c>
      <c r="X37" s="511"/>
      <c r="Y37" s="511"/>
      <c r="Z37" s="511"/>
      <c r="AA37" s="511"/>
      <c r="AB37" s="511"/>
      <c r="AC37" s="511"/>
      <c r="AD37" s="511"/>
      <c r="AE37" s="511"/>
      <c r="AF37" s="511"/>
      <c r="AG37" s="511"/>
      <c r="AH37" s="511"/>
      <c r="AI37" s="511"/>
      <c r="AJ37" s="511"/>
      <c r="AK37" s="511"/>
      <c r="AL37" s="9"/>
      <c r="AM37" s="510" t="str">
        <f t="shared" si="2"/>
        <v/>
      </c>
      <c r="AN37" s="510"/>
      <c r="AO37" s="511"/>
      <c r="AP37" s="511"/>
      <c r="AQ37" s="511"/>
      <c r="AR37" s="511"/>
      <c r="AS37" s="511"/>
      <c r="AT37" s="511"/>
      <c r="AU37" s="511"/>
      <c r="AV37" s="511"/>
      <c r="AW37" s="511"/>
      <c r="AX37" s="511"/>
      <c r="AY37" s="511"/>
      <c r="AZ37" s="511"/>
      <c r="BA37" s="511"/>
      <c r="BB37" s="511"/>
      <c r="BC37" s="511"/>
      <c r="BD37" s="9"/>
      <c r="BE37" s="510" t="str">
        <f t="shared" si="3"/>
        <v/>
      </c>
      <c r="BF37" s="510"/>
      <c r="BG37" s="511"/>
      <c r="BH37" s="511"/>
      <c r="BI37" s="511"/>
      <c r="BJ37" s="511"/>
      <c r="BK37" s="511"/>
      <c r="BL37" s="511"/>
      <c r="BM37" s="511"/>
      <c r="BN37" s="511"/>
      <c r="BO37" s="511"/>
      <c r="BP37" s="511"/>
      <c r="BQ37" s="511"/>
      <c r="BR37" s="511"/>
      <c r="BS37" s="511"/>
      <c r="BT37" s="511"/>
      <c r="BU37" s="511"/>
      <c r="BV37" s="9"/>
      <c r="BW37" s="510">
        <f t="shared" si="4"/>
        <v>11</v>
      </c>
      <c r="BX37" s="510"/>
      <c r="BY37" s="511" t="str">
        <f>IF('各会計、関係団体の財政状況及び健全化判断比率'!B71="","",'各会計、関係団体の財政状況及び健全化判断比率'!B71)</f>
        <v>兵庫県後期高齢者医療広域連合（一般会計）</v>
      </c>
      <c r="BZ37" s="511"/>
      <c r="CA37" s="511"/>
      <c r="CB37" s="511"/>
      <c r="CC37" s="511"/>
      <c r="CD37" s="511"/>
      <c r="CE37" s="511"/>
      <c r="CF37" s="511"/>
      <c r="CG37" s="511"/>
      <c r="CH37" s="511"/>
      <c r="CI37" s="511"/>
      <c r="CJ37" s="511"/>
      <c r="CK37" s="511"/>
      <c r="CL37" s="511"/>
      <c r="CM37" s="511"/>
      <c r="CN37" s="9"/>
      <c r="CO37" s="510" t="str">
        <f t="shared" si="5"/>
        <v/>
      </c>
      <c r="CP37" s="510"/>
      <c r="CQ37" s="511" t="str">
        <f>IF('各会計、関係団体の財政状況及び健全化判断比率'!BS10="","",'各会計、関係団体の財政状況及び健全化判断比率'!BS10)</f>
        <v/>
      </c>
      <c r="CR37" s="511"/>
      <c r="CS37" s="511"/>
      <c r="CT37" s="511"/>
      <c r="CU37" s="511"/>
      <c r="CV37" s="511"/>
      <c r="CW37" s="511"/>
      <c r="CX37" s="511"/>
      <c r="CY37" s="511"/>
      <c r="CZ37" s="511"/>
      <c r="DA37" s="511"/>
      <c r="DB37" s="511"/>
      <c r="DC37" s="511"/>
      <c r="DD37" s="511"/>
      <c r="DE37" s="511"/>
      <c r="DF37" s="8"/>
      <c r="DG37" s="512" t="str">
        <f>IF('各会計、関係団体の財政状況及び健全化判断比率'!BR10="","",'各会計、関係団体の財政状況及び健全化判断比率'!BR10)</f>
        <v/>
      </c>
      <c r="DH37" s="512"/>
      <c r="DI37" s="21"/>
    </row>
    <row r="38" spans="1:113" ht="32.25" customHeight="1" x14ac:dyDescent="0.15">
      <c r="A38" s="2"/>
      <c r="B38" s="5"/>
      <c r="C38" s="510" t="str">
        <f t="shared" si="0"/>
        <v/>
      </c>
      <c r="D38" s="510"/>
      <c r="E38" s="511" t="str">
        <f>IF('各会計、関係団体の財政状況及び健全化判断比率'!B11="","",'各会計、関係団体の財政状況及び健全化判断比率'!B11)</f>
        <v/>
      </c>
      <c r="F38" s="511"/>
      <c r="G38" s="511"/>
      <c r="H38" s="511"/>
      <c r="I38" s="511"/>
      <c r="J38" s="511"/>
      <c r="K38" s="511"/>
      <c r="L38" s="511"/>
      <c r="M38" s="511"/>
      <c r="N38" s="511"/>
      <c r="O38" s="511"/>
      <c r="P38" s="511"/>
      <c r="Q38" s="511"/>
      <c r="R38" s="511"/>
      <c r="S38" s="511"/>
      <c r="T38" s="9"/>
      <c r="U38" s="510" t="str">
        <f t="shared" si="1"/>
        <v/>
      </c>
      <c r="V38" s="510"/>
      <c r="W38" s="511"/>
      <c r="X38" s="511"/>
      <c r="Y38" s="511"/>
      <c r="Z38" s="511"/>
      <c r="AA38" s="511"/>
      <c r="AB38" s="511"/>
      <c r="AC38" s="511"/>
      <c r="AD38" s="511"/>
      <c r="AE38" s="511"/>
      <c r="AF38" s="511"/>
      <c r="AG38" s="511"/>
      <c r="AH38" s="511"/>
      <c r="AI38" s="511"/>
      <c r="AJ38" s="511"/>
      <c r="AK38" s="511"/>
      <c r="AL38" s="9"/>
      <c r="AM38" s="510" t="str">
        <f t="shared" si="2"/>
        <v/>
      </c>
      <c r="AN38" s="510"/>
      <c r="AO38" s="511"/>
      <c r="AP38" s="511"/>
      <c r="AQ38" s="511"/>
      <c r="AR38" s="511"/>
      <c r="AS38" s="511"/>
      <c r="AT38" s="511"/>
      <c r="AU38" s="511"/>
      <c r="AV38" s="511"/>
      <c r="AW38" s="511"/>
      <c r="AX38" s="511"/>
      <c r="AY38" s="511"/>
      <c r="AZ38" s="511"/>
      <c r="BA38" s="511"/>
      <c r="BB38" s="511"/>
      <c r="BC38" s="511"/>
      <c r="BD38" s="9"/>
      <c r="BE38" s="510" t="str">
        <f t="shared" si="3"/>
        <v/>
      </c>
      <c r="BF38" s="510"/>
      <c r="BG38" s="511"/>
      <c r="BH38" s="511"/>
      <c r="BI38" s="511"/>
      <c r="BJ38" s="511"/>
      <c r="BK38" s="511"/>
      <c r="BL38" s="511"/>
      <c r="BM38" s="511"/>
      <c r="BN38" s="511"/>
      <c r="BO38" s="511"/>
      <c r="BP38" s="511"/>
      <c r="BQ38" s="511"/>
      <c r="BR38" s="511"/>
      <c r="BS38" s="511"/>
      <c r="BT38" s="511"/>
      <c r="BU38" s="511"/>
      <c r="BV38" s="9"/>
      <c r="BW38" s="510">
        <f t="shared" si="4"/>
        <v>12</v>
      </c>
      <c r="BX38" s="510"/>
      <c r="BY38" s="511" t="str">
        <f>IF('各会計、関係団体の財政状況及び健全化判断比率'!B72="","",'各会計、関係団体の財政状況及び健全化判断比率'!B72)</f>
        <v>兵庫県後期高齢者医療広域連合（特別会計）</v>
      </c>
      <c r="BZ38" s="511"/>
      <c r="CA38" s="511"/>
      <c r="CB38" s="511"/>
      <c r="CC38" s="511"/>
      <c r="CD38" s="511"/>
      <c r="CE38" s="511"/>
      <c r="CF38" s="511"/>
      <c r="CG38" s="511"/>
      <c r="CH38" s="511"/>
      <c r="CI38" s="511"/>
      <c r="CJ38" s="511"/>
      <c r="CK38" s="511"/>
      <c r="CL38" s="511"/>
      <c r="CM38" s="511"/>
      <c r="CN38" s="9"/>
      <c r="CO38" s="510" t="str">
        <f t="shared" si="5"/>
        <v/>
      </c>
      <c r="CP38" s="510"/>
      <c r="CQ38" s="511" t="str">
        <f>IF('各会計、関係団体の財政状況及び健全化判断比率'!BS11="","",'各会計、関係団体の財政状況及び健全化判断比率'!BS11)</f>
        <v/>
      </c>
      <c r="CR38" s="511"/>
      <c r="CS38" s="511"/>
      <c r="CT38" s="511"/>
      <c r="CU38" s="511"/>
      <c r="CV38" s="511"/>
      <c r="CW38" s="511"/>
      <c r="CX38" s="511"/>
      <c r="CY38" s="511"/>
      <c r="CZ38" s="511"/>
      <c r="DA38" s="511"/>
      <c r="DB38" s="511"/>
      <c r="DC38" s="511"/>
      <c r="DD38" s="511"/>
      <c r="DE38" s="511"/>
      <c r="DF38" s="8"/>
      <c r="DG38" s="512" t="str">
        <f>IF('各会計、関係団体の財政状況及び健全化判断比率'!BR11="","",'各会計、関係団体の財政状況及び健全化判断比率'!BR11)</f>
        <v/>
      </c>
      <c r="DH38" s="512"/>
      <c r="DI38" s="21"/>
    </row>
    <row r="39" spans="1:113" ht="32.25" customHeight="1" x14ac:dyDescent="0.15">
      <c r="A39" s="2"/>
      <c r="B39" s="5"/>
      <c r="C39" s="510" t="str">
        <f t="shared" si="0"/>
        <v/>
      </c>
      <c r="D39" s="510"/>
      <c r="E39" s="511" t="str">
        <f>IF('各会計、関係団体の財政状況及び健全化判断比率'!B12="","",'各会計、関係団体の財政状況及び健全化判断比率'!B12)</f>
        <v/>
      </c>
      <c r="F39" s="511"/>
      <c r="G39" s="511"/>
      <c r="H39" s="511"/>
      <c r="I39" s="511"/>
      <c r="J39" s="511"/>
      <c r="K39" s="511"/>
      <c r="L39" s="511"/>
      <c r="M39" s="511"/>
      <c r="N39" s="511"/>
      <c r="O39" s="511"/>
      <c r="P39" s="511"/>
      <c r="Q39" s="511"/>
      <c r="R39" s="511"/>
      <c r="S39" s="511"/>
      <c r="T39" s="9"/>
      <c r="U39" s="510" t="str">
        <f t="shared" si="1"/>
        <v/>
      </c>
      <c r="V39" s="510"/>
      <c r="W39" s="511"/>
      <c r="X39" s="511"/>
      <c r="Y39" s="511"/>
      <c r="Z39" s="511"/>
      <c r="AA39" s="511"/>
      <c r="AB39" s="511"/>
      <c r="AC39" s="511"/>
      <c r="AD39" s="511"/>
      <c r="AE39" s="511"/>
      <c r="AF39" s="511"/>
      <c r="AG39" s="511"/>
      <c r="AH39" s="511"/>
      <c r="AI39" s="511"/>
      <c r="AJ39" s="511"/>
      <c r="AK39" s="511"/>
      <c r="AL39" s="9"/>
      <c r="AM39" s="510" t="str">
        <f t="shared" si="2"/>
        <v/>
      </c>
      <c r="AN39" s="510"/>
      <c r="AO39" s="511"/>
      <c r="AP39" s="511"/>
      <c r="AQ39" s="511"/>
      <c r="AR39" s="511"/>
      <c r="AS39" s="511"/>
      <c r="AT39" s="511"/>
      <c r="AU39" s="511"/>
      <c r="AV39" s="511"/>
      <c r="AW39" s="511"/>
      <c r="AX39" s="511"/>
      <c r="AY39" s="511"/>
      <c r="AZ39" s="511"/>
      <c r="BA39" s="511"/>
      <c r="BB39" s="511"/>
      <c r="BC39" s="511"/>
      <c r="BD39" s="9"/>
      <c r="BE39" s="510" t="str">
        <f t="shared" si="3"/>
        <v/>
      </c>
      <c r="BF39" s="510"/>
      <c r="BG39" s="511"/>
      <c r="BH39" s="511"/>
      <c r="BI39" s="511"/>
      <c r="BJ39" s="511"/>
      <c r="BK39" s="511"/>
      <c r="BL39" s="511"/>
      <c r="BM39" s="511"/>
      <c r="BN39" s="511"/>
      <c r="BO39" s="511"/>
      <c r="BP39" s="511"/>
      <c r="BQ39" s="511"/>
      <c r="BR39" s="511"/>
      <c r="BS39" s="511"/>
      <c r="BT39" s="511"/>
      <c r="BU39" s="511"/>
      <c r="BV39" s="9"/>
      <c r="BW39" s="510">
        <f t="shared" si="4"/>
        <v>13</v>
      </c>
      <c r="BX39" s="510"/>
      <c r="BY39" s="511" t="str">
        <f>IF('各会計、関係団体の財政状況及び健全化判断比率'!B73="","",'各会計、関係団体の財政状況及び健全化判断比率'!B73)</f>
        <v>加古郡衛生事務組合</v>
      </c>
      <c r="BZ39" s="511"/>
      <c r="CA39" s="511"/>
      <c r="CB39" s="511"/>
      <c r="CC39" s="511"/>
      <c r="CD39" s="511"/>
      <c r="CE39" s="511"/>
      <c r="CF39" s="511"/>
      <c r="CG39" s="511"/>
      <c r="CH39" s="511"/>
      <c r="CI39" s="511"/>
      <c r="CJ39" s="511"/>
      <c r="CK39" s="511"/>
      <c r="CL39" s="511"/>
      <c r="CM39" s="511"/>
      <c r="CN39" s="9"/>
      <c r="CO39" s="510" t="str">
        <f t="shared" si="5"/>
        <v/>
      </c>
      <c r="CP39" s="510"/>
      <c r="CQ39" s="511" t="str">
        <f>IF('各会計、関係団体の財政状況及び健全化判断比率'!BS12="","",'各会計、関係団体の財政状況及び健全化判断比率'!BS12)</f>
        <v/>
      </c>
      <c r="CR39" s="511"/>
      <c r="CS39" s="511"/>
      <c r="CT39" s="511"/>
      <c r="CU39" s="511"/>
      <c r="CV39" s="511"/>
      <c r="CW39" s="511"/>
      <c r="CX39" s="511"/>
      <c r="CY39" s="511"/>
      <c r="CZ39" s="511"/>
      <c r="DA39" s="511"/>
      <c r="DB39" s="511"/>
      <c r="DC39" s="511"/>
      <c r="DD39" s="511"/>
      <c r="DE39" s="511"/>
      <c r="DF39" s="8"/>
      <c r="DG39" s="512" t="str">
        <f>IF('各会計、関係団体の財政状況及び健全化判断比率'!BR12="","",'各会計、関係団体の財政状況及び健全化判断比率'!BR12)</f>
        <v/>
      </c>
      <c r="DH39" s="512"/>
      <c r="DI39" s="21"/>
    </row>
    <row r="40" spans="1:113" ht="32.25" customHeight="1" x14ac:dyDescent="0.15">
      <c r="A40" s="2"/>
      <c r="B40" s="5"/>
      <c r="C40" s="510" t="str">
        <f t="shared" si="0"/>
        <v/>
      </c>
      <c r="D40" s="510"/>
      <c r="E40" s="511" t="str">
        <f>IF('各会計、関係団体の財政状況及び健全化判断比率'!B13="","",'各会計、関係団体の財政状況及び健全化判断比率'!B13)</f>
        <v/>
      </c>
      <c r="F40" s="511"/>
      <c r="G40" s="511"/>
      <c r="H40" s="511"/>
      <c r="I40" s="511"/>
      <c r="J40" s="511"/>
      <c r="K40" s="511"/>
      <c r="L40" s="511"/>
      <c r="M40" s="511"/>
      <c r="N40" s="511"/>
      <c r="O40" s="511"/>
      <c r="P40" s="511"/>
      <c r="Q40" s="511"/>
      <c r="R40" s="511"/>
      <c r="S40" s="511"/>
      <c r="T40" s="9"/>
      <c r="U40" s="510" t="str">
        <f t="shared" si="1"/>
        <v/>
      </c>
      <c r="V40" s="510"/>
      <c r="W40" s="511"/>
      <c r="X40" s="511"/>
      <c r="Y40" s="511"/>
      <c r="Z40" s="511"/>
      <c r="AA40" s="511"/>
      <c r="AB40" s="511"/>
      <c r="AC40" s="511"/>
      <c r="AD40" s="511"/>
      <c r="AE40" s="511"/>
      <c r="AF40" s="511"/>
      <c r="AG40" s="511"/>
      <c r="AH40" s="511"/>
      <c r="AI40" s="511"/>
      <c r="AJ40" s="511"/>
      <c r="AK40" s="511"/>
      <c r="AL40" s="9"/>
      <c r="AM40" s="510" t="str">
        <f t="shared" si="2"/>
        <v/>
      </c>
      <c r="AN40" s="510"/>
      <c r="AO40" s="511"/>
      <c r="AP40" s="511"/>
      <c r="AQ40" s="511"/>
      <c r="AR40" s="511"/>
      <c r="AS40" s="511"/>
      <c r="AT40" s="511"/>
      <c r="AU40" s="511"/>
      <c r="AV40" s="511"/>
      <c r="AW40" s="511"/>
      <c r="AX40" s="511"/>
      <c r="AY40" s="511"/>
      <c r="AZ40" s="511"/>
      <c r="BA40" s="511"/>
      <c r="BB40" s="511"/>
      <c r="BC40" s="511"/>
      <c r="BD40" s="9"/>
      <c r="BE40" s="510" t="str">
        <f t="shared" si="3"/>
        <v/>
      </c>
      <c r="BF40" s="510"/>
      <c r="BG40" s="511"/>
      <c r="BH40" s="511"/>
      <c r="BI40" s="511"/>
      <c r="BJ40" s="511"/>
      <c r="BK40" s="511"/>
      <c r="BL40" s="511"/>
      <c r="BM40" s="511"/>
      <c r="BN40" s="511"/>
      <c r="BO40" s="511"/>
      <c r="BP40" s="511"/>
      <c r="BQ40" s="511"/>
      <c r="BR40" s="511"/>
      <c r="BS40" s="511"/>
      <c r="BT40" s="511"/>
      <c r="BU40" s="511"/>
      <c r="BV40" s="9"/>
      <c r="BW40" s="510" t="str">
        <f t="shared" si="4"/>
        <v/>
      </c>
      <c r="BX40" s="510"/>
      <c r="BY40" s="511" t="str">
        <f>IF('各会計、関係団体の財政状況及び健全化判断比率'!B74="","",'各会計、関係団体の財政状況及び健全化判断比率'!B74)</f>
        <v/>
      </c>
      <c r="BZ40" s="511"/>
      <c r="CA40" s="511"/>
      <c r="CB40" s="511"/>
      <c r="CC40" s="511"/>
      <c r="CD40" s="511"/>
      <c r="CE40" s="511"/>
      <c r="CF40" s="511"/>
      <c r="CG40" s="511"/>
      <c r="CH40" s="511"/>
      <c r="CI40" s="511"/>
      <c r="CJ40" s="511"/>
      <c r="CK40" s="511"/>
      <c r="CL40" s="511"/>
      <c r="CM40" s="511"/>
      <c r="CN40" s="9"/>
      <c r="CO40" s="510" t="str">
        <f t="shared" si="5"/>
        <v/>
      </c>
      <c r="CP40" s="510"/>
      <c r="CQ40" s="511" t="str">
        <f>IF('各会計、関係団体の財政状況及び健全化判断比率'!BS13="","",'各会計、関係団体の財政状況及び健全化判断比率'!BS13)</f>
        <v/>
      </c>
      <c r="CR40" s="511"/>
      <c r="CS40" s="511"/>
      <c r="CT40" s="511"/>
      <c r="CU40" s="511"/>
      <c r="CV40" s="511"/>
      <c r="CW40" s="511"/>
      <c r="CX40" s="511"/>
      <c r="CY40" s="511"/>
      <c r="CZ40" s="511"/>
      <c r="DA40" s="511"/>
      <c r="DB40" s="511"/>
      <c r="DC40" s="511"/>
      <c r="DD40" s="511"/>
      <c r="DE40" s="511"/>
      <c r="DF40" s="8"/>
      <c r="DG40" s="512" t="str">
        <f>IF('各会計、関係団体の財政状況及び健全化判断比率'!BR13="","",'各会計、関係団体の財政状況及び健全化判断比率'!BR13)</f>
        <v/>
      </c>
      <c r="DH40" s="512"/>
      <c r="DI40" s="21"/>
    </row>
    <row r="41" spans="1:113" ht="32.25" customHeight="1" x14ac:dyDescent="0.15">
      <c r="A41" s="2"/>
      <c r="B41" s="5"/>
      <c r="C41" s="510" t="str">
        <f t="shared" si="0"/>
        <v/>
      </c>
      <c r="D41" s="510"/>
      <c r="E41" s="511" t="str">
        <f>IF('各会計、関係団体の財政状況及び健全化判断比率'!B14="","",'各会計、関係団体の財政状況及び健全化判断比率'!B14)</f>
        <v/>
      </c>
      <c r="F41" s="511"/>
      <c r="G41" s="511"/>
      <c r="H41" s="511"/>
      <c r="I41" s="511"/>
      <c r="J41" s="511"/>
      <c r="K41" s="511"/>
      <c r="L41" s="511"/>
      <c r="M41" s="511"/>
      <c r="N41" s="511"/>
      <c r="O41" s="511"/>
      <c r="P41" s="511"/>
      <c r="Q41" s="511"/>
      <c r="R41" s="511"/>
      <c r="S41" s="511"/>
      <c r="T41" s="9"/>
      <c r="U41" s="510" t="str">
        <f t="shared" si="1"/>
        <v/>
      </c>
      <c r="V41" s="510"/>
      <c r="W41" s="511"/>
      <c r="X41" s="511"/>
      <c r="Y41" s="511"/>
      <c r="Z41" s="511"/>
      <c r="AA41" s="511"/>
      <c r="AB41" s="511"/>
      <c r="AC41" s="511"/>
      <c r="AD41" s="511"/>
      <c r="AE41" s="511"/>
      <c r="AF41" s="511"/>
      <c r="AG41" s="511"/>
      <c r="AH41" s="511"/>
      <c r="AI41" s="511"/>
      <c r="AJ41" s="511"/>
      <c r="AK41" s="511"/>
      <c r="AL41" s="9"/>
      <c r="AM41" s="510" t="str">
        <f t="shared" si="2"/>
        <v/>
      </c>
      <c r="AN41" s="510"/>
      <c r="AO41" s="511"/>
      <c r="AP41" s="511"/>
      <c r="AQ41" s="511"/>
      <c r="AR41" s="511"/>
      <c r="AS41" s="511"/>
      <c r="AT41" s="511"/>
      <c r="AU41" s="511"/>
      <c r="AV41" s="511"/>
      <c r="AW41" s="511"/>
      <c r="AX41" s="511"/>
      <c r="AY41" s="511"/>
      <c r="AZ41" s="511"/>
      <c r="BA41" s="511"/>
      <c r="BB41" s="511"/>
      <c r="BC41" s="511"/>
      <c r="BD41" s="9"/>
      <c r="BE41" s="510" t="str">
        <f t="shared" si="3"/>
        <v/>
      </c>
      <c r="BF41" s="510"/>
      <c r="BG41" s="511"/>
      <c r="BH41" s="511"/>
      <c r="BI41" s="511"/>
      <c r="BJ41" s="511"/>
      <c r="BK41" s="511"/>
      <c r="BL41" s="511"/>
      <c r="BM41" s="511"/>
      <c r="BN41" s="511"/>
      <c r="BO41" s="511"/>
      <c r="BP41" s="511"/>
      <c r="BQ41" s="511"/>
      <c r="BR41" s="511"/>
      <c r="BS41" s="511"/>
      <c r="BT41" s="511"/>
      <c r="BU41" s="511"/>
      <c r="BV41" s="9"/>
      <c r="BW41" s="510" t="str">
        <f t="shared" si="4"/>
        <v/>
      </c>
      <c r="BX41" s="510"/>
      <c r="BY41" s="511" t="str">
        <f>IF('各会計、関係団体の財政状況及び健全化判断比率'!B75="","",'各会計、関係団体の財政状況及び健全化判断比率'!B75)</f>
        <v/>
      </c>
      <c r="BZ41" s="511"/>
      <c r="CA41" s="511"/>
      <c r="CB41" s="511"/>
      <c r="CC41" s="511"/>
      <c r="CD41" s="511"/>
      <c r="CE41" s="511"/>
      <c r="CF41" s="511"/>
      <c r="CG41" s="511"/>
      <c r="CH41" s="511"/>
      <c r="CI41" s="511"/>
      <c r="CJ41" s="511"/>
      <c r="CK41" s="511"/>
      <c r="CL41" s="511"/>
      <c r="CM41" s="511"/>
      <c r="CN41" s="9"/>
      <c r="CO41" s="510" t="str">
        <f t="shared" si="5"/>
        <v/>
      </c>
      <c r="CP41" s="510"/>
      <c r="CQ41" s="511" t="str">
        <f>IF('各会計、関係団体の財政状況及び健全化判断比率'!BS14="","",'各会計、関係団体の財政状況及び健全化判断比率'!BS14)</f>
        <v/>
      </c>
      <c r="CR41" s="511"/>
      <c r="CS41" s="511"/>
      <c r="CT41" s="511"/>
      <c r="CU41" s="511"/>
      <c r="CV41" s="511"/>
      <c r="CW41" s="511"/>
      <c r="CX41" s="511"/>
      <c r="CY41" s="511"/>
      <c r="CZ41" s="511"/>
      <c r="DA41" s="511"/>
      <c r="DB41" s="511"/>
      <c r="DC41" s="511"/>
      <c r="DD41" s="511"/>
      <c r="DE41" s="511"/>
      <c r="DF41" s="8"/>
      <c r="DG41" s="512" t="str">
        <f>IF('各会計、関係団体の財政状況及び健全化判断比率'!BR14="","",'各会計、関係団体の財政状況及び健全化判断比率'!BR14)</f>
        <v/>
      </c>
      <c r="DH41" s="512"/>
      <c r="DI41" s="21"/>
    </row>
    <row r="42" spans="1:113" ht="32.25" customHeight="1" x14ac:dyDescent="0.15">
      <c r="B42" s="5"/>
      <c r="C42" s="510" t="str">
        <f t="shared" si="0"/>
        <v/>
      </c>
      <c r="D42" s="510"/>
      <c r="E42" s="511" t="str">
        <f>IF('各会計、関係団体の財政状況及び健全化判断比率'!B15="","",'各会計、関係団体の財政状況及び健全化判断比率'!B15)</f>
        <v/>
      </c>
      <c r="F42" s="511"/>
      <c r="G42" s="511"/>
      <c r="H42" s="511"/>
      <c r="I42" s="511"/>
      <c r="J42" s="511"/>
      <c r="K42" s="511"/>
      <c r="L42" s="511"/>
      <c r="M42" s="511"/>
      <c r="N42" s="511"/>
      <c r="O42" s="511"/>
      <c r="P42" s="511"/>
      <c r="Q42" s="511"/>
      <c r="R42" s="511"/>
      <c r="S42" s="511"/>
      <c r="T42" s="9"/>
      <c r="U42" s="510" t="str">
        <f t="shared" si="1"/>
        <v/>
      </c>
      <c r="V42" s="510"/>
      <c r="W42" s="511"/>
      <c r="X42" s="511"/>
      <c r="Y42" s="511"/>
      <c r="Z42" s="511"/>
      <c r="AA42" s="511"/>
      <c r="AB42" s="511"/>
      <c r="AC42" s="511"/>
      <c r="AD42" s="511"/>
      <c r="AE42" s="511"/>
      <c r="AF42" s="511"/>
      <c r="AG42" s="511"/>
      <c r="AH42" s="511"/>
      <c r="AI42" s="511"/>
      <c r="AJ42" s="511"/>
      <c r="AK42" s="511"/>
      <c r="AL42" s="9"/>
      <c r="AM42" s="510" t="str">
        <f t="shared" si="2"/>
        <v/>
      </c>
      <c r="AN42" s="510"/>
      <c r="AO42" s="511"/>
      <c r="AP42" s="511"/>
      <c r="AQ42" s="511"/>
      <c r="AR42" s="511"/>
      <c r="AS42" s="511"/>
      <c r="AT42" s="511"/>
      <c r="AU42" s="511"/>
      <c r="AV42" s="511"/>
      <c r="AW42" s="511"/>
      <c r="AX42" s="511"/>
      <c r="AY42" s="511"/>
      <c r="AZ42" s="511"/>
      <c r="BA42" s="511"/>
      <c r="BB42" s="511"/>
      <c r="BC42" s="511"/>
      <c r="BD42" s="9"/>
      <c r="BE42" s="510" t="str">
        <f t="shared" si="3"/>
        <v/>
      </c>
      <c r="BF42" s="510"/>
      <c r="BG42" s="511"/>
      <c r="BH42" s="511"/>
      <c r="BI42" s="511"/>
      <c r="BJ42" s="511"/>
      <c r="BK42" s="511"/>
      <c r="BL42" s="511"/>
      <c r="BM42" s="511"/>
      <c r="BN42" s="511"/>
      <c r="BO42" s="511"/>
      <c r="BP42" s="511"/>
      <c r="BQ42" s="511"/>
      <c r="BR42" s="511"/>
      <c r="BS42" s="511"/>
      <c r="BT42" s="511"/>
      <c r="BU42" s="511"/>
      <c r="BV42" s="9"/>
      <c r="BW42" s="510" t="str">
        <f t="shared" si="4"/>
        <v/>
      </c>
      <c r="BX42" s="510"/>
      <c r="BY42" s="511" t="str">
        <f>IF('各会計、関係団体の財政状況及び健全化判断比率'!B76="","",'各会計、関係団体の財政状況及び健全化判断比率'!B76)</f>
        <v/>
      </c>
      <c r="BZ42" s="511"/>
      <c r="CA42" s="511"/>
      <c r="CB42" s="511"/>
      <c r="CC42" s="511"/>
      <c r="CD42" s="511"/>
      <c r="CE42" s="511"/>
      <c r="CF42" s="511"/>
      <c r="CG42" s="511"/>
      <c r="CH42" s="511"/>
      <c r="CI42" s="511"/>
      <c r="CJ42" s="511"/>
      <c r="CK42" s="511"/>
      <c r="CL42" s="511"/>
      <c r="CM42" s="511"/>
      <c r="CN42" s="9"/>
      <c r="CO42" s="510" t="str">
        <f t="shared" si="5"/>
        <v/>
      </c>
      <c r="CP42" s="510"/>
      <c r="CQ42" s="511" t="str">
        <f>IF('各会計、関係団体の財政状況及び健全化判断比率'!BS15="","",'各会計、関係団体の財政状況及び健全化判断比率'!BS15)</f>
        <v/>
      </c>
      <c r="CR42" s="511"/>
      <c r="CS42" s="511"/>
      <c r="CT42" s="511"/>
      <c r="CU42" s="511"/>
      <c r="CV42" s="511"/>
      <c r="CW42" s="511"/>
      <c r="CX42" s="511"/>
      <c r="CY42" s="511"/>
      <c r="CZ42" s="511"/>
      <c r="DA42" s="511"/>
      <c r="DB42" s="511"/>
      <c r="DC42" s="511"/>
      <c r="DD42" s="511"/>
      <c r="DE42" s="511"/>
      <c r="DF42" s="8"/>
      <c r="DG42" s="512" t="str">
        <f>IF('各会計、関係団体の財政状況及び健全化判断比率'!BR15="","",'各会計、関係団体の財政状況及び健全化判断比率'!BR15)</f>
        <v/>
      </c>
      <c r="DH42" s="512"/>
      <c r="DI42" s="21"/>
    </row>
    <row r="43" spans="1:113" ht="32.25" customHeight="1" x14ac:dyDescent="0.15">
      <c r="B43" s="5"/>
      <c r="C43" s="510" t="str">
        <f t="shared" si="0"/>
        <v/>
      </c>
      <c r="D43" s="510"/>
      <c r="E43" s="511" t="str">
        <f>IF('各会計、関係団体の財政状況及び健全化判断比率'!B16="","",'各会計、関係団体の財政状況及び健全化判断比率'!B16)</f>
        <v/>
      </c>
      <c r="F43" s="511"/>
      <c r="G43" s="511"/>
      <c r="H43" s="511"/>
      <c r="I43" s="511"/>
      <c r="J43" s="511"/>
      <c r="K43" s="511"/>
      <c r="L43" s="511"/>
      <c r="M43" s="511"/>
      <c r="N43" s="511"/>
      <c r="O43" s="511"/>
      <c r="P43" s="511"/>
      <c r="Q43" s="511"/>
      <c r="R43" s="511"/>
      <c r="S43" s="511"/>
      <c r="T43" s="9"/>
      <c r="U43" s="510" t="str">
        <f t="shared" si="1"/>
        <v/>
      </c>
      <c r="V43" s="510"/>
      <c r="W43" s="511"/>
      <c r="X43" s="511"/>
      <c r="Y43" s="511"/>
      <c r="Z43" s="511"/>
      <c r="AA43" s="511"/>
      <c r="AB43" s="511"/>
      <c r="AC43" s="511"/>
      <c r="AD43" s="511"/>
      <c r="AE43" s="511"/>
      <c r="AF43" s="511"/>
      <c r="AG43" s="511"/>
      <c r="AH43" s="511"/>
      <c r="AI43" s="511"/>
      <c r="AJ43" s="511"/>
      <c r="AK43" s="511"/>
      <c r="AL43" s="9"/>
      <c r="AM43" s="510" t="str">
        <f t="shared" si="2"/>
        <v/>
      </c>
      <c r="AN43" s="510"/>
      <c r="AO43" s="511"/>
      <c r="AP43" s="511"/>
      <c r="AQ43" s="511"/>
      <c r="AR43" s="511"/>
      <c r="AS43" s="511"/>
      <c r="AT43" s="511"/>
      <c r="AU43" s="511"/>
      <c r="AV43" s="511"/>
      <c r="AW43" s="511"/>
      <c r="AX43" s="511"/>
      <c r="AY43" s="511"/>
      <c r="AZ43" s="511"/>
      <c r="BA43" s="511"/>
      <c r="BB43" s="511"/>
      <c r="BC43" s="511"/>
      <c r="BD43" s="9"/>
      <c r="BE43" s="510" t="str">
        <f t="shared" si="3"/>
        <v/>
      </c>
      <c r="BF43" s="510"/>
      <c r="BG43" s="511"/>
      <c r="BH43" s="511"/>
      <c r="BI43" s="511"/>
      <c r="BJ43" s="511"/>
      <c r="BK43" s="511"/>
      <c r="BL43" s="511"/>
      <c r="BM43" s="511"/>
      <c r="BN43" s="511"/>
      <c r="BO43" s="511"/>
      <c r="BP43" s="511"/>
      <c r="BQ43" s="511"/>
      <c r="BR43" s="511"/>
      <c r="BS43" s="511"/>
      <c r="BT43" s="511"/>
      <c r="BU43" s="511"/>
      <c r="BV43" s="9"/>
      <c r="BW43" s="510" t="str">
        <f t="shared" si="4"/>
        <v/>
      </c>
      <c r="BX43" s="510"/>
      <c r="BY43" s="511" t="str">
        <f>IF('各会計、関係団体の財政状況及び健全化判断比率'!B77="","",'各会計、関係団体の財政状況及び健全化判断比率'!B77)</f>
        <v/>
      </c>
      <c r="BZ43" s="511"/>
      <c r="CA43" s="511"/>
      <c r="CB43" s="511"/>
      <c r="CC43" s="511"/>
      <c r="CD43" s="511"/>
      <c r="CE43" s="511"/>
      <c r="CF43" s="511"/>
      <c r="CG43" s="511"/>
      <c r="CH43" s="511"/>
      <c r="CI43" s="511"/>
      <c r="CJ43" s="511"/>
      <c r="CK43" s="511"/>
      <c r="CL43" s="511"/>
      <c r="CM43" s="511"/>
      <c r="CN43" s="9"/>
      <c r="CO43" s="510" t="str">
        <f t="shared" si="5"/>
        <v/>
      </c>
      <c r="CP43" s="510"/>
      <c r="CQ43" s="511" t="str">
        <f>IF('各会計、関係団体の財政状況及び健全化判断比率'!BS16="","",'各会計、関係団体の財政状況及び健全化判断比率'!BS16)</f>
        <v/>
      </c>
      <c r="CR43" s="511"/>
      <c r="CS43" s="511"/>
      <c r="CT43" s="511"/>
      <c r="CU43" s="511"/>
      <c r="CV43" s="511"/>
      <c r="CW43" s="511"/>
      <c r="CX43" s="511"/>
      <c r="CY43" s="511"/>
      <c r="CZ43" s="511"/>
      <c r="DA43" s="511"/>
      <c r="DB43" s="511"/>
      <c r="DC43" s="511"/>
      <c r="DD43" s="511"/>
      <c r="DE43" s="511"/>
      <c r="DF43" s="8"/>
      <c r="DG43" s="512" t="str">
        <f>IF('各会計、関係団体の財政状況及び健全化判断比率'!BR16="","",'各会計、関係団体の財政状況及び健全化判断比率'!BR16)</f>
        <v/>
      </c>
      <c r="DH43" s="51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288</v>
      </c>
      <c r="E46" s="1" t="s">
        <v>151</v>
      </c>
    </row>
    <row r="47" spans="1:113" x14ac:dyDescent="0.15">
      <c r="E47" s="1" t="s">
        <v>290</v>
      </c>
    </row>
    <row r="48" spans="1:113" x14ac:dyDescent="0.15">
      <c r="E48" s="1" t="s">
        <v>292</v>
      </c>
    </row>
    <row r="49" spans="5:5" x14ac:dyDescent="0.15">
      <c r="E49" s="1" t="s">
        <v>294</v>
      </c>
    </row>
    <row r="50" spans="5:5" x14ac:dyDescent="0.15">
      <c r="E50" s="1" t="s">
        <v>197</v>
      </c>
    </row>
    <row r="51" spans="5:5" x14ac:dyDescent="0.15">
      <c r="E51" s="1" t="s">
        <v>296</v>
      </c>
    </row>
    <row r="52" spans="5:5" x14ac:dyDescent="0.15">
      <c r="E52" s="1" t="s">
        <v>150</v>
      </c>
    </row>
    <row r="53" spans="5:5" x14ac:dyDescent="0.15"/>
    <row r="54" spans="5:5" x14ac:dyDescent="0.15"/>
    <row r="55" spans="5:5" x14ac:dyDescent="0.15"/>
    <row r="56" spans="5:5" x14ac:dyDescent="0.15"/>
  </sheetData>
  <sheetProtection algorithmName="SHA-512" hashValue="ltARySVWuEJ1hF4TnThdkgkWc/M11a453lJUf04VVfD/vLfS+NdsLGyXPKmV791m7E6fbqlr7nCNvGmPQakVYQ==" saltValue="Q9lyE2+fTj0Z/xwy/WxM3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519</v>
      </c>
      <c r="G33" s="219" t="s">
        <v>437</v>
      </c>
      <c r="H33" s="219" t="s">
        <v>520</v>
      </c>
      <c r="I33" s="219" t="s">
        <v>521</v>
      </c>
      <c r="J33" s="223" t="s">
        <v>522</v>
      </c>
      <c r="K33" s="204"/>
      <c r="L33" s="204"/>
      <c r="M33" s="204"/>
      <c r="N33" s="204"/>
      <c r="O33" s="204"/>
      <c r="P33" s="204"/>
    </row>
    <row r="34" spans="1:16" ht="39" customHeight="1" x14ac:dyDescent="0.15">
      <c r="A34" s="204"/>
      <c r="B34" s="206"/>
      <c r="C34" s="1075" t="s">
        <v>452</v>
      </c>
      <c r="D34" s="1075"/>
      <c r="E34" s="1076"/>
      <c r="F34" s="215">
        <v>23.29</v>
      </c>
      <c r="G34" s="220">
        <v>24.23</v>
      </c>
      <c r="H34" s="220">
        <v>24.03</v>
      </c>
      <c r="I34" s="220">
        <v>22.78</v>
      </c>
      <c r="J34" s="224">
        <v>24.5</v>
      </c>
      <c r="K34" s="204"/>
      <c r="L34" s="204"/>
      <c r="M34" s="204"/>
      <c r="N34" s="204"/>
      <c r="O34" s="204"/>
      <c r="P34" s="204"/>
    </row>
    <row r="35" spans="1:16" ht="39" customHeight="1" x14ac:dyDescent="0.15">
      <c r="A35" s="204"/>
      <c r="B35" s="207"/>
      <c r="C35" s="1077" t="s">
        <v>442</v>
      </c>
      <c r="D35" s="1077"/>
      <c r="E35" s="1078"/>
      <c r="F35" s="216">
        <v>9.84</v>
      </c>
      <c r="G35" s="221">
        <v>10.17</v>
      </c>
      <c r="H35" s="221">
        <v>10.039999999999999</v>
      </c>
      <c r="I35" s="221">
        <v>8.69</v>
      </c>
      <c r="J35" s="225">
        <v>8.15</v>
      </c>
      <c r="K35" s="204"/>
      <c r="L35" s="204"/>
      <c r="M35" s="204"/>
      <c r="N35" s="204"/>
      <c r="O35" s="204"/>
      <c r="P35" s="204"/>
    </row>
    <row r="36" spans="1:16" ht="39" customHeight="1" x14ac:dyDescent="0.15">
      <c r="A36" s="204"/>
      <c r="B36" s="207"/>
      <c r="C36" s="1077" t="s">
        <v>344</v>
      </c>
      <c r="D36" s="1077"/>
      <c r="E36" s="1078"/>
      <c r="F36" s="216" t="s">
        <v>200</v>
      </c>
      <c r="G36" s="221" t="s">
        <v>200</v>
      </c>
      <c r="H36" s="221" t="s">
        <v>200</v>
      </c>
      <c r="I36" s="221">
        <v>2.23</v>
      </c>
      <c r="J36" s="225">
        <v>2.35</v>
      </c>
      <c r="K36" s="204"/>
      <c r="L36" s="204"/>
      <c r="M36" s="204"/>
      <c r="N36" s="204"/>
      <c r="O36" s="204"/>
      <c r="P36" s="204"/>
    </row>
    <row r="37" spans="1:16" ht="39" customHeight="1" x14ac:dyDescent="0.15">
      <c r="A37" s="204"/>
      <c r="B37" s="207"/>
      <c r="C37" s="1077" t="s">
        <v>24</v>
      </c>
      <c r="D37" s="1077"/>
      <c r="E37" s="1078"/>
      <c r="F37" s="216">
        <v>1.25</v>
      </c>
      <c r="G37" s="221">
        <v>1.83</v>
      </c>
      <c r="H37" s="221">
        <v>1.58</v>
      </c>
      <c r="I37" s="221">
        <v>0.85</v>
      </c>
      <c r="J37" s="225">
        <v>1.4</v>
      </c>
      <c r="K37" s="204"/>
      <c r="L37" s="204"/>
      <c r="M37" s="204"/>
      <c r="N37" s="204"/>
      <c r="O37" s="204"/>
      <c r="P37" s="204"/>
    </row>
    <row r="38" spans="1:16" ht="39" customHeight="1" x14ac:dyDescent="0.15">
      <c r="A38" s="204"/>
      <c r="B38" s="207"/>
      <c r="C38" s="1077" t="s">
        <v>227</v>
      </c>
      <c r="D38" s="1077"/>
      <c r="E38" s="1078"/>
      <c r="F38" s="216">
        <v>0.15</v>
      </c>
      <c r="G38" s="221">
        <v>0.31</v>
      </c>
      <c r="H38" s="221">
        <v>0.26</v>
      </c>
      <c r="I38" s="221">
        <v>0.23</v>
      </c>
      <c r="J38" s="225">
        <v>0.11</v>
      </c>
      <c r="K38" s="204"/>
      <c r="L38" s="204"/>
      <c r="M38" s="204"/>
      <c r="N38" s="204"/>
      <c r="O38" s="204"/>
      <c r="P38" s="204"/>
    </row>
    <row r="39" spans="1:16" ht="39" customHeight="1" x14ac:dyDescent="0.15">
      <c r="A39" s="204"/>
      <c r="B39" s="207"/>
      <c r="C39" s="1077" t="s">
        <v>242</v>
      </c>
      <c r="D39" s="1077"/>
      <c r="E39" s="1078"/>
      <c r="F39" s="216">
        <v>0.47</v>
      </c>
      <c r="G39" s="221">
        <v>2.2200000000000002</v>
      </c>
      <c r="H39" s="221">
        <v>1.27</v>
      </c>
      <c r="I39" s="221">
        <v>0.34</v>
      </c>
      <c r="J39" s="225">
        <v>0</v>
      </c>
      <c r="K39" s="204"/>
      <c r="L39" s="204"/>
      <c r="M39" s="204"/>
      <c r="N39" s="204"/>
      <c r="O39" s="204"/>
      <c r="P39" s="204"/>
    </row>
    <row r="40" spans="1:16" ht="39" customHeight="1" x14ac:dyDescent="0.15">
      <c r="A40" s="204"/>
      <c r="B40" s="207"/>
      <c r="C40" s="1077" t="s">
        <v>451</v>
      </c>
      <c r="D40" s="1077"/>
      <c r="E40" s="1078"/>
      <c r="F40" s="216">
        <v>0</v>
      </c>
      <c r="G40" s="221">
        <v>0</v>
      </c>
      <c r="H40" s="221">
        <v>0</v>
      </c>
      <c r="I40" s="221">
        <v>0</v>
      </c>
      <c r="J40" s="225">
        <v>0</v>
      </c>
      <c r="K40" s="204"/>
      <c r="L40" s="204"/>
      <c r="M40" s="204"/>
      <c r="N40" s="204"/>
      <c r="O40" s="204"/>
      <c r="P40" s="204"/>
    </row>
    <row r="41" spans="1:16" ht="39" customHeight="1" x14ac:dyDescent="0.15">
      <c r="A41" s="204"/>
      <c r="B41" s="207"/>
      <c r="C41" s="1077"/>
      <c r="D41" s="1077"/>
      <c r="E41" s="1078"/>
      <c r="F41" s="216"/>
      <c r="G41" s="221"/>
      <c r="H41" s="221"/>
      <c r="I41" s="221"/>
      <c r="J41" s="225"/>
      <c r="K41" s="204"/>
      <c r="L41" s="204"/>
      <c r="M41" s="204"/>
      <c r="N41" s="204"/>
      <c r="O41" s="204"/>
      <c r="P41" s="204"/>
    </row>
    <row r="42" spans="1:16" ht="39" customHeight="1" x14ac:dyDescent="0.15">
      <c r="A42" s="204"/>
      <c r="B42" s="208"/>
      <c r="C42" s="1077" t="s">
        <v>524</v>
      </c>
      <c r="D42" s="1077"/>
      <c r="E42" s="1078"/>
      <c r="F42" s="216" t="s">
        <v>200</v>
      </c>
      <c r="G42" s="221" t="s">
        <v>200</v>
      </c>
      <c r="H42" s="221" t="s">
        <v>200</v>
      </c>
      <c r="I42" s="221" t="s">
        <v>200</v>
      </c>
      <c r="J42" s="225" t="s">
        <v>200</v>
      </c>
      <c r="K42" s="204"/>
      <c r="L42" s="204"/>
      <c r="M42" s="204"/>
      <c r="N42" s="204"/>
      <c r="O42" s="204"/>
      <c r="P42" s="204"/>
    </row>
    <row r="43" spans="1:16" ht="39" customHeight="1" x14ac:dyDescent="0.15">
      <c r="A43" s="204"/>
      <c r="B43" s="209"/>
      <c r="C43" s="1079" t="s">
        <v>481</v>
      </c>
      <c r="D43" s="1079"/>
      <c r="E43" s="1080"/>
      <c r="F43" s="217">
        <v>0</v>
      </c>
      <c r="G43" s="222">
        <v>0</v>
      </c>
      <c r="H43" s="222">
        <v>0</v>
      </c>
      <c r="I43" s="222" t="s">
        <v>200</v>
      </c>
      <c r="J43" s="226" t="s">
        <v>200</v>
      </c>
      <c r="K43" s="204"/>
      <c r="L43" s="204"/>
      <c r="M43" s="204"/>
      <c r="N43" s="204"/>
      <c r="O43" s="204"/>
      <c r="P43" s="204"/>
    </row>
    <row r="44" spans="1:16" ht="39" customHeight="1" x14ac:dyDescent="0.15">
      <c r="A44" s="204"/>
      <c r="B44" s="210" t="s">
        <v>15</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fcYuVHYNXXNqOo5hmxEeyK84NsQbraVbxa9ssRuUdP7bE5T7dTjJLzmViNNbxFkUJ+aKUH/rpdGOHYeBLe1hUQ==" saltValue="2z0oavgPdrpruJm5vuusk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21</v>
      </c>
      <c r="C44" s="233"/>
      <c r="D44" s="233"/>
      <c r="E44" s="241"/>
      <c r="F44" s="241"/>
      <c r="G44" s="241"/>
      <c r="H44" s="241"/>
      <c r="I44" s="241"/>
      <c r="J44" s="244" t="s">
        <v>14</v>
      </c>
      <c r="K44" s="246" t="s">
        <v>519</v>
      </c>
      <c r="L44" s="254" t="s">
        <v>437</v>
      </c>
      <c r="M44" s="254" t="s">
        <v>520</v>
      </c>
      <c r="N44" s="254" t="s">
        <v>521</v>
      </c>
      <c r="O44" s="262" t="s">
        <v>522</v>
      </c>
      <c r="P44" s="104"/>
      <c r="Q44" s="104"/>
      <c r="R44" s="104"/>
      <c r="S44" s="104"/>
      <c r="T44" s="104"/>
      <c r="U44" s="104"/>
    </row>
    <row r="45" spans="1:21" ht="30.75" customHeight="1" x14ac:dyDescent="0.15">
      <c r="A45" s="104"/>
      <c r="B45" s="1091" t="s">
        <v>25</v>
      </c>
      <c r="C45" s="1092"/>
      <c r="D45" s="236"/>
      <c r="E45" s="1105" t="s">
        <v>22</v>
      </c>
      <c r="F45" s="1105"/>
      <c r="G45" s="1105"/>
      <c r="H45" s="1105"/>
      <c r="I45" s="1105"/>
      <c r="J45" s="1106"/>
      <c r="K45" s="247">
        <v>801</v>
      </c>
      <c r="L45" s="255">
        <v>765</v>
      </c>
      <c r="M45" s="255">
        <v>804</v>
      </c>
      <c r="N45" s="255">
        <v>834</v>
      </c>
      <c r="O45" s="263">
        <v>837</v>
      </c>
      <c r="P45" s="104"/>
      <c r="Q45" s="104"/>
      <c r="R45" s="104"/>
      <c r="S45" s="104"/>
      <c r="T45" s="104"/>
      <c r="U45" s="104"/>
    </row>
    <row r="46" spans="1:21" ht="30.75" customHeight="1" x14ac:dyDescent="0.15">
      <c r="A46" s="104"/>
      <c r="B46" s="1093"/>
      <c r="C46" s="1094"/>
      <c r="D46" s="237"/>
      <c r="E46" s="1097" t="s">
        <v>27</v>
      </c>
      <c r="F46" s="1097"/>
      <c r="G46" s="1097"/>
      <c r="H46" s="1097"/>
      <c r="I46" s="1097"/>
      <c r="J46" s="1098"/>
      <c r="K46" s="248" t="s">
        <v>200</v>
      </c>
      <c r="L46" s="256" t="s">
        <v>200</v>
      </c>
      <c r="M46" s="256" t="s">
        <v>200</v>
      </c>
      <c r="N46" s="256" t="s">
        <v>200</v>
      </c>
      <c r="O46" s="264" t="s">
        <v>200</v>
      </c>
      <c r="P46" s="104"/>
      <c r="Q46" s="104"/>
      <c r="R46" s="104"/>
      <c r="S46" s="104"/>
      <c r="T46" s="104"/>
      <c r="U46" s="104"/>
    </row>
    <row r="47" spans="1:21" ht="30.75" customHeight="1" x14ac:dyDescent="0.15">
      <c r="A47" s="104"/>
      <c r="B47" s="1093"/>
      <c r="C47" s="1094"/>
      <c r="D47" s="237"/>
      <c r="E47" s="1097" t="s">
        <v>31</v>
      </c>
      <c r="F47" s="1097"/>
      <c r="G47" s="1097"/>
      <c r="H47" s="1097"/>
      <c r="I47" s="1097"/>
      <c r="J47" s="1098"/>
      <c r="K47" s="248" t="s">
        <v>200</v>
      </c>
      <c r="L47" s="256" t="s">
        <v>200</v>
      </c>
      <c r="M47" s="256" t="s">
        <v>200</v>
      </c>
      <c r="N47" s="256" t="s">
        <v>200</v>
      </c>
      <c r="O47" s="264" t="s">
        <v>200</v>
      </c>
      <c r="P47" s="104"/>
      <c r="Q47" s="104"/>
      <c r="R47" s="104"/>
      <c r="S47" s="104"/>
      <c r="T47" s="104"/>
      <c r="U47" s="104"/>
    </row>
    <row r="48" spans="1:21" ht="30.75" customHeight="1" x14ac:dyDescent="0.15">
      <c r="A48" s="104"/>
      <c r="B48" s="1093"/>
      <c r="C48" s="1094"/>
      <c r="D48" s="237"/>
      <c r="E48" s="1097" t="s">
        <v>34</v>
      </c>
      <c r="F48" s="1097"/>
      <c r="G48" s="1097"/>
      <c r="H48" s="1097"/>
      <c r="I48" s="1097"/>
      <c r="J48" s="1098"/>
      <c r="K48" s="248">
        <v>627</v>
      </c>
      <c r="L48" s="256">
        <v>656</v>
      </c>
      <c r="M48" s="256">
        <v>690</v>
      </c>
      <c r="N48" s="256">
        <v>731</v>
      </c>
      <c r="O48" s="264">
        <v>703</v>
      </c>
      <c r="P48" s="104"/>
      <c r="Q48" s="104"/>
      <c r="R48" s="104"/>
      <c r="S48" s="104"/>
      <c r="T48" s="104"/>
      <c r="U48" s="104"/>
    </row>
    <row r="49" spans="1:21" ht="30.75" customHeight="1" x14ac:dyDescent="0.15">
      <c r="A49" s="104"/>
      <c r="B49" s="1093"/>
      <c r="C49" s="1094"/>
      <c r="D49" s="237"/>
      <c r="E49" s="1097" t="s">
        <v>0</v>
      </c>
      <c r="F49" s="1097"/>
      <c r="G49" s="1097"/>
      <c r="H49" s="1097"/>
      <c r="I49" s="1097"/>
      <c r="J49" s="1098"/>
      <c r="K49" s="248">
        <v>20</v>
      </c>
      <c r="L49" s="256" t="s">
        <v>200</v>
      </c>
      <c r="M49" s="256" t="s">
        <v>200</v>
      </c>
      <c r="N49" s="256" t="s">
        <v>200</v>
      </c>
      <c r="O49" s="264" t="s">
        <v>200</v>
      </c>
      <c r="P49" s="104"/>
      <c r="Q49" s="104"/>
      <c r="R49" s="104"/>
      <c r="S49" s="104"/>
      <c r="T49" s="104"/>
      <c r="U49" s="104"/>
    </row>
    <row r="50" spans="1:21" ht="30.75" customHeight="1" x14ac:dyDescent="0.15">
      <c r="A50" s="104"/>
      <c r="B50" s="1093"/>
      <c r="C50" s="1094"/>
      <c r="D50" s="237"/>
      <c r="E50" s="1097" t="s">
        <v>39</v>
      </c>
      <c r="F50" s="1097"/>
      <c r="G50" s="1097"/>
      <c r="H50" s="1097"/>
      <c r="I50" s="1097"/>
      <c r="J50" s="1098"/>
      <c r="K50" s="248">
        <v>10</v>
      </c>
      <c r="L50" s="256">
        <v>7</v>
      </c>
      <c r="M50" s="256">
        <v>4</v>
      </c>
      <c r="N50" s="256">
        <v>2</v>
      </c>
      <c r="O50" s="264">
        <v>2</v>
      </c>
      <c r="P50" s="104"/>
      <c r="Q50" s="104"/>
      <c r="R50" s="104"/>
      <c r="S50" s="104"/>
      <c r="T50" s="104"/>
      <c r="U50" s="104"/>
    </row>
    <row r="51" spans="1:21" ht="30.75" customHeight="1" x14ac:dyDescent="0.15">
      <c r="A51" s="104"/>
      <c r="B51" s="1095"/>
      <c r="C51" s="1096"/>
      <c r="D51" s="238"/>
      <c r="E51" s="1097" t="s">
        <v>41</v>
      </c>
      <c r="F51" s="1097"/>
      <c r="G51" s="1097"/>
      <c r="H51" s="1097"/>
      <c r="I51" s="1097"/>
      <c r="J51" s="1098"/>
      <c r="K51" s="248" t="s">
        <v>200</v>
      </c>
      <c r="L51" s="256" t="s">
        <v>200</v>
      </c>
      <c r="M51" s="256" t="s">
        <v>200</v>
      </c>
      <c r="N51" s="256" t="s">
        <v>200</v>
      </c>
      <c r="O51" s="264" t="s">
        <v>200</v>
      </c>
      <c r="P51" s="104"/>
      <c r="Q51" s="104"/>
      <c r="R51" s="104"/>
      <c r="S51" s="104"/>
      <c r="T51" s="104"/>
      <c r="U51" s="104"/>
    </row>
    <row r="52" spans="1:21" ht="30.75" customHeight="1" x14ac:dyDescent="0.15">
      <c r="A52" s="104"/>
      <c r="B52" s="1099" t="s">
        <v>47</v>
      </c>
      <c r="C52" s="1100"/>
      <c r="D52" s="238"/>
      <c r="E52" s="1097" t="s">
        <v>49</v>
      </c>
      <c r="F52" s="1097"/>
      <c r="G52" s="1097"/>
      <c r="H52" s="1097"/>
      <c r="I52" s="1097"/>
      <c r="J52" s="1098"/>
      <c r="K52" s="248">
        <v>1188</v>
      </c>
      <c r="L52" s="256">
        <v>1220</v>
      </c>
      <c r="M52" s="256">
        <v>1238</v>
      </c>
      <c r="N52" s="256">
        <v>1246</v>
      </c>
      <c r="O52" s="264">
        <v>1228</v>
      </c>
      <c r="P52" s="104"/>
      <c r="Q52" s="104"/>
      <c r="R52" s="104"/>
      <c r="S52" s="104"/>
      <c r="T52" s="104"/>
      <c r="U52" s="104"/>
    </row>
    <row r="53" spans="1:21" ht="30.75" customHeight="1" x14ac:dyDescent="0.15">
      <c r="A53" s="104"/>
      <c r="B53" s="1101" t="s">
        <v>51</v>
      </c>
      <c r="C53" s="1102"/>
      <c r="D53" s="239"/>
      <c r="E53" s="1103" t="s">
        <v>54</v>
      </c>
      <c r="F53" s="1103"/>
      <c r="G53" s="1103"/>
      <c r="H53" s="1103"/>
      <c r="I53" s="1103"/>
      <c r="J53" s="1104"/>
      <c r="K53" s="249">
        <v>270</v>
      </c>
      <c r="L53" s="257">
        <v>208</v>
      </c>
      <c r="M53" s="257">
        <v>260</v>
      </c>
      <c r="N53" s="257">
        <v>321</v>
      </c>
      <c r="O53" s="265">
        <v>314</v>
      </c>
      <c r="P53" s="104"/>
      <c r="Q53" s="104"/>
      <c r="R53" s="104"/>
      <c r="S53" s="104"/>
      <c r="T53" s="104"/>
      <c r="U53" s="104"/>
    </row>
    <row r="54" spans="1:21" ht="24" customHeight="1" x14ac:dyDescent="0.15">
      <c r="A54" s="104"/>
      <c r="B54" s="228" t="s">
        <v>56</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525</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526</v>
      </c>
      <c r="L56" s="258" t="s">
        <v>527</v>
      </c>
      <c r="M56" s="258" t="s">
        <v>528</v>
      </c>
      <c r="N56" s="258" t="s">
        <v>529</v>
      </c>
      <c r="O56" s="267" t="s">
        <v>530</v>
      </c>
      <c r="P56" s="104"/>
      <c r="Q56" s="104"/>
      <c r="R56" s="104"/>
      <c r="S56" s="104"/>
      <c r="T56" s="104"/>
      <c r="U56" s="104"/>
    </row>
    <row r="57" spans="1:21" ht="31.5" customHeight="1" x14ac:dyDescent="0.15">
      <c r="B57" s="1087" t="s">
        <v>48</v>
      </c>
      <c r="C57" s="1088"/>
      <c r="D57" s="1081" t="s">
        <v>63</v>
      </c>
      <c r="E57" s="1082"/>
      <c r="F57" s="1082"/>
      <c r="G57" s="1082"/>
      <c r="H57" s="1082"/>
      <c r="I57" s="1082"/>
      <c r="J57" s="1083"/>
      <c r="K57" s="252"/>
      <c r="L57" s="259"/>
      <c r="M57" s="259"/>
      <c r="N57" s="259"/>
      <c r="O57" s="268"/>
    </row>
    <row r="58" spans="1:21" ht="31.5" customHeight="1" x14ac:dyDescent="0.15">
      <c r="B58" s="1089"/>
      <c r="C58" s="1090"/>
      <c r="D58" s="1084" t="s">
        <v>17</v>
      </c>
      <c r="E58" s="1085"/>
      <c r="F58" s="1085"/>
      <c r="G58" s="1085"/>
      <c r="H58" s="1085"/>
      <c r="I58" s="1085"/>
      <c r="J58" s="1086"/>
      <c r="K58" s="253"/>
      <c r="L58" s="260"/>
      <c r="M58" s="260"/>
      <c r="N58" s="260"/>
      <c r="O58" s="269"/>
    </row>
    <row r="59" spans="1:21" ht="24" customHeight="1" x14ac:dyDescent="0.15">
      <c r="B59" s="231"/>
      <c r="C59" s="231"/>
      <c r="D59" s="240" t="s">
        <v>44</v>
      </c>
      <c r="E59" s="243"/>
      <c r="F59" s="243"/>
      <c r="G59" s="243"/>
      <c r="H59" s="243"/>
      <c r="I59" s="243"/>
      <c r="J59" s="243"/>
      <c r="K59" s="243"/>
      <c r="L59" s="243"/>
      <c r="M59" s="243"/>
      <c r="N59" s="243"/>
      <c r="O59" s="243"/>
    </row>
    <row r="60" spans="1:21" ht="24" customHeight="1" x14ac:dyDescent="0.15">
      <c r="B60" s="232"/>
      <c r="C60" s="232"/>
      <c r="D60" s="240" t="s">
        <v>40</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MMnkQhTq6mPQKE6Sg35bWUgNNU+RD1yZGl+B0kRT1jUwVuHvDlN0g2D4omw1+jBX9PcW3nGAfqHcfxLLhITkbg==" saltValue="n8yrYWJkxq3oHl8joQcWJ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21</v>
      </c>
      <c r="C40" s="233"/>
      <c r="D40" s="233"/>
      <c r="E40" s="241"/>
      <c r="F40" s="241"/>
      <c r="G40" s="241"/>
      <c r="H40" s="244" t="s">
        <v>14</v>
      </c>
      <c r="I40" s="246" t="s">
        <v>519</v>
      </c>
      <c r="J40" s="254" t="s">
        <v>437</v>
      </c>
      <c r="K40" s="254" t="s">
        <v>520</v>
      </c>
      <c r="L40" s="254" t="s">
        <v>521</v>
      </c>
      <c r="M40" s="275" t="s">
        <v>522</v>
      </c>
    </row>
    <row r="41" spans="2:13" ht="27.75" customHeight="1" x14ac:dyDescent="0.15">
      <c r="B41" s="1091" t="s">
        <v>36</v>
      </c>
      <c r="C41" s="1092"/>
      <c r="D41" s="236"/>
      <c r="E41" s="1116" t="s">
        <v>65</v>
      </c>
      <c r="F41" s="1116"/>
      <c r="G41" s="1116"/>
      <c r="H41" s="1117"/>
      <c r="I41" s="247">
        <v>8899</v>
      </c>
      <c r="J41" s="255">
        <v>9247</v>
      </c>
      <c r="K41" s="255">
        <v>9338</v>
      </c>
      <c r="L41" s="255">
        <v>9839</v>
      </c>
      <c r="M41" s="263">
        <v>10400</v>
      </c>
    </row>
    <row r="42" spans="2:13" ht="27.75" customHeight="1" x14ac:dyDescent="0.15">
      <c r="B42" s="1093"/>
      <c r="C42" s="1094"/>
      <c r="D42" s="237"/>
      <c r="E42" s="1107" t="s">
        <v>58</v>
      </c>
      <c r="F42" s="1107"/>
      <c r="G42" s="1107"/>
      <c r="H42" s="1108"/>
      <c r="I42" s="248">
        <v>16</v>
      </c>
      <c r="J42" s="256">
        <v>9</v>
      </c>
      <c r="K42" s="256">
        <v>5</v>
      </c>
      <c r="L42" s="256">
        <v>2</v>
      </c>
      <c r="M42" s="264" t="s">
        <v>200</v>
      </c>
    </row>
    <row r="43" spans="2:13" ht="27.75" customHeight="1" x14ac:dyDescent="0.15">
      <c r="B43" s="1093"/>
      <c r="C43" s="1094"/>
      <c r="D43" s="237"/>
      <c r="E43" s="1107" t="s">
        <v>67</v>
      </c>
      <c r="F43" s="1107"/>
      <c r="G43" s="1107"/>
      <c r="H43" s="1108"/>
      <c r="I43" s="248">
        <v>11156</v>
      </c>
      <c r="J43" s="256">
        <v>10670</v>
      </c>
      <c r="K43" s="256">
        <v>10191</v>
      </c>
      <c r="L43" s="256">
        <v>9965</v>
      </c>
      <c r="M43" s="264">
        <v>9844</v>
      </c>
    </row>
    <row r="44" spans="2:13" ht="27.75" customHeight="1" x14ac:dyDescent="0.15">
      <c r="B44" s="1093"/>
      <c r="C44" s="1094"/>
      <c r="D44" s="237"/>
      <c r="E44" s="1107" t="s">
        <v>69</v>
      </c>
      <c r="F44" s="1107"/>
      <c r="G44" s="1107"/>
      <c r="H44" s="1108"/>
      <c r="I44" s="248" t="s">
        <v>200</v>
      </c>
      <c r="J44" s="256" t="s">
        <v>200</v>
      </c>
      <c r="K44" s="256" t="s">
        <v>200</v>
      </c>
      <c r="L44" s="256" t="s">
        <v>200</v>
      </c>
      <c r="M44" s="264" t="s">
        <v>200</v>
      </c>
    </row>
    <row r="45" spans="2:13" ht="27.75" customHeight="1" x14ac:dyDescent="0.15">
      <c r="B45" s="1093"/>
      <c r="C45" s="1094"/>
      <c r="D45" s="237"/>
      <c r="E45" s="1107" t="s">
        <v>71</v>
      </c>
      <c r="F45" s="1107"/>
      <c r="G45" s="1107"/>
      <c r="H45" s="1108"/>
      <c r="I45" s="248">
        <v>1127</v>
      </c>
      <c r="J45" s="256">
        <v>935</v>
      </c>
      <c r="K45" s="256">
        <v>1144</v>
      </c>
      <c r="L45" s="256">
        <v>1137</v>
      </c>
      <c r="M45" s="264">
        <v>1136</v>
      </c>
    </row>
    <row r="46" spans="2:13" ht="27.75" customHeight="1" x14ac:dyDescent="0.15">
      <c r="B46" s="1093"/>
      <c r="C46" s="1094"/>
      <c r="D46" s="238"/>
      <c r="E46" s="1107" t="s">
        <v>70</v>
      </c>
      <c r="F46" s="1107"/>
      <c r="G46" s="1107"/>
      <c r="H46" s="1108"/>
      <c r="I46" s="248" t="s">
        <v>200</v>
      </c>
      <c r="J46" s="256" t="s">
        <v>200</v>
      </c>
      <c r="K46" s="256" t="s">
        <v>200</v>
      </c>
      <c r="L46" s="256" t="s">
        <v>200</v>
      </c>
      <c r="M46" s="264" t="s">
        <v>200</v>
      </c>
    </row>
    <row r="47" spans="2:13" ht="27.75" customHeight="1" x14ac:dyDescent="0.15">
      <c r="B47" s="1093"/>
      <c r="C47" s="1094"/>
      <c r="D47" s="271"/>
      <c r="E47" s="1113" t="s">
        <v>74</v>
      </c>
      <c r="F47" s="1114"/>
      <c r="G47" s="1114"/>
      <c r="H47" s="1115"/>
      <c r="I47" s="248" t="s">
        <v>200</v>
      </c>
      <c r="J47" s="256" t="s">
        <v>200</v>
      </c>
      <c r="K47" s="256" t="s">
        <v>200</v>
      </c>
      <c r="L47" s="256" t="s">
        <v>200</v>
      </c>
      <c r="M47" s="264" t="s">
        <v>200</v>
      </c>
    </row>
    <row r="48" spans="2:13" ht="27.75" customHeight="1" x14ac:dyDescent="0.15">
      <c r="B48" s="1093"/>
      <c r="C48" s="1094"/>
      <c r="D48" s="237"/>
      <c r="E48" s="1107" t="s">
        <v>81</v>
      </c>
      <c r="F48" s="1107"/>
      <c r="G48" s="1107"/>
      <c r="H48" s="1108"/>
      <c r="I48" s="248" t="s">
        <v>200</v>
      </c>
      <c r="J48" s="256" t="s">
        <v>200</v>
      </c>
      <c r="K48" s="256" t="s">
        <v>200</v>
      </c>
      <c r="L48" s="256" t="s">
        <v>200</v>
      </c>
      <c r="M48" s="264" t="s">
        <v>200</v>
      </c>
    </row>
    <row r="49" spans="2:13" ht="27.75" customHeight="1" x14ac:dyDescent="0.15">
      <c r="B49" s="1095"/>
      <c r="C49" s="1096"/>
      <c r="D49" s="237"/>
      <c r="E49" s="1107" t="s">
        <v>85</v>
      </c>
      <c r="F49" s="1107"/>
      <c r="G49" s="1107"/>
      <c r="H49" s="1108"/>
      <c r="I49" s="248" t="s">
        <v>200</v>
      </c>
      <c r="J49" s="256" t="s">
        <v>200</v>
      </c>
      <c r="K49" s="256" t="s">
        <v>200</v>
      </c>
      <c r="L49" s="256" t="s">
        <v>200</v>
      </c>
      <c r="M49" s="264" t="s">
        <v>200</v>
      </c>
    </row>
    <row r="50" spans="2:13" ht="27.75" customHeight="1" x14ac:dyDescent="0.15">
      <c r="B50" s="1111" t="s">
        <v>87</v>
      </c>
      <c r="C50" s="1112"/>
      <c r="D50" s="272"/>
      <c r="E50" s="1107" t="s">
        <v>88</v>
      </c>
      <c r="F50" s="1107"/>
      <c r="G50" s="1107"/>
      <c r="H50" s="1108"/>
      <c r="I50" s="248">
        <v>5849</v>
      </c>
      <c r="J50" s="256">
        <v>6137</v>
      </c>
      <c r="K50" s="256">
        <v>6729</v>
      </c>
      <c r="L50" s="256">
        <v>7087</v>
      </c>
      <c r="M50" s="264">
        <v>6838</v>
      </c>
    </row>
    <row r="51" spans="2:13" ht="27.75" customHeight="1" x14ac:dyDescent="0.15">
      <c r="B51" s="1093"/>
      <c r="C51" s="1094"/>
      <c r="D51" s="237"/>
      <c r="E51" s="1107" t="s">
        <v>90</v>
      </c>
      <c r="F51" s="1107"/>
      <c r="G51" s="1107"/>
      <c r="H51" s="1108"/>
      <c r="I51" s="248">
        <v>1820</v>
      </c>
      <c r="J51" s="256">
        <v>1634</v>
      </c>
      <c r="K51" s="256">
        <v>1509</v>
      </c>
      <c r="L51" s="256">
        <v>1343</v>
      </c>
      <c r="M51" s="264">
        <v>1329</v>
      </c>
    </row>
    <row r="52" spans="2:13" ht="27.75" customHeight="1" x14ac:dyDescent="0.15">
      <c r="B52" s="1095"/>
      <c r="C52" s="1096"/>
      <c r="D52" s="237"/>
      <c r="E52" s="1107" t="s">
        <v>46</v>
      </c>
      <c r="F52" s="1107"/>
      <c r="G52" s="1107"/>
      <c r="H52" s="1108"/>
      <c r="I52" s="248">
        <v>14684</v>
      </c>
      <c r="J52" s="256">
        <v>14641</v>
      </c>
      <c r="K52" s="256">
        <v>14374</v>
      </c>
      <c r="L52" s="256">
        <v>14204</v>
      </c>
      <c r="M52" s="264">
        <v>14269</v>
      </c>
    </row>
    <row r="53" spans="2:13" ht="27.75" customHeight="1" x14ac:dyDescent="0.15">
      <c r="B53" s="1101" t="s">
        <v>51</v>
      </c>
      <c r="C53" s="1102"/>
      <c r="D53" s="239"/>
      <c r="E53" s="1109" t="s">
        <v>94</v>
      </c>
      <c r="F53" s="1109"/>
      <c r="G53" s="1109"/>
      <c r="H53" s="1110"/>
      <c r="I53" s="249">
        <v>-1156</v>
      </c>
      <c r="J53" s="257">
        <v>-1551</v>
      </c>
      <c r="K53" s="257">
        <v>-1934</v>
      </c>
      <c r="L53" s="257">
        <v>-1690</v>
      </c>
      <c r="M53" s="265">
        <v>-1056</v>
      </c>
    </row>
    <row r="54" spans="2:13" ht="27.75" customHeight="1" x14ac:dyDescent="0.15">
      <c r="B54" s="270" t="s">
        <v>77</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Tq+SRVgBWmjlEKLDlfnINElQ6wjub4sV8iLD0DOEqISHLal8dbyQhi07feIewtt4JmaHWRta0nSihbU83xNfQ==" saltValue="6wE3I8/O2YATIpVaZZuCk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5</v>
      </c>
      <c r="C54" s="282"/>
      <c r="D54" s="282"/>
      <c r="E54" s="283" t="s">
        <v>14</v>
      </c>
      <c r="F54" s="284" t="s">
        <v>520</v>
      </c>
      <c r="G54" s="284" t="s">
        <v>521</v>
      </c>
      <c r="H54" s="292" t="s">
        <v>522</v>
      </c>
    </row>
    <row r="55" spans="2:8" ht="52.5" customHeight="1" x14ac:dyDescent="0.15">
      <c r="B55" s="277"/>
      <c r="C55" s="1126" t="s">
        <v>98</v>
      </c>
      <c r="D55" s="1126"/>
      <c r="E55" s="1127"/>
      <c r="F55" s="285">
        <v>3954</v>
      </c>
      <c r="G55" s="285">
        <v>4219</v>
      </c>
      <c r="H55" s="293">
        <v>4151</v>
      </c>
    </row>
    <row r="56" spans="2:8" ht="52.5" customHeight="1" x14ac:dyDescent="0.15">
      <c r="B56" s="278"/>
      <c r="C56" s="1128" t="s">
        <v>101</v>
      </c>
      <c r="D56" s="1128"/>
      <c r="E56" s="1129"/>
      <c r="F56" s="286">
        <v>551</v>
      </c>
      <c r="G56" s="286">
        <v>547</v>
      </c>
      <c r="H56" s="294">
        <v>512</v>
      </c>
    </row>
    <row r="57" spans="2:8" ht="53.25" customHeight="1" x14ac:dyDescent="0.15">
      <c r="B57" s="278"/>
      <c r="C57" s="1130" t="s">
        <v>60</v>
      </c>
      <c r="D57" s="1130"/>
      <c r="E57" s="1131"/>
      <c r="F57" s="287">
        <v>1431</v>
      </c>
      <c r="G57" s="287">
        <v>1414</v>
      </c>
      <c r="H57" s="295">
        <v>1244</v>
      </c>
    </row>
    <row r="58" spans="2:8" ht="45.75" customHeight="1" x14ac:dyDescent="0.15">
      <c r="B58" s="279"/>
      <c r="C58" s="1118" t="s">
        <v>162</v>
      </c>
      <c r="D58" s="1119"/>
      <c r="E58" s="1120"/>
      <c r="F58" s="288">
        <v>962</v>
      </c>
      <c r="G58" s="288">
        <v>944</v>
      </c>
      <c r="H58" s="296">
        <v>841</v>
      </c>
    </row>
    <row r="59" spans="2:8" ht="45.75" customHeight="1" x14ac:dyDescent="0.15">
      <c r="B59" s="279"/>
      <c r="C59" s="1118" t="s">
        <v>531</v>
      </c>
      <c r="D59" s="1119"/>
      <c r="E59" s="1120"/>
      <c r="F59" s="288">
        <v>278</v>
      </c>
      <c r="G59" s="288">
        <v>278</v>
      </c>
      <c r="H59" s="296">
        <v>208</v>
      </c>
    </row>
    <row r="60" spans="2:8" ht="45.75" customHeight="1" x14ac:dyDescent="0.15">
      <c r="B60" s="279"/>
      <c r="C60" s="1118" t="s">
        <v>211</v>
      </c>
      <c r="D60" s="1119"/>
      <c r="E60" s="1120"/>
      <c r="F60" s="288">
        <v>102</v>
      </c>
      <c r="G60" s="288">
        <v>102</v>
      </c>
      <c r="H60" s="296">
        <v>103</v>
      </c>
    </row>
    <row r="61" spans="2:8" ht="45.75" customHeight="1" x14ac:dyDescent="0.15">
      <c r="B61" s="279"/>
      <c r="C61" s="1118" t="s">
        <v>532</v>
      </c>
      <c r="D61" s="1119"/>
      <c r="E61" s="1120"/>
      <c r="F61" s="288">
        <v>58</v>
      </c>
      <c r="G61" s="288">
        <v>58</v>
      </c>
      <c r="H61" s="296">
        <v>58</v>
      </c>
    </row>
    <row r="62" spans="2:8" ht="45.75" customHeight="1" x14ac:dyDescent="0.15">
      <c r="B62" s="280"/>
      <c r="C62" s="1121" t="s">
        <v>64</v>
      </c>
      <c r="D62" s="1122"/>
      <c r="E62" s="1123"/>
      <c r="F62" s="289">
        <v>17</v>
      </c>
      <c r="G62" s="289">
        <v>17</v>
      </c>
      <c r="H62" s="297">
        <v>17</v>
      </c>
    </row>
    <row r="63" spans="2:8" ht="52.5" customHeight="1" x14ac:dyDescent="0.15">
      <c r="B63" s="281"/>
      <c r="C63" s="1124" t="s">
        <v>105</v>
      </c>
      <c r="D63" s="1124"/>
      <c r="E63" s="1125"/>
      <c r="F63" s="290">
        <v>5937</v>
      </c>
      <c r="G63" s="290">
        <v>6181</v>
      </c>
      <c r="H63" s="298">
        <v>5906</v>
      </c>
    </row>
    <row r="64" spans="2:8" ht="15" customHeight="1" x14ac:dyDescent="0.15"/>
  </sheetData>
  <sheetProtection algorithmName="SHA-512" hashValue="+ielSc865k4pCMCvsUFeZK/2xSQTx831whda8f8pcUOcfmsh85p/wJ7C+/ye94bO0aCFIm/Eqvqf4jNYbfujLw==" saltValue="47HbuRjlsnF8J89Z1WdA/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079C3-C5F8-47B8-94D1-0C78DD14281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24" customWidth="1"/>
    <col min="2" max="107" width="2.5" style="324" customWidth="1"/>
    <col min="108" max="108" width="6.125" style="334" customWidth="1"/>
    <col min="109" max="109" width="5.875" style="333" customWidth="1"/>
    <col min="110" max="110" width="19.125" style="324" hidden="1"/>
    <col min="111" max="115" width="12.625" style="324" hidden="1"/>
    <col min="116" max="349" width="8.625" style="324" hidden="1"/>
    <col min="350" max="355" width="14.875" style="324" hidden="1"/>
    <col min="356" max="357" width="15.875" style="324" hidden="1"/>
    <col min="358" max="363" width="16.125" style="324" hidden="1"/>
    <col min="364" max="364" width="6.125" style="324" hidden="1"/>
    <col min="365" max="365" width="3" style="324" hidden="1"/>
    <col min="366" max="605" width="8.625" style="324" hidden="1"/>
    <col min="606" max="611" width="14.875" style="324" hidden="1"/>
    <col min="612" max="613" width="15.875" style="324" hidden="1"/>
    <col min="614" max="619" width="16.125" style="324" hidden="1"/>
    <col min="620" max="620" width="6.125" style="324" hidden="1"/>
    <col min="621" max="621" width="3" style="324" hidden="1"/>
    <col min="622" max="861" width="8.625" style="324" hidden="1"/>
    <col min="862" max="867" width="14.875" style="324" hidden="1"/>
    <col min="868" max="869" width="15.875" style="324" hidden="1"/>
    <col min="870" max="875" width="16.125" style="324" hidden="1"/>
    <col min="876" max="876" width="6.125" style="324" hidden="1"/>
    <col min="877" max="877" width="3" style="324" hidden="1"/>
    <col min="878" max="1117" width="8.625" style="324" hidden="1"/>
    <col min="1118" max="1123" width="14.875" style="324" hidden="1"/>
    <col min="1124" max="1125" width="15.875" style="324" hidden="1"/>
    <col min="1126" max="1131" width="16.125" style="324" hidden="1"/>
    <col min="1132" max="1132" width="6.125" style="324" hidden="1"/>
    <col min="1133" max="1133" width="3" style="324" hidden="1"/>
    <col min="1134" max="1373" width="8.625" style="324" hidden="1"/>
    <col min="1374" max="1379" width="14.875" style="324" hidden="1"/>
    <col min="1380" max="1381" width="15.875" style="324" hidden="1"/>
    <col min="1382" max="1387" width="16.125" style="324" hidden="1"/>
    <col min="1388" max="1388" width="6.125" style="324" hidden="1"/>
    <col min="1389" max="1389" width="3" style="324" hidden="1"/>
    <col min="1390" max="1629" width="8.625" style="324" hidden="1"/>
    <col min="1630" max="1635" width="14.875" style="324" hidden="1"/>
    <col min="1636" max="1637" width="15.875" style="324" hidden="1"/>
    <col min="1638" max="1643" width="16.125" style="324" hidden="1"/>
    <col min="1644" max="1644" width="6.125" style="324" hidden="1"/>
    <col min="1645" max="1645" width="3" style="324" hidden="1"/>
    <col min="1646" max="1885" width="8.625" style="324" hidden="1"/>
    <col min="1886" max="1891" width="14.875" style="324" hidden="1"/>
    <col min="1892" max="1893" width="15.875" style="324" hidden="1"/>
    <col min="1894" max="1899" width="16.125" style="324" hidden="1"/>
    <col min="1900" max="1900" width="6.125" style="324" hidden="1"/>
    <col min="1901" max="1901" width="3" style="324" hidden="1"/>
    <col min="1902" max="2141" width="8.625" style="324" hidden="1"/>
    <col min="2142" max="2147" width="14.875" style="324" hidden="1"/>
    <col min="2148" max="2149" width="15.875" style="324" hidden="1"/>
    <col min="2150" max="2155" width="16.125" style="324" hidden="1"/>
    <col min="2156" max="2156" width="6.125" style="324" hidden="1"/>
    <col min="2157" max="2157" width="3" style="324" hidden="1"/>
    <col min="2158" max="2397" width="8.625" style="324" hidden="1"/>
    <col min="2398" max="2403" width="14.875" style="324" hidden="1"/>
    <col min="2404" max="2405" width="15.875" style="324" hidden="1"/>
    <col min="2406" max="2411" width="16.125" style="324" hidden="1"/>
    <col min="2412" max="2412" width="6.125" style="324" hidden="1"/>
    <col min="2413" max="2413" width="3" style="324" hidden="1"/>
    <col min="2414" max="2653" width="8.625" style="324" hidden="1"/>
    <col min="2654" max="2659" width="14.875" style="324" hidden="1"/>
    <col min="2660" max="2661" width="15.875" style="324" hidden="1"/>
    <col min="2662" max="2667" width="16.125" style="324" hidden="1"/>
    <col min="2668" max="2668" width="6.125" style="324" hidden="1"/>
    <col min="2669" max="2669" width="3" style="324" hidden="1"/>
    <col min="2670" max="2909" width="8.625" style="324" hidden="1"/>
    <col min="2910" max="2915" width="14.875" style="324" hidden="1"/>
    <col min="2916" max="2917" width="15.875" style="324" hidden="1"/>
    <col min="2918" max="2923" width="16.125" style="324" hidden="1"/>
    <col min="2924" max="2924" width="6.125" style="324" hidden="1"/>
    <col min="2925" max="2925" width="3" style="324" hidden="1"/>
    <col min="2926" max="3165" width="8.625" style="324" hidden="1"/>
    <col min="3166" max="3171" width="14.875" style="324" hidden="1"/>
    <col min="3172" max="3173" width="15.875" style="324" hidden="1"/>
    <col min="3174" max="3179" width="16.125" style="324" hidden="1"/>
    <col min="3180" max="3180" width="6.125" style="324" hidden="1"/>
    <col min="3181" max="3181" width="3" style="324" hidden="1"/>
    <col min="3182" max="3421" width="8.625" style="324" hidden="1"/>
    <col min="3422" max="3427" width="14.875" style="324" hidden="1"/>
    <col min="3428" max="3429" width="15.875" style="324" hidden="1"/>
    <col min="3430" max="3435" width="16.125" style="324" hidden="1"/>
    <col min="3436" max="3436" width="6.125" style="324" hidden="1"/>
    <col min="3437" max="3437" width="3" style="324" hidden="1"/>
    <col min="3438" max="3677" width="8.625" style="324" hidden="1"/>
    <col min="3678" max="3683" width="14.875" style="324" hidden="1"/>
    <col min="3684" max="3685" width="15.875" style="324" hidden="1"/>
    <col min="3686" max="3691" width="16.125" style="324" hidden="1"/>
    <col min="3692" max="3692" width="6.125" style="324" hidden="1"/>
    <col min="3693" max="3693" width="3" style="324" hidden="1"/>
    <col min="3694" max="3933" width="8.625" style="324" hidden="1"/>
    <col min="3934" max="3939" width="14.875" style="324" hidden="1"/>
    <col min="3940" max="3941" width="15.875" style="324" hidden="1"/>
    <col min="3942" max="3947" width="16.125" style="324" hidden="1"/>
    <col min="3948" max="3948" width="6.125" style="324" hidden="1"/>
    <col min="3949" max="3949" width="3" style="324" hidden="1"/>
    <col min="3950" max="4189" width="8.625" style="324" hidden="1"/>
    <col min="4190" max="4195" width="14.875" style="324" hidden="1"/>
    <col min="4196" max="4197" width="15.875" style="324" hidden="1"/>
    <col min="4198" max="4203" width="16.125" style="324" hidden="1"/>
    <col min="4204" max="4204" width="6.125" style="324" hidden="1"/>
    <col min="4205" max="4205" width="3" style="324" hidden="1"/>
    <col min="4206" max="4445" width="8.625" style="324" hidden="1"/>
    <col min="4446" max="4451" width="14.875" style="324" hidden="1"/>
    <col min="4452" max="4453" width="15.875" style="324" hidden="1"/>
    <col min="4454" max="4459" width="16.125" style="324" hidden="1"/>
    <col min="4460" max="4460" width="6.125" style="324" hidden="1"/>
    <col min="4461" max="4461" width="3" style="324" hidden="1"/>
    <col min="4462" max="4701" width="8.625" style="324" hidden="1"/>
    <col min="4702" max="4707" width="14.875" style="324" hidden="1"/>
    <col min="4708" max="4709" width="15.875" style="324" hidden="1"/>
    <col min="4710" max="4715" width="16.125" style="324" hidden="1"/>
    <col min="4716" max="4716" width="6.125" style="324" hidden="1"/>
    <col min="4717" max="4717" width="3" style="324" hidden="1"/>
    <col min="4718" max="4957" width="8.625" style="324" hidden="1"/>
    <col min="4958" max="4963" width="14.875" style="324" hidden="1"/>
    <col min="4964" max="4965" width="15.875" style="324" hidden="1"/>
    <col min="4966" max="4971" width="16.125" style="324" hidden="1"/>
    <col min="4972" max="4972" width="6.125" style="324" hidden="1"/>
    <col min="4973" max="4973" width="3" style="324" hidden="1"/>
    <col min="4974" max="5213" width="8.625" style="324" hidden="1"/>
    <col min="5214" max="5219" width="14.875" style="324" hidden="1"/>
    <col min="5220" max="5221" width="15.875" style="324" hidden="1"/>
    <col min="5222" max="5227" width="16.125" style="324" hidden="1"/>
    <col min="5228" max="5228" width="6.125" style="324" hidden="1"/>
    <col min="5229" max="5229" width="3" style="324" hidden="1"/>
    <col min="5230" max="5469" width="8.625" style="324" hidden="1"/>
    <col min="5470" max="5475" width="14.875" style="324" hidden="1"/>
    <col min="5476" max="5477" width="15.875" style="324" hidden="1"/>
    <col min="5478" max="5483" width="16.125" style="324" hidden="1"/>
    <col min="5484" max="5484" width="6.125" style="324" hidden="1"/>
    <col min="5485" max="5485" width="3" style="324" hidden="1"/>
    <col min="5486" max="5725" width="8.625" style="324" hidden="1"/>
    <col min="5726" max="5731" width="14.875" style="324" hidden="1"/>
    <col min="5732" max="5733" width="15.875" style="324" hidden="1"/>
    <col min="5734" max="5739" width="16.125" style="324" hidden="1"/>
    <col min="5740" max="5740" width="6.125" style="324" hidden="1"/>
    <col min="5741" max="5741" width="3" style="324" hidden="1"/>
    <col min="5742" max="5981" width="8.625" style="324" hidden="1"/>
    <col min="5982" max="5987" width="14.875" style="324" hidden="1"/>
    <col min="5988" max="5989" width="15.875" style="324" hidden="1"/>
    <col min="5990" max="5995" width="16.125" style="324" hidden="1"/>
    <col min="5996" max="5996" width="6.125" style="324" hidden="1"/>
    <col min="5997" max="5997" width="3" style="324" hidden="1"/>
    <col min="5998" max="6237" width="8.625" style="324" hidden="1"/>
    <col min="6238" max="6243" width="14.875" style="324" hidden="1"/>
    <col min="6244" max="6245" width="15.875" style="324" hidden="1"/>
    <col min="6246" max="6251" width="16.125" style="324" hidden="1"/>
    <col min="6252" max="6252" width="6.125" style="324" hidden="1"/>
    <col min="6253" max="6253" width="3" style="324" hidden="1"/>
    <col min="6254" max="6493" width="8.625" style="324" hidden="1"/>
    <col min="6494" max="6499" width="14.875" style="324" hidden="1"/>
    <col min="6500" max="6501" width="15.875" style="324" hidden="1"/>
    <col min="6502" max="6507" width="16.125" style="324" hidden="1"/>
    <col min="6508" max="6508" width="6.125" style="324" hidden="1"/>
    <col min="6509" max="6509" width="3" style="324" hidden="1"/>
    <col min="6510" max="6749" width="8.625" style="324" hidden="1"/>
    <col min="6750" max="6755" width="14.875" style="324" hidden="1"/>
    <col min="6756" max="6757" width="15.875" style="324" hidden="1"/>
    <col min="6758" max="6763" width="16.125" style="324" hidden="1"/>
    <col min="6764" max="6764" width="6.125" style="324" hidden="1"/>
    <col min="6765" max="6765" width="3" style="324" hidden="1"/>
    <col min="6766" max="7005" width="8.625" style="324" hidden="1"/>
    <col min="7006" max="7011" width="14.875" style="324" hidden="1"/>
    <col min="7012" max="7013" width="15.875" style="324" hidden="1"/>
    <col min="7014" max="7019" width="16.125" style="324" hidden="1"/>
    <col min="7020" max="7020" width="6.125" style="324" hidden="1"/>
    <col min="7021" max="7021" width="3" style="324" hidden="1"/>
    <col min="7022" max="7261" width="8.625" style="324" hidden="1"/>
    <col min="7262" max="7267" width="14.875" style="324" hidden="1"/>
    <col min="7268" max="7269" width="15.875" style="324" hidden="1"/>
    <col min="7270" max="7275" width="16.125" style="324" hidden="1"/>
    <col min="7276" max="7276" width="6.125" style="324" hidden="1"/>
    <col min="7277" max="7277" width="3" style="324" hidden="1"/>
    <col min="7278" max="7517" width="8.625" style="324" hidden="1"/>
    <col min="7518" max="7523" width="14.875" style="324" hidden="1"/>
    <col min="7524" max="7525" width="15.875" style="324" hidden="1"/>
    <col min="7526" max="7531" width="16.125" style="324" hidden="1"/>
    <col min="7532" max="7532" width="6.125" style="324" hidden="1"/>
    <col min="7533" max="7533" width="3" style="324" hidden="1"/>
    <col min="7534" max="7773" width="8.625" style="324" hidden="1"/>
    <col min="7774" max="7779" width="14.875" style="324" hidden="1"/>
    <col min="7780" max="7781" width="15.875" style="324" hidden="1"/>
    <col min="7782" max="7787" width="16.125" style="324" hidden="1"/>
    <col min="7788" max="7788" width="6.125" style="324" hidden="1"/>
    <col min="7789" max="7789" width="3" style="324" hidden="1"/>
    <col min="7790" max="8029" width="8.625" style="324" hidden="1"/>
    <col min="8030" max="8035" width="14.875" style="324" hidden="1"/>
    <col min="8036" max="8037" width="15.875" style="324" hidden="1"/>
    <col min="8038" max="8043" width="16.125" style="324" hidden="1"/>
    <col min="8044" max="8044" width="6.125" style="324" hidden="1"/>
    <col min="8045" max="8045" width="3" style="324" hidden="1"/>
    <col min="8046" max="8285" width="8.625" style="324" hidden="1"/>
    <col min="8286" max="8291" width="14.875" style="324" hidden="1"/>
    <col min="8292" max="8293" width="15.875" style="324" hidden="1"/>
    <col min="8294" max="8299" width="16.125" style="324" hidden="1"/>
    <col min="8300" max="8300" width="6.125" style="324" hidden="1"/>
    <col min="8301" max="8301" width="3" style="324" hidden="1"/>
    <col min="8302" max="8541" width="8.625" style="324" hidden="1"/>
    <col min="8542" max="8547" width="14.875" style="324" hidden="1"/>
    <col min="8548" max="8549" width="15.875" style="324" hidden="1"/>
    <col min="8550" max="8555" width="16.125" style="324" hidden="1"/>
    <col min="8556" max="8556" width="6.125" style="324" hidden="1"/>
    <col min="8557" max="8557" width="3" style="324" hidden="1"/>
    <col min="8558" max="8797" width="8.625" style="324" hidden="1"/>
    <col min="8798" max="8803" width="14.875" style="324" hidden="1"/>
    <col min="8804" max="8805" width="15.875" style="324" hidden="1"/>
    <col min="8806" max="8811" width="16.125" style="324" hidden="1"/>
    <col min="8812" max="8812" width="6.125" style="324" hidden="1"/>
    <col min="8813" max="8813" width="3" style="324" hidden="1"/>
    <col min="8814" max="9053" width="8.625" style="324" hidden="1"/>
    <col min="9054" max="9059" width="14.875" style="324" hidden="1"/>
    <col min="9060" max="9061" width="15.875" style="324" hidden="1"/>
    <col min="9062" max="9067" width="16.125" style="324" hidden="1"/>
    <col min="9068" max="9068" width="6.125" style="324" hidden="1"/>
    <col min="9069" max="9069" width="3" style="324" hidden="1"/>
    <col min="9070" max="9309" width="8.625" style="324" hidden="1"/>
    <col min="9310" max="9315" width="14.875" style="324" hidden="1"/>
    <col min="9316" max="9317" width="15.875" style="324" hidden="1"/>
    <col min="9318" max="9323" width="16.125" style="324" hidden="1"/>
    <col min="9324" max="9324" width="6.125" style="324" hidden="1"/>
    <col min="9325" max="9325" width="3" style="324" hidden="1"/>
    <col min="9326" max="9565" width="8.625" style="324" hidden="1"/>
    <col min="9566" max="9571" width="14.875" style="324" hidden="1"/>
    <col min="9572" max="9573" width="15.875" style="324" hidden="1"/>
    <col min="9574" max="9579" width="16.125" style="324" hidden="1"/>
    <col min="9580" max="9580" width="6.125" style="324" hidden="1"/>
    <col min="9581" max="9581" width="3" style="324" hidden="1"/>
    <col min="9582" max="9821" width="8.625" style="324" hidden="1"/>
    <col min="9822" max="9827" width="14.875" style="324" hidden="1"/>
    <col min="9828" max="9829" width="15.875" style="324" hidden="1"/>
    <col min="9830" max="9835" width="16.125" style="324" hidden="1"/>
    <col min="9836" max="9836" width="6.125" style="324" hidden="1"/>
    <col min="9837" max="9837" width="3" style="324" hidden="1"/>
    <col min="9838" max="10077" width="8.625" style="324" hidden="1"/>
    <col min="10078" max="10083" width="14.875" style="324" hidden="1"/>
    <col min="10084" max="10085" width="15.875" style="324" hidden="1"/>
    <col min="10086" max="10091" width="16.125" style="324" hidden="1"/>
    <col min="10092" max="10092" width="6.125" style="324" hidden="1"/>
    <col min="10093" max="10093" width="3" style="324" hidden="1"/>
    <col min="10094" max="10333" width="8.625" style="324" hidden="1"/>
    <col min="10334" max="10339" width="14.875" style="324" hidden="1"/>
    <col min="10340" max="10341" width="15.875" style="324" hidden="1"/>
    <col min="10342" max="10347" width="16.125" style="324" hidden="1"/>
    <col min="10348" max="10348" width="6.125" style="324" hidden="1"/>
    <col min="10349" max="10349" width="3" style="324" hidden="1"/>
    <col min="10350" max="10589" width="8.625" style="324" hidden="1"/>
    <col min="10590" max="10595" width="14.875" style="324" hidden="1"/>
    <col min="10596" max="10597" width="15.875" style="324" hidden="1"/>
    <col min="10598" max="10603" width="16.125" style="324" hidden="1"/>
    <col min="10604" max="10604" width="6.125" style="324" hidden="1"/>
    <col min="10605" max="10605" width="3" style="324" hidden="1"/>
    <col min="10606" max="10845" width="8.625" style="324" hidden="1"/>
    <col min="10846" max="10851" width="14.875" style="324" hidden="1"/>
    <col min="10852" max="10853" width="15.875" style="324" hidden="1"/>
    <col min="10854" max="10859" width="16.125" style="324" hidden="1"/>
    <col min="10860" max="10860" width="6.125" style="324" hidden="1"/>
    <col min="10861" max="10861" width="3" style="324" hidden="1"/>
    <col min="10862" max="11101" width="8.625" style="324" hidden="1"/>
    <col min="11102" max="11107" width="14.875" style="324" hidden="1"/>
    <col min="11108" max="11109" width="15.875" style="324" hidden="1"/>
    <col min="11110" max="11115" width="16.125" style="324" hidden="1"/>
    <col min="11116" max="11116" width="6.125" style="324" hidden="1"/>
    <col min="11117" max="11117" width="3" style="324" hidden="1"/>
    <col min="11118" max="11357" width="8.625" style="324" hidden="1"/>
    <col min="11358" max="11363" width="14.875" style="324" hidden="1"/>
    <col min="11364" max="11365" width="15.875" style="324" hidden="1"/>
    <col min="11366" max="11371" width="16.125" style="324" hidden="1"/>
    <col min="11372" max="11372" width="6.125" style="324" hidden="1"/>
    <col min="11373" max="11373" width="3" style="324" hidden="1"/>
    <col min="11374" max="11613" width="8.625" style="324" hidden="1"/>
    <col min="11614" max="11619" width="14.875" style="324" hidden="1"/>
    <col min="11620" max="11621" width="15.875" style="324" hidden="1"/>
    <col min="11622" max="11627" width="16.125" style="324" hidden="1"/>
    <col min="11628" max="11628" width="6.125" style="324" hidden="1"/>
    <col min="11629" max="11629" width="3" style="324" hidden="1"/>
    <col min="11630" max="11869" width="8.625" style="324" hidden="1"/>
    <col min="11870" max="11875" width="14.875" style="324" hidden="1"/>
    <col min="11876" max="11877" width="15.875" style="324" hidden="1"/>
    <col min="11878" max="11883" width="16.125" style="324" hidden="1"/>
    <col min="11884" max="11884" width="6.125" style="324" hidden="1"/>
    <col min="11885" max="11885" width="3" style="324" hidden="1"/>
    <col min="11886" max="12125" width="8.625" style="324" hidden="1"/>
    <col min="12126" max="12131" width="14.875" style="324" hidden="1"/>
    <col min="12132" max="12133" width="15.875" style="324" hidden="1"/>
    <col min="12134" max="12139" width="16.125" style="324" hidden="1"/>
    <col min="12140" max="12140" width="6.125" style="324" hidden="1"/>
    <col min="12141" max="12141" width="3" style="324" hidden="1"/>
    <col min="12142" max="12381" width="8.625" style="324" hidden="1"/>
    <col min="12382" max="12387" width="14.875" style="324" hidden="1"/>
    <col min="12388" max="12389" width="15.875" style="324" hidden="1"/>
    <col min="12390" max="12395" width="16.125" style="324" hidden="1"/>
    <col min="12396" max="12396" width="6.125" style="324" hidden="1"/>
    <col min="12397" max="12397" width="3" style="324" hidden="1"/>
    <col min="12398" max="12637" width="8.625" style="324" hidden="1"/>
    <col min="12638" max="12643" width="14.875" style="324" hidden="1"/>
    <col min="12644" max="12645" width="15.875" style="324" hidden="1"/>
    <col min="12646" max="12651" width="16.125" style="324" hidden="1"/>
    <col min="12652" max="12652" width="6.125" style="324" hidden="1"/>
    <col min="12653" max="12653" width="3" style="324" hidden="1"/>
    <col min="12654" max="12893" width="8.625" style="324" hidden="1"/>
    <col min="12894" max="12899" width="14.875" style="324" hidden="1"/>
    <col min="12900" max="12901" width="15.875" style="324" hidden="1"/>
    <col min="12902" max="12907" width="16.125" style="324" hidden="1"/>
    <col min="12908" max="12908" width="6.125" style="324" hidden="1"/>
    <col min="12909" max="12909" width="3" style="324" hidden="1"/>
    <col min="12910" max="13149" width="8.625" style="324" hidden="1"/>
    <col min="13150" max="13155" width="14.875" style="324" hidden="1"/>
    <col min="13156" max="13157" width="15.875" style="324" hidden="1"/>
    <col min="13158" max="13163" width="16.125" style="324" hidden="1"/>
    <col min="13164" max="13164" width="6.125" style="324" hidden="1"/>
    <col min="13165" max="13165" width="3" style="324" hidden="1"/>
    <col min="13166" max="13405" width="8.625" style="324" hidden="1"/>
    <col min="13406" max="13411" width="14.875" style="324" hidden="1"/>
    <col min="13412" max="13413" width="15.875" style="324" hidden="1"/>
    <col min="13414" max="13419" width="16.125" style="324" hidden="1"/>
    <col min="13420" max="13420" width="6.125" style="324" hidden="1"/>
    <col min="13421" max="13421" width="3" style="324" hidden="1"/>
    <col min="13422" max="13661" width="8.625" style="324" hidden="1"/>
    <col min="13662" max="13667" width="14.875" style="324" hidden="1"/>
    <col min="13668" max="13669" width="15.875" style="324" hidden="1"/>
    <col min="13670" max="13675" width="16.125" style="324" hidden="1"/>
    <col min="13676" max="13676" width="6.125" style="324" hidden="1"/>
    <col min="13677" max="13677" width="3" style="324" hidden="1"/>
    <col min="13678" max="13917" width="8.625" style="324" hidden="1"/>
    <col min="13918" max="13923" width="14.875" style="324" hidden="1"/>
    <col min="13924" max="13925" width="15.875" style="324" hidden="1"/>
    <col min="13926" max="13931" width="16.125" style="324" hidden="1"/>
    <col min="13932" max="13932" width="6.125" style="324" hidden="1"/>
    <col min="13933" max="13933" width="3" style="324" hidden="1"/>
    <col min="13934" max="14173" width="8.625" style="324" hidden="1"/>
    <col min="14174" max="14179" width="14.875" style="324" hidden="1"/>
    <col min="14180" max="14181" width="15.875" style="324" hidden="1"/>
    <col min="14182" max="14187" width="16.125" style="324" hidden="1"/>
    <col min="14188" max="14188" width="6.125" style="324" hidden="1"/>
    <col min="14189" max="14189" width="3" style="324" hidden="1"/>
    <col min="14190" max="14429" width="8.625" style="324" hidden="1"/>
    <col min="14430" max="14435" width="14.875" style="324" hidden="1"/>
    <col min="14436" max="14437" width="15.875" style="324" hidden="1"/>
    <col min="14438" max="14443" width="16.125" style="324" hidden="1"/>
    <col min="14444" max="14444" width="6.125" style="324" hidden="1"/>
    <col min="14445" max="14445" width="3" style="324" hidden="1"/>
    <col min="14446" max="14685" width="8.625" style="324" hidden="1"/>
    <col min="14686" max="14691" width="14.875" style="324" hidden="1"/>
    <col min="14692" max="14693" width="15.875" style="324" hidden="1"/>
    <col min="14694" max="14699" width="16.125" style="324" hidden="1"/>
    <col min="14700" max="14700" width="6.125" style="324" hidden="1"/>
    <col min="14701" max="14701" width="3" style="324" hidden="1"/>
    <col min="14702" max="14941" width="8.625" style="324" hidden="1"/>
    <col min="14942" max="14947" width="14.875" style="324" hidden="1"/>
    <col min="14948" max="14949" width="15.875" style="324" hidden="1"/>
    <col min="14950" max="14955" width="16.125" style="324" hidden="1"/>
    <col min="14956" max="14956" width="6.125" style="324" hidden="1"/>
    <col min="14957" max="14957" width="3" style="324" hidden="1"/>
    <col min="14958" max="15197" width="8.625" style="324" hidden="1"/>
    <col min="15198" max="15203" width="14.875" style="324" hidden="1"/>
    <col min="15204" max="15205" width="15.875" style="324" hidden="1"/>
    <col min="15206" max="15211" width="16.125" style="324" hidden="1"/>
    <col min="15212" max="15212" width="6.125" style="324" hidden="1"/>
    <col min="15213" max="15213" width="3" style="324" hidden="1"/>
    <col min="15214" max="15453" width="8.625" style="324" hidden="1"/>
    <col min="15454" max="15459" width="14.875" style="324" hidden="1"/>
    <col min="15460" max="15461" width="15.875" style="324" hidden="1"/>
    <col min="15462" max="15467" width="16.125" style="324" hidden="1"/>
    <col min="15468" max="15468" width="6.125" style="324" hidden="1"/>
    <col min="15469" max="15469" width="3" style="324" hidden="1"/>
    <col min="15470" max="15709" width="8.625" style="324" hidden="1"/>
    <col min="15710" max="15715" width="14.875" style="324" hidden="1"/>
    <col min="15716" max="15717" width="15.875" style="324" hidden="1"/>
    <col min="15718" max="15723" width="16.125" style="324" hidden="1"/>
    <col min="15724" max="15724" width="6.125" style="324" hidden="1"/>
    <col min="15725" max="15725" width="3" style="324" hidden="1"/>
    <col min="15726" max="15965" width="8.625" style="324" hidden="1"/>
    <col min="15966" max="15971" width="14.875" style="324" hidden="1"/>
    <col min="15972" max="15973" width="15.875" style="324" hidden="1"/>
    <col min="15974" max="15979" width="16.125" style="324" hidden="1"/>
    <col min="15980" max="15980" width="6.125" style="324" hidden="1"/>
    <col min="15981" max="15981" width="3" style="324" hidden="1"/>
    <col min="15982" max="16221" width="8.625" style="324" hidden="1"/>
    <col min="16222" max="16227" width="14.875" style="324" hidden="1"/>
    <col min="16228" max="16229" width="15.875" style="324" hidden="1"/>
    <col min="16230" max="16235" width="16.125" style="324" hidden="1"/>
    <col min="16236" max="16236" width="6.125" style="324" hidden="1"/>
    <col min="16237" max="16237" width="3" style="324" hidden="1"/>
    <col min="16238" max="16384" width="8.625" style="324" hidden="1"/>
  </cols>
  <sheetData>
    <row r="1" spans="1:143" ht="42.75" customHeight="1" x14ac:dyDescent="0.15">
      <c r="A1" s="322"/>
      <c r="B1" s="323"/>
      <c r="DD1" s="324"/>
      <c r="DE1" s="324"/>
    </row>
    <row r="2" spans="1:143" ht="25.5" customHeight="1" x14ac:dyDescent="0.15">
      <c r="A2" s="325"/>
      <c r="C2" s="325"/>
      <c r="O2" s="325"/>
      <c r="P2" s="325"/>
      <c r="Q2" s="325"/>
      <c r="R2" s="325"/>
      <c r="S2" s="325"/>
      <c r="T2" s="325"/>
      <c r="U2" s="325"/>
      <c r="V2" s="325"/>
      <c r="W2" s="325"/>
      <c r="X2" s="325"/>
      <c r="Y2" s="325"/>
      <c r="Z2" s="325"/>
      <c r="AA2" s="325"/>
      <c r="AB2" s="325"/>
      <c r="AC2" s="325"/>
      <c r="AD2" s="325"/>
      <c r="AE2" s="325"/>
      <c r="AF2" s="325"/>
      <c r="AG2" s="325"/>
      <c r="AH2" s="325"/>
      <c r="AI2" s="325"/>
      <c r="AU2" s="325"/>
      <c r="BG2" s="325"/>
      <c r="BS2" s="325"/>
      <c r="CE2" s="325"/>
      <c r="CQ2" s="325"/>
      <c r="DD2" s="324"/>
      <c r="DE2" s="324"/>
    </row>
    <row r="3" spans="1:143" ht="25.5" customHeight="1" x14ac:dyDescent="0.15">
      <c r="A3" s="325"/>
      <c r="C3" s="325"/>
      <c r="O3" s="325"/>
      <c r="P3" s="325"/>
      <c r="Q3" s="325"/>
      <c r="R3" s="325"/>
      <c r="S3" s="325"/>
      <c r="T3" s="325"/>
      <c r="U3" s="325"/>
      <c r="V3" s="325"/>
      <c r="W3" s="325"/>
      <c r="X3" s="325"/>
      <c r="Y3" s="325"/>
      <c r="Z3" s="325"/>
      <c r="AA3" s="325"/>
      <c r="AB3" s="325"/>
      <c r="AC3" s="325"/>
      <c r="AD3" s="325"/>
      <c r="AE3" s="325"/>
      <c r="AF3" s="325"/>
      <c r="AG3" s="325"/>
      <c r="AH3" s="325"/>
      <c r="AI3" s="325"/>
      <c r="AU3" s="325"/>
      <c r="BG3" s="325"/>
      <c r="BS3" s="325"/>
      <c r="CE3" s="325"/>
      <c r="CQ3" s="325"/>
      <c r="DD3" s="324"/>
      <c r="DE3" s="324"/>
    </row>
    <row r="4" spans="1:143" s="327" customFormat="1" x14ac:dyDescent="0.15">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5"/>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325"/>
      <c r="CM4" s="325"/>
      <c r="CN4" s="325"/>
      <c r="CO4" s="325"/>
      <c r="CP4" s="325"/>
      <c r="CQ4" s="325"/>
      <c r="CR4" s="325"/>
      <c r="CS4" s="325"/>
      <c r="CT4" s="325"/>
      <c r="CU4" s="325"/>
      <c r="CV4" s="325"/>
      <c r="CW4" s="325"/>
      <c r="CX4" s="325"/>
      <c r="CY4" s="325"/>
      <c r="CZ4" s="325"/>
      <c r="DA4" s="325"/>
      <c r="DB4" s="325"/>
      <c r="DC4" s="325"/>
      <c r="DD4" s="325"/>
      <c r="DE4" s="325"/>
      <c r="DF4" s="326"/>
      <c r="DG4" s="326"/>
      <c r="DH4" s="326"/>
      <c r="DI4" s="326"/>
      <c r="DJ4" s="326"/>
      <c r="DK4" s="326"/>
      <c r="DL4" s="326"/>
      <c r="DM4" s="326"/>
      <c r="DN4" s="326"/>
      <c r="DO4" s="326"/>
      <c r="DP4" s="326"/>
      <c r="DQ4" s="326"/>
      <c r="DR4" s="326"/>
      <c r="DS4" s="326"/>
      <c r="DT4" s="326"/>
      <c r="DU4" s="326"/>
      <c r="DV4" s="326"/>
      <c r="DW4" s="326"/>
    </row>
    <row r="5" spans="1:143" s="327" customFormat="1" x14ac:dyDescent="0.15">
      <c r="A5" s="325"/>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325"/>
      <c r="AR5" s="325"/>
      <c r="AS5" s="325"/>
      <c r="AT5" s="325"/>
      <c r="AU5" s="325"/>
      <c r="AV5" s="325"/>
      <c r="AW5" s="325"/>
      <c r="AX5" s="325"/>
      <c r="AY5" s="325"/>
      <c r="AZ5" s="325"/>
      <c r="BA5" s="325"/>
      <c r="BB5" s="325"/>
      <c r="BC5" s="325"/>
      <c r="BD5" s="325"/>
      <c r="BE5" s="325"/>
      <c r="BF5" s="325"/>
      <c r="BG5" s="325"/>
      <c r="BH5" s="325"/>
      <c r="BI5" s="325"/>
      <c r="BJ5" s="325"/>
      <c r="BK5" s="325"/>
      <c r="BL5" s="325"/>
      <c r="BM5" s="325"/>
      <c r="BN5" s="325"/>
      <c r="BO5" s="325"/>
      <c r="BP5" s="325"/>
      <c r="BQ5" s="325"/>
      <c r="BR5" s="325"/>
      <c r="BS5" s="325"/>
      <c r="BT5" s="325"/>
      <c r="BU5" s="325"/>
      <c r="BV5" s="325"/>
      <c r="BW5" s="325"/>
      <c r="BX5" s="325"/>
      <c r="BY5" s="325"/>
      <c r="BZ5" s="325"/>
      <c r="CA5" s="325"/>
      <c r="CB5" s="325"/>
      <c r="CC5" s="325"/>
      <c r="CD5" s="325"/>
      <c r="CE5" s="325"/>
      <c r="CF5" s="325"/>
      <c r="CG5" s="325"/>
      <c r="CH5" s="325"/>
      <c r="CI5" s="325"/>
      <c r="CJ5" s="325"/>
      <c r="CK5" s="325"/>
      <c r="CL5" s="325"/>
      <c r="CM5" s="325"/>
      <c r="CN5" s="325"/>
      <c r="CO5" s="325"/>
      <c r="CP5" s="325"/>
      <c r="CQ5" s="325"/>
      <c r="CR5" s="325"/>
      <c r="CS5" s="325"/>
      <c r="CT5" s="325"/>
      <c r="CU5" s="325"/>
      <c r="CV5" s="325"/>
      <c r="CW5" s="325"/>
      <c r="CX5" s="325"/>
      <c r="CY5" s="325"/>
      <c r="CZ5" s="325"/>
      <c r="DA5" s="325"/>
      <c r="DB5" s="325"/>
      <c r="DC5" s="325"/>
      <c r="DD5" s="325"/>
      <c r="DE5" s="325"/>
      <c r="DF5" s="326"/>
      <c r="DG5" s="326"/>
      <c r="DH5" s="326"/>
      <c r="DI5" s="326"/>
      <c r="DJ5" s="326"/>
      <c r="DK5" s="326"/>
      <c r="DL5" s="326"/>
      <c r="DM5" s="326"/>
      <c r="DN5" s="326"/>
      <c r="DO5" s="326"/>
      <c r="DP5" s="326"/>
      <c r="DQ5" s="326"/>
      <c r="DR5" s="326"/>
      <c r="DS5" s="326"/>
      <c r="DT5" s="326"/>
      <c r="DU5" s="326"/>
      <c r="DV5" s="326"/>
      <c r="DW5" s="326"/>
    </row>
    <row r="6" spans="1:143" s="327" customFormat="1" x14ac:dyDescent="0.15">
      <c r="A6" s="325"/>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325"/>
      <c r="AS6" s="325"/>
      <c r="AT6" s="325"/>
      <c r="AU6" s="325"/>
      <c r="AV6" s="325"/>
      <c r="AW6" s="325"/>
      <c r="AX6" s="325"/>
      <c r="AY6" s="325"/>
      <c r="AZ6" s="325"/>
      <c r="BA6" s="325"/>
      <c r="BB6" s="325"/>
      <c r="BC6" s="325"/>
      <c r="BD6" s="325"/>
      <c r="BE6" s="325"/>
      <c r="BF6" s="325"/>
      <c r="BG6" s="325"/>
      <c r="BH6" s="325"/>
      <c r="BI6" s="325"/>
      <c r="BJ6" s="325"/>
      <c r="BK6" s="325"/>
      <c r="BL6" s="325"/>
      <c r="BM6" s="325"/>
      <c r="BN6" s="325"/>
      <c r="BO6" s="325"/>
      <c r="BP6" s="325"/>
      <c r="BQ6" s="325"/>
      <c r="BR6" s="325"/>
      <c r="BS6" s="325"/>
      <c r="BT6" s="325"/>
      <c r="BU6" s="325"/>
      <c r="BV6" s="325"/>
      <c r="BW6" s="325"/>
      <c r="BX6" s="325"/>
      <c r="BY6" s="325"/>
      <c r="BZ6" s="325"/>
      <c r="CA6" s="325"/>
      <c r="CB6" s="325"/>
      <c r="CC6" s="325"/>
      <c r="CD6" s="325"/>
      <c r="CE6" s="325"/>
      <c r="CF6" s="325"/>
      <c r="CG6" s="325"/>
      <c r="CH6" s="325"/>
      <c r="CI6" s="325"/>
      <c r="CJ6" s="325"/>
      <c r="CK6" s="325"/>
      <c r="CL6" s="325"/>
      <c r="CM6" s="325"/>
      <c r="CN6" s="325"/>
      <c r="CO6" s="325"/>
      <c r="CP6" s="325"/>
      <c r="CQ6" s="325"/>
      <c r="CR6" s="325"/>
      <c r="CS6" s="325"/>
      <c r="CT6" s="325"/>
      <c r="CU6" s="325"/>
      <c r="CV6" s="325"/>
      <c r="CW6" s="325"/>
      <c r="CX6" s="325"/>
      <c r="CY6" s="325"/>
      <c r="CZ6" s="325"/>
      <c r="DA6" s="325"/>
      <c r="DB6" s="325"/>
      <c r="DC6" s="325"/>
      <c r="DD6" s="325"/>
      <c r="DE6" s="325"/>
      <c r="DF6" s="326"/>
      <c r="DG6" s="326"/>
      <c r="DH6" s="326"/>
      <c r="DI6" s="326"/>
      <c r="DJ6" s="326"/>
      <c r="DK6" s="326"/>
      <c r="DL6" s="326"/>
      <c r="DM6" s="326"/>
      <c r="DN6" s="326"/>
      <c r="DO6" s="326"/>
      <c r="DP6" s="326"/>
      <c r="DQ6" s="326"/>
      <c r="DR6" s="326"/>
      <c r="DS6" s="326"/>
      <c r="DT6" s="326"/>
      <c r="DU6" s="326"/>
      <c r="DV6" s="326"/>
      <c r="DW6" s="326"/>
    </row>
    <row r="7" spans="1:143" s="327" customFormat="1" x14ac:dyDescent="0.15">
      <c r="A7" s="325"/>
      <c r="B7" s="325"/>
      <c r="C7" s="325"/>
      <c r="D7" s="325"/>
      <c r="E7" s="325"/>
      <c r="F7" s="325"/>
      <c r="G7" s="325"/>
      <c r="H7" s="325"/>
      <c r="I7" s="325"/>
      <c r="J7" s="325"/>
      <c r="K7" s="325"/>
      <c r="L7" s="325"/>
      <c r="M7" s="325"/>
      <c r="N7" s="325"/>
      <c r="O7" s="325"/>
      <c r="P7" s="325"/>
      <c r="Q7" s="325"/>
      <c r="R7" s="325"/>
      <c r="S7" s="325"/>
      <c r="T7" s="325"/>
      <c r="U7" s="325"/>
      <c r="V7" s="325"/>
      <c r="W7" s="325"/>
      <c r="X7" s="325"/>
      <c r="Y7" s="325"/>
      <c r="Z7" s="325"/>
      <c r="AA7" s="325"/>
      <c r="AB7" s="325"/>
      <c r="AC7" s="325"/>
      <c r="AD7" s="325"/>
      <c r="AE7" s="325"/>
      <c r="AF7" s="325"/>
      <c r="AG7" s="325"/>
      <c r="AH7" s="325"/>
      <c r="AI7" s="325"/>
      <c r="AJ7" s="325"/>
      <c r="AK7" s="325"/>
      <c r="AL7" s="325"/>
      <c r="AM7" s="325"/>
      <c r="AN7" s="325"/>
      <c r="AO7" s="325"/>
      <c r="AP7" s="325"/>
      <c r="AQ7" s="325"/>
      <c r="AR7" s="325"/>
      <c r="AS7" s="325"/>
      <c r="AT7" s="325"/>
      <c r="AU7" s="325"/>
      <c r="AV7" s="325"/>
      <c r="AW7" s="325"/>
      <c r="AX7" s="325"/>
      <c r="AY7" s="325"/>
      <c r="AZ7" s="325"/>
      <c r="BA7" s="325"/>
      <c r="BB7" s="325"/>
      <c r="BC7" s="325"/>
      <c r="BD7" s="325"/>
      <c r="BE7" s="325"/>
      <c r="BF7" s="325"/>
      <c r="BG7" s="325"/>
      <c r="BH7" s="325"/>
      <c r="BI7" s="325"/>
      <c r="BJ7" s="325"/>
      <c r="BK7" s="325"/>
      <c r="BL7" s="325"/>
      <c r="BM7" s="325"/>
      <c r="BN7" s="325"/>
      <c r="BO7" s="325"/>
      <c r="BP7" s="325"/>
      <c r="BQ7" s="325"/>
      <c r="BR7" s="325"/>
      <c r="BS7" s="325"/>
      <c r="BT7" s="325"/>
      <c r="BU7" s="325"/>
      <c r="BV7" s="325"/>
      <c r="BW7" s="325"/>
      <c r="BX7" s="325"/>
      <c r="BY7" s="325"/>
      <c r="BZ7" s="325"/>
      <c r="CA7" s="325"/>
      <c r="CB7" s="325"/>
      <c r="CC7" s="325"/>
      <c r="CD7" s="325"/>
      <c r="CE7" s="325"/>
      <c r="CF7" s="325"/>
      <c r="CG7" s="325"/>
      <c r="CH7" s="325"/>
      <c r="CI7" s="325"/>
      <c r="CJ7" s="325"/>
      <c r="CK7" s="325"/>
      <c r="CL7" s="325"/>
      <c r="CM7" s="325"/>
      <c r="CN7" s="325"/>
      <c r="CO7" s="325"/>
      <c r="CP7" s="325"/>
      <c r="CQ7" s="325"/>
      <c r="CR7" s="325"/>
      <c r="CS7" s="325"/>
      <c r="CT7" s="325"/>
      <c r="CU7" s="325"/>
      <c r="CV7" s="325"/>
      <c r="CW7" s="325"/>
      <c r="CX7" s="325"/>
      <c r="CY7" s="325"/>
      <c r="CZ7" s="325"/>
      <c r="DA7" s="325"/>
      <c r="DB7" s="325"/>
      <c r="DC7" s="325"/>
      <c r="DD7" s="325"/>
      <c r="DE7" s="325"/>
      <c r="DF7" s="326"/>
      <c r="DG7" s="326"/>
      <c r="DH7" s="326"/>
      <c r="DI7" s="326"/>
      <c r="DJ7" s="326"/>
      <c r="DK7" s="326"/>
      <c r="DL7" s="326"/>
      <c r="DM7" s="326"/>
      <c r="DN7" s="326"/>
      <c r="DO7" s="326"/>
      <c r="DP7" s="326"/>
      <c r="DQ7" s="326"/>
      <c r="DR7" s="326"/>
      <c r="DS7" s="326"/>
      <c r="DT7" s="326"/>
      <c r="DU7" s="326"/>
      <c r="DV7" s="326"/>
      <c r="DW7" s="326"/>
    </row>
    <row r="8" spans="1:143" s="327" customFormat="1" x14ac:dyDescent="0.15">
      <c r="A8" s="325"/>
      <c r="B8" s="325"/>
      <c r="C8" s="325"/>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c r="AO8" s="325"/>
      <c r="AP8" s="325"/>
      <c r="AQ8" s="325"/>
      <c r="AR8" s="325"/>
      <c r="AS8" s="325"/>
      <c r="AT8" s="325"/>
      <c r="AU8" s="325"/>
      <c r="AV8" s="325"/>
      <c r="AW8" s="325"/>
      <c r="AX8" s="325"/>
      <c r="AY8" s="325"/>
      <c r="AZ8" s="325"/>
      <c r="BA8" s="325"/>
      <c r="BB8" s="325"/>
      <c r="BC8" s="325"/>
      <c r="BD8" s="325"/>
      <c r="BE8" s="325"/>
      <c r="BF8" s="325"/>
      <c r="BG8" s="325"/>
      <c r="BH8" s="325"/>
      <c r="BI8" s="325"/>
      <c r="BJ8" s="325"/>
      <c r="BK8" s="325"/>
      <c r="BL8" s="325"/>
      <c r="BM8" s="325"/>
      <c r="BN8" s="325"/>
      <c r="BO8" s="325"/>
      <c r="BP8" s="325"/>
      <c r="BQ8" s="325"/>
      <c r="BR8" s="325"/>
      <c r="BS8" s="325"/>
      <c r="BT8" s="325"/>
      <c r="BU8" s="325"/>
      <c r="BV8" s="325"/>
      <c r="BW8" s="325"/>
      <c r="BX8" s="325"/>
      <c r="BY8" s="325"/>
      <c r="BZ8" s="325"/>
      <c r="CA8" s="325"/>
      <c r="CB8" s="325"/>
      <c r="CC8" s="325"/>
      <c r="CD8" s="325"/>
      <c r="CE8" s="325"/>
      <c r="CF8" s="325"/>
      <c r="CG8" s="325"/>
      <c r="CH8" s="325"/>
      <c r="CI8" s="325"/>
      <c r="CJ8" s="325"/>
      <c r="CK8" s="325"/>
      <c r="CL8" s="325"/>
      <c r="CM8" s="325"/>
      <c r="CN8" s="325"/>
      <c r="CO8" s="325"/>
      <c r="CP8" s="325"/>
      <c r="CQ8" s="325"/>
      <c r="CR8" s="325"/>
      <c r="CS8" s="325"/>
      <c r="CT8" s="325"/>
      <c r="CU8" s="325"/>
      <c r="CV8" s="325"/>
      <c r="CW8" s="325"/>
      <c r="CX8" s="325"/>
      <c r="CY8" s="325"/>
      <c r="CZ8" s="325"/>
      <c r="DA8" s="325"/>
      <c r="DB8" s="325"/>
      <c r="DC8" s="325"/>
      <c r="DD8" s="325"/>
      <c r="DE8" s="325"/>
      <c r="DF8" s="326"/>
      <c r="DG8" s="326"/>
      <c r="DH8" s="326"/>
      <c r="DI8" s="326"/>
      <c r="DJ8" s="326"/>
      <c r="DK8" s="326"/>
      <c r="DL8" s="326"/>
      <c r="DM8" s="326"/>
      <c r="DN8" s="326"/>
      <c r="DO8" s="326"/>
      <c r="DP8" s="326"/>
      <c r="DQ8" s="326"/>
      <c r="DR8" s="326"/>
      <c r="DS8" s="326"/>
      <c r="DT8" s="326"/>
      <c r="DU8" s="326"/>
      <c r="DV8" s="326"/>
      <c r="DW8" s="326"/>
    </row>
    <row r="9" spans="1:143" s="327" customFormat="1" x14ac:dyDescent="0.15">
      <c r="A9" s="325"/>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325"/>
      <c r="AP9" s="325"/>
      <c r="AQ9" s="325"/>
      <c r="AR9" s="325"/>
      <c r="AS9" s="325"/>
      <c r="AT9" s="325"/>
      <c r="AU9" s="325"/>
      <c r="AV9" s="325"/>
      <c r="AW9" s="325"/>
      <c r="AX9" s="325"/>
      <c r="AY9" s="325"/>
      <c r="AZ9" s="325"/>
      <c r="BA9" s="325"/>
      <c r="BB9" s="325"/>
      <c r="BC9" s="325"/>
      <c r="BD9" s="325"/>
      <c r="BE9" s="325"/>
      <c r="BF9" s="325"/>
      <c r="BG9" s="325"/>
      <c r="BH9" s="325"/>
      <c r="BI9" s="325"/>
      <c r="BJ9" s="325"/>
      <c r="BK9" s="325"/>
      <c r="BL9" s="325"/>
      <c r="BM9" s="325"/>
      <c r="BN9" s="325"/>
      <c r="BO9" s="325"/>
      <c r="BP9" s="325"/>
      <c r="BQ9" s="325"/>
      <c r="BR9" s="325"/>
      <c r="BS9" s="325"/>
      <c r="BT9" s="325"/>
      <c r="BU9" s="325"/>
      <c r="BV9" s="325"/>
      <c r="BW9" s="325"/>
      <c r="BX9" s="325"/>
      <c r="BY9" s="325"/>
      <c r="BZ9" s="325"/>
      <c r="CA9" s="325"/>
      <c r="CB9" s="325"/>
      <c r="CC9" s="325"/>
      <c r="CD9" s="325"/>
      <c r="CE9" s="325"/>
      <c r="CF9" s="325"/>
      <c r="CG9" s="325"/>
      <c r="CH9" s="325"/>
      <c r="CI9" s="325"/>
      <c r="CJ9" s="325"/>
      <c r="CK9" s="325"/>
      <c r="CL9" s="325"/>
      <c r="CM9" s="325"/>
      <c r="CN9" s="325"/>
      <c r="CO9" s="325"/>
      <c r="CP9" s="325"/>
      <c r="CQ9" s="325"/>
      <c r="CR9" s="325"/>
      <c r="CS9" s="325"/>
      <c r="CT9" s="325"/>
      <c r="CU9" s="325"/>
      <c r="CV9" s="325"/>
      <c r="CW9" s="325"/>
      <c r="CX9" s="325"/>
      <c r="CY9" s="325"/>
      <c r="CZ9" s="325"/>
      <c r="DA9" s="325"/>
      <c r="DB9" s="325"/>
      <c r="DC9" s="325"/>
      <c r="DD9" s="325"/>
      <c r="DE9" s="325"/>
      <c r="DF9" s="326"/>
      <c r="DG9" s="326"/>
      <c r="DH9" s="326"/>
      <c r="DI9" s="326"/>
      <c r="DJ9" s="326"/>
      <c r="DK9" s="326"/>
      <c r="DL9" s="326"/>
      <c r="DM9" s="326"/>
      <c r="DN9" s="326"/>
      <c r="DO9" s="326"/>
      <c r="DP9" s="326"/>
      <c r="DQ9" s="326"/>
      <c r="DR9" s="326"/>
      <c r="DS9" s="326"/>
      <c r="DT9" s="326"/>
      <c r="DU9" s="326"/>
      <c r="DV9" s="326"/>
      <c r="DW9" s="326"/>
    </row>
    <row r="10" spans="1:143" s="327" customForma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c r="AN10" s="325"/>
      <c r="AO10" s="325"/>
      <c r="AP10" s="325"/>
      <c r="AQ10" s="325"/>
      <c r="AR10" s="325"/>
      <c r="AS10" s="325"/>
      <c r="AT10" s="325"/>
      <c r="AU10" s="325"/>
      <c r="AV10" s="325"/>
      <c r="AW10" s="325"/>
      <c r="AX10" s="325"/>
      <c r="AY10" s="325"/>
      <c r="AZ10" s="325"/>
      <c r="BA10" s="325"/>
      <c r="BB10" s="325"/>
      <c r="BC10" s="325"/>
      <c r="BD10" s="325"/>
      <c r="BE10" s="325"/>
      <c r="BF10" s="325"/>
      <c r="BG10" s="325"/>
      <c r="BH10" s="325"/>
      <c r="BI10" s="325"/>
      <c r="BJ10" s="325"/>
      <c r="BK10" s="325"/>
      <c r="BL10" s="325"/>
      <c r="BM10" s="325"/>
      <c r="BN10" s="325"/>
      <c r="BO10" s="325"/>
      <c r="BP10" s="325"/>
      <c r="BQ10" s="325"/>
      <c r="BR10" s="325"/>
      <c r="BS10" s="325"/>
      <c r="BT10" s="325"/>
      <c r="BU10" s="325"/>
      <c r="BV10" s="325"/>
      <c r="BW10" s="325"/>
      <c r="BX10" s="325"/>
      <c r="BY10" s="325"/>
      <c r="BZ10" s="325"/>
      <c r="CA10" s="325"/>
      <c r="CB10" s="325"/>
      <c r="CC10" s="325"/>
      <c r="CD10" s="325"/>
      <c r="CE10" s="325"/>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6"/>
      <c r="DG10" s="326"/>
      <c r="DH10" s="326"/>
      <c r="DI10" s="326"/>
      <c r="DJ10" s="326"/>
      <c r="DK10" s="326"/>
      <c r="DL10" s="326"/>
      <c r="DM10" s="326"/>
      <c r="DN10" s="326"/>
      <c r="DO10" s="326"/>
      <c r="DP10" s="326"/>
      <c r="DQ10" s="326"/>
      <c r="DR10" s="326"/>
      <c r="DS10" s="326"/>
      <c r="DT10" s="326"/>
      <c r="DU10" s="326"/>
      <c r="DV10" s="326"/>
      <c r="DW10" s="326"/>
      <c r="EM10" s="327" t="s">
        <v>538</v>
      </c>
    </row>
    <row r="11" spans="1:143" s="327" customFormat="1" x14ac:dyDescent="0.15">
      <c r="A11" s="325"/>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6"/>
      <c r="DG11" s="326"/>
      <c r="DH11" s="326"/>
      <c r="DI11" s="326"/>
      <c r="DJ11" s="326"/>
      <c r="DK11" s="326"/>
      <c r="DL11" s="326"/>
      <c r="DM11" s="326"/>
      <c r="DN11" s="326"/>
      <c r="DO11" s="326"/>
      <c r="DP11" s="326"/>
      <c r="DQ11" s="326"/>
      <c r="DR11" s="326"/>
      <c r="DS11" s="326"/>
      <c r="DT11" s="326"/>
      <c r="DU11" s="326"/>
      <c r="DV11" s="326"/>
      <c r="DW11" s="326"/>
    </row>
    <row r="12" spans="1:143" s="327" customFormat="1" x14ac:dyDescent="0.15">
      <c r="A12" s="325"/>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5"/>
      <c r="AZ12" s="325"/>
      <c r="BA12" s="325"/>
      <c r="BB12" s="325"/>
      <c r="BC12" s="325"/>
      <c r="BD12" s="325"/>
      <c r="BE12" s="325"/>
      <c r="BF12" s="325"/>
      <c r="BG12" s="325"/>
      <c r="BH12" s="325"/>
      <c r="BI12" s="325"/>
      <c r="BJ12" s="325"/>
      <c r="BK12" s="325"/>
      <c r="BL12" s="325"/>
      <c r="BM12" s="325"/>
      <c r="BN12" s="325"/>
      <c r="BO12" s="325"/>
      <c r="BP12" s="325"/>
      <c r="BQ12" s="325"/>
      <c r="BR12" s="325"/>
      <c r="BS12" s="325"/>
      <c r="BT12" s="325"/>
      <c r="BU12" s="325"/>
      <c r="BV12" s="325"/>
      <c r="BW12" s="325"/>
      <c r="BX12" s="325"/>
      <c r="BY12" s="325"/>
      <c r="BZ12" s="325"/>
      <c r="CA12" s="325"/>
      <c r="CB12" s="325"/>
      <c r="CC12" s="325"/>
      <c r="CD12" s="325"/>
      <c r="CE12" s="325"/>
      <c r="CF12" s="325"/>
      <c r="CG12" s="325"/>
      <c r="CH12" s="325"/>
      <c r="CI12" s="325"/>
      <c r="CJ12" s="325"/>
      <c r="CK12" s="325"/>
      <c r="CL12" s="325"/>
      <c r="CM12" s="325"/>
      <c r="CN12" s="325"/>
      <c r="CO12" s="325"/>
      <c r="CP12" s="325"/>
      <c r="CQ12" s="325"/>
      <c r="CR12" s="325"/>
      <c r="CS12" s="325"/>
      <c r="CT12" s="325"/>
      <c r="CU12" s="325"/>
      <c r="CV12" s="325"/>
      <c r="CW12" s="325"/>
      <c r="CX12" s="325"/>
      <c r="CY12" s="325"/>
      <c r="CZ12" s="325"/>
      <c r="DA12" s="325"/>
      <c r="DB12" s="325"/>
      <c r="DC12" s="325"/>
      <c r="DD12" s="325"/>
      <c r="DE12" s="325"/>
      <c r="DF12" s="326"/>
      <c r="DG12" s="326"/>
      <c r="DH12" s="326"/>
      <c r="DI12" s="326"/>
      <c r="DJ12" s="326"/>
      <c r="DK12" s="326"/>
      <c r="DL12" s="326"/>
      <c r="DM12" s="326"/>
      <c r="DN12" s="326"/>
      <c r="DO12" s="326"/>
      <c r="DP12" s="326"/>
      <c r="DQ12" s="326"/>
      <c r="DR12" s="326"/>
      <c r="DS12" s="326"/>
      <c r="DT12" s="326"/>
      <c r="DU12" s="326"/>
      <c r="DV12" s="326"/>
      <c r="DW12" s="326"/>
      <c r="EM12" s="327" t="s">
        <v>538</v>
      </c>
    </row>
    <row r="13" spans="1:143" s="327" customFormat="1" x14ac:dyDescent="0.15">
      <c r="A13" s="325"/>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25"/>
      <c r="AO13" s="325"/>
      <c r="AP13" s="325"/>
      <c r="AQ13" s="325"/>
      <c r="AR13" s="325"/>
      <c r="AS13" s="325"/>
      <c r="AT13" s="325"/>
      <c r="AU13" s="325"/>
      <c r="AV13" s="325"/>
      <c r="AW13" s="325"/>
      <c r="AX13" s="325"/>
      <c r="AY13" s="325"/>
      <c r="AZ13" s="325"/>
      <c r="BA13" s="325"/>
      <c r="BB13" s="325"/>
      <c r="BC13" s="325"/>
      <c r="BD13" s="325"/>
      <c r="BE13" s="325"/>
      <c r="BF13" s="325"/>
      <c r="BG13" s="325"/>
      <c r="BH13" s="325"/>
      <c r="BI13" s="325"/>
      <c r="BJ13" s="325"/>
      <c r="BK13" s="325"/>
      <c r="BL13" s="325"/>
      <c r="BM13" s="325"/>
      <c r="BN13" s="325"/>
      <c r="BO13" s="325"/>
      <c r="BP13" s="325"/>
      <c r="BQ13" s="325"/>
      <c r="BR13" s="325"/>
      <c r="BS13" s="325"/>
      <c r="BT13" s="325"/>
      <c r="BU13" s="325"/>
      <c r="BV13" s="325"/>
      <c r="BW13" s="325"/>
      <c r="BX13" s="325"/>
      <c r="BY13" s="325"/>
      <c r="BZ13" s="325"/>
      <c r="CA13" s="325"/>
      <c r="CB13" s="325"/>
      <c r="CC13" s="325"/>
      <c r="CD13" s="325"/>
      <c r="CE13" s="325"/>
      <c r="CF13" s="325"/>
      <c r="CG13" s="325"/>
      <c r="CH13" s="325"/>
      <c r="CI13" s="325"/>
      <c r="CJ13" s="325"/>
      <c r="CK13" s="325"/>
      <c r="CL13" s="325"/>
      <c r="CM13" s="325"/>
      <c r="CN13" s="325"/>
      <c r="CO13" s="325"/>
      <c r="CP13" s="325"/>
      <c r="CQ13" s="325"/>
      <c r="CR13" s="325"/>
      <c r="CS13" s="325"/>
      <c r="CT13" s="325"/>
      <c r="CU13" s="325"/>
      <c r="CV13" s="325"/>
      <c r="CW13" s="325"/>
      <c r="CX13" s="325"/>
      <c r="CY13" s="325"/>
      <c r="CZ13" s="325"/>
      <c r="DA13" s="325"/>
      <c r="DB13" s="325"/>
      <c r="DC13" s="325"/>
      <c r="DD13" s="325"/>
      <c r="DE13" s="325"/>
      <c r="DF13" s="326"/>
      <c r="DG13" s="326"/>
      <c r="DH13" s="326"/>
      <c r="DI13" s="326"/>
      <c r="DJ13" s="326"/>
      <c r="DK13" s="326"/>
      <c r="DL13" s="326"/>
      <c r="DM13" s="326"/>
      <c r="DN13" s="326"/>
      <c r="DO13" s="326"/>
      <c r="DP13" s="326"/>
      <c r="DQ13" s="326"/>
      <c r="DR13" s="326"/>
      <c r="DS13" s="326"/>
      <c r="DT13" s="326"/>
      <c r="DU13" s="326"/>
      <c r="DV13" s="326"/>
      <c r="DW13" s="326"/>
    </row>
    <row r="14" spans="1:143" s="327" customFormat="1" x14ac:dyDescent="0.15">
      <c r="A14" s="325"/>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25"/>
      <c r="AO14" s="325"/>
      <c r="AP14" s="325"/>
      <c r="AQ14" s="325"/>
      <c r="AR14" s="325"/>
      <c r="AS14" s="325"/>
      <c r="AT14" s="325"/>
      <c r="AU14" s="325"/>
      <c r="AV14" s="325"/>
      <c r="AW14" s="325"/>
      <c r="AX14" s="325"/>
      <c r="AY14" s="325"/>
      <c r="AZ14" s="325"/>
      <c r="BA14" s="325"/>
      <c r="BB14" s="325"/>
      <c r="BC14" s="325"/>
      <c r="BD14" s="325"/>
      <c r="BE14" s="325"/>
      <c r="BF14" s="325"/>
      <c r="BG14" s="325"/>
      <c r="BH14" s="325"/>
      <c r="BI14" s="325"/>
      <c r="BJ14" s="325"/>
      <c r="BK14" s="325"/>
      <c r="BL14" s="325"/>
      <c r="BM14" s="325"/>
      <c r="BN14" s="325"/>
      <c r="BO14" s="325"/>
      <c r="BP14" s="325"/>
      <c r="BQ14" s="325"/>
      <c r="BR14" s="325"/>
      <c r="BS14" s="325"/>
      <c r="BT14" s="325"/>
      <c r="BU14" s="325"/>
      <c r="BV14" s="325"/>
      <c r="BW14" s="325"/>
      <c r="BX14" s="325"/>
      <c r="BY14" s="325"/>
      <c r="BZ14" s="325"/>
      <c r="CA14" s="325"/>
      <c r="CB14" s="325"/>
      <c r="CC14" s="325"/>
      <c r="CD14" s="325"/>
      <c r="CE14" s="325"/>
      <c r="CF14" s="325"/>
      <c r="CG14" s="325"/>
      <c r="CH14" s="325"/>
      <c r="CI14" s="325"/>
      <c r="CJ14" s="325"/>
      <c r="CK14" s="325"/>
      <c r="CL14" s="325"/>
      <c r="CM14" s="325"/>
      <c r="CN14" s="325"/>
      <c r="CO14" s="325"/>
      <c r="CP14" s="325"/>
      <c r="CQ14" s="325"/>
      <c r="CR14" s="325"/>
      <c r="CS14" s="325"/>
      <c r="CT14" s="325"/>
      <c r="CU14" s="325"/>
      <c r="CV14" s="325"/>
      <c r="CW14" s="325"/>
      <c r="CX14" s="325"/>
      <c r="CY14" s="325"/>
      <c r="CZ14" s="325"/>
      <c r="DA14" s="325"/>
      <c r="DB14" s="325"/>
      <c r="DC14" s="325"/>
      <c r="DD14" s="325"/>
      <c r="DE14" s="325"/>
      <c r="DF14" s="326"/>
      <c r="DG14" s="326"/>
      <c r="DH14" s="326"/>
      <c r="DI14" s="326"/>
      <c r="DJ14" s="326"/>
      <c r="DK14" s="326"/>
      <c r="DL14" s="326"/>
      <c r="DM14" s="326"/>
      <c r="DN14" s="326"/>
      <c r="DO14" s="326"/>
      <c r="DP14" s="326"/>
      <c r="DQ14" s="326"/>
      <c r="DR14" s="326"/>
      <c r="DS14" s="326"/>
      <c r="DT14" s="326"/>
      <c r="DU14" s="326"/>
      <c r="DV14" s="326"/>
      <c r="DW14" s="326"/>
    </row>
    <row r="15" spans="1:143" s="327" customForma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c r="BZ15" s="325"/>
      <c r="CA15" s="325"/>
      <c r="CB15" s="325"/>
      <c r="CC15" s="325"/>
      <c r="CD15" s="325"/>
      <c r="CE15" s="325"/>
      <c r="CF15" s="325"/>
      <c r="CG15" s="325"/>
      <c r="CH15" s="325"/>
      <c r="CI15" s="325"/>
      <c r="CJ15" s="325"/>
      <c r="CK15" s="325"/>
      <c r="CL15" s="325"/>
      <c r="CM15" s="325"/>
      <c r="CN15" s="325"/>
      <c r="CO15" s="325"/>
      <c r="CP15" s="325"/>
      <c r="CQ15" s="325"/>
      <c r="CR15" s="325"/>
      <c r="CS15" s="325"/>
      <c r="CT15" s="325"/>
      <c r="CU15" s="325"/>
      <c r="CV15" s="325"/>
      <c r="CW15" s="325"/>
      <c r="CX15" s="325"/>
      <c r="CY15" s="325"/>
      <c r="CZ15" s="325"/>
      <c r="DA15" s="325"/>
      <c r="DB15" s="325"/>
      <c r="DC15" s="325"/>
      <c r="DD15" s="325"/>
      <c r="DE15" s="325"/>
      <c r="DF15" s="326"/>
      <c r="DG15" s="326"/>
      <c r="DH15" s="326"/>
      <c r="DI15" s="326"/>
      <c r="DJ15" s="326"/>
      <c r="DK15" s="326"/>
      <c r="DL15" s="326"/>
      <c r="DM15" s="326"/>
      <c r="DN15" s="326"/>
      <c r="DO15" s="326"/>
      <c r="DP15" s="326"/>
      <c r="DQ15" s="326"/>
      <c r="DR15" s="326"/>
      <c r="DS15" s="326"/>
      <c r="DT15" s="326"/>
      <c r="DU15" s="326"/>
      <c r="DV15" s="326"/>
      <c r="DW15" s="326"/>
    </row>
    <row r="16" spans="1:143" s="327" customForma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325"/>
      <c r="BD16" s="325"/>
      <c r="BE16" s="325"/>
      <c r="BF16" s="325"/>
      <c r="BG16" s="325"/>
      <c r="BH16" s="325"/>
      <c r="BI16" s="325"/>
      <c r="BJ16" s="325"/>
      <c r="BK16" s="325"/>
      <c r="BL16" s="325"/>
      <c r="BM16" s="325"/>
      <c r="BN16" s="325"/>
      <c r="BO16" s="325"/>
      <c r="BP16" s="325"/>
      <c r="BQ16" s="325"/>
      <c r="BR16" s="325"/>
      <c r="BS16" s="325"/>
      <c r="BT16" s="325"/>
      <c r="BU16" s="325"/>
      <c r="BV16" s="325"/>
      <c r="BW16" s="325"/>
      <c r="BX16" s="325"/>
      <c r="BY16" s="325"/>
      <c r="BZ16" s="325"/>
      <c r="CA16" s="325"/>
      <c r="CB16" s="325"/>
      <c r="CC16" s="325"/>
      <c r="CD16" s="325"/>
      <c r="CE16" s="325"/>
      <c r="CF16" s="325"/>
      <c r="CG16" s="325"/>
      <c r="CH16" s="325"/>
      <c r="CI16" s="325"/>
      <c r="CJ16" s="325"/>
      <c r="CK16" s="325"/>
      <c r="CL16" s="325"/>
      <c r="CM16" s="325"/>
      <c r="CN16" s="325"/>
      <c r="CO16" s="325"/>
      <c r="CP16" s="325"/>
      <c r="CQ16" s="325"/>
      <c r="CR16" s="325"/>
      <c r="CS16" s="325"/>
      <c r="CT16" s="325"/>
      <c r="CU16" s="325"/>
      <c r="CV16" s="325"/>
      <c r="CW16" s="325"/>
      <c r="CX16" s="325"/>
      <c r="CY16" s="325"/>
      <c r="CZ16" s="325"/>
      <c r="DA16" s="325"/>
      <c r="DB16" s="325"/>
      <c r="DC16" s="325"/>
      <c r="DD16" s="325"/>
      <c r="DE16" s="325"/>
      <c r="DF16" s="326"/>
      <c r="DG16" s="326"/>
      <c r="DH16" s="326"/>
      <c r="DI16" s="326"/>
      <c r="DJ16" s="326"/>
      <c r="DK16" s="326"/>
      <c r="DL16" s="326"/>
      <c r="DM16" s="326"/>
      <c r="DN16" s="326"/>
      <c r="DO16" s="326"/>
      <c r="DP16" s="326"/>
      <c r="DQ16" s="326"/>
      <c r="DR16" s="326"/>
      <c r="DS16" s="326"/>
      <c r="DT16" s="326"/>
      <c r="DU16" s="326"/>
      <c r="DV16" s="326"/>
      <c r="DW16" s="326"/>
    </row>
    <row r="17" spans="1:351" s="327" customForma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F17" s="325"/>
      <c r="CG17" s="325"/>
      <c r="CH17" s="325"/>
      <c r="CI17" s="325"/>
      <c r="CJ17" s="325"/>
      <c r="CK17" s="325"/>
      <c r="CL17" s="325"/>
      <c r="CM17" s="325"/>
      <c r="CN17" s="325"/>
      <c r="CO17" s="325"/>
      <c r="CP17" s="325"/>
      <c r="CQ17" s="325"/>
      <c r="CR17" s="325"/>
      <c r="CS17" s="325"/>
      <c r="CT17" s="325"/>
      <c r="CU17" s="325"/>
      <c r="CV17" s="325"/>
      <c r="CW17" s="325"/>
      <c r="CX17" s="325"/>
      <c r="CY17" s="325"/>
      <c r="CZ17" s="325"/>
      <c r="DA17" s="325"/>
      <c r="DB17" s="325"/>
      <c r="DC17" s="325"/>
      <c r="DD17" s="325"/>
      <c r="DE17" s="325"/>
      <c r="DF17" s="326"/>
      <c r="DG17" s="326"/>
      <c r="DH17" s="326"/>
      <c r="DI17" s="326"/>
      <c r="DJ17" s="326"/>
      <c r="DK17" s="326"/>
      <c r="DL17" s="326"/>
      <c r="DM17" s="326"/>
      <c r="DN17" s="326"/>
      <c r="DO17" s="326"/>
      <c r="DP17" s="326"/>
      <c r="DQ17" s="326"/>
      <c r="DR17" s="326"/>
      <c r="DS17" s="326"/>
      <c r="DT17" s="326"/>
      <c r="DU17" s="326"/>
      <c r="DV17" s="326"/>
      <c r="DW17" s="326"/>
    </row>
    <row r="18" spans="1:351" s="327" customForma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c r="CF18" s="325"/>
      <c r="CG18" s="325"/>
      <c r="CH18" s="325"/>
      <c r="CI18" s="325"/>
      <c r="CJ18" s="325"/>
      <c r="CK18" s="325"/>
      <c r="CL18" s="325"/>
      <c r="CM18" s="325"/>
      <c r="CN18" s="325"/>
      <c r="CO18" s="325"/>
      <c r="CP18" s="325"/>
      <c r="CQ18" s="325"/>
      <c r="CR18" s="325"/>
      <c r="CS18" s="325"/>
      <c r="CT18" s="325"/>
      <c r="CU18" s="325"/>
      <c r="CV18" s="325"/>
      <c r="CW18" s="325"/>
      <c r="CX18" s="325"/>
      <c r="CY18" s="325"/>
      <c r="CZ18" s="325"/>
      <c r="DA18" s="325"/>
      <c r="DB18" s="325"/>
      <c r="DC18" s="325"/>
      <c r="DD18" s="325"/>
      <c r="DE18" s="325"/>
      <c r="DF18" s="326"/>
      <c r="DG18" s="326"/>
      <c r="DH18" s="326"/>
      <c r="DI18" s="326"/>
      <c r="DJ18" s="326"/>
      <c r="DK18" s="326"/>
      <c r="DL18" s="326"/>
      <c r="DM18" s="326"/>
      <c r="DN18" s="326"/>
      <c r="DO18" s="326"/>
      <c r="DP18" s="326"/>
      <c r="DQ18" s="326"/>
      <c r="DR18" s="326"/>
      <c r="DS18" s="326"/>
      <c r="DT18" s="326"/>
      <c r="DU18" s="326"/>
      <c r="DV18" s="326"/>
      <c r="DW18" s="326"/>
    </row>
    <row r="19" spans="1:351" x14ac:dyDescent="0.15">
      <c r="DD19" s="324"/>
      <c r="DE19" s="324"/>
    </row>
    <row r="20" spans="1:351" x14ac:dyDescent="0.15">
      <c r="DD20" s="324"/>
      <c r="DE20" s="324"/>
    </row>
    <row r="21" spans="1:351" ht="17.25" x14ac:dyDescent="0.15">
      <c r="B21" s="328"/>
      <c r="C21" s="329"/>
      <c r="D21" s="329"/>
      <c r="E21" s="329"/>
      <c r="F21" s="329"/>
      <c r="G21" s="329"/>
      <c r="H21" s="329"/>
      <c r="I21" s="329"/>
      <c r="J21" s="329"/>
      <c r="K21" s="329"/>
      <c r="L21" s="329"/>
      <c r="M21" s="329"/>
      <c r="N21" s="330"/>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30"/>
      <c r="AU21" s="329"/>
      <c r="AV21" s="329"/>
      <c r="AW21" s="329"/>
      <c r="AX21" s="329"/>
      <c r="AY21" s="329"/>
      <c r="AZ21" s="329"/>
      <c r="BA21" s="329"/>
      <c r="BB21" s="329"/>
      <c r="BC21" s="329"/>
      <c r="BD21" s="329"/>
      <c r="BE21" s="329"/>
      <c r="BF21" s="330"/>
      <c r="BG21" s="329"/>
      <c r="BH21" s="329"/>
      <c r="BI21" s="329"/>
      <c r="BJ21" s="329"/>
      <c r="BK21" s="329"/>
      <c r="BL21" s="329"/>
      <c r="BM21" s="329"/>
      <c r="BN21" s="329"/>
      <c r="BO21" s="329"/>
      <c r="BP21" s="329"/>
      <c r="BQ21" s="329"/>
      <c r="BR21" s="330"/>
      <c r="BS21" s="329"/>
      <c r="BT21" s="329"/>
      <c r="BU21" s="329"/>
      <c r="BV21" s="329"/>
      <c r="BW21" s="329"/>
      <c r="BX21" s="329"/>
      <c r="BY21" s="329"/>
      <c r="BZ21" s="329"/>
      <c r="CA21" s="329"/>
      <c r="CB21" s="329"/>
      <c r="CC21" s="329"/>
      <c r="CD21" s="330"/>
      <c r="CE21" s="329"/>
      <c r="CF21" s="329"/>
      <c r="CG21" s="329"/>
      <c r="CH21" s="329"/>
      <c r="CI21" s="329"/>
      <c r="CJ21" s="329"/>
      <c r="CK21" s="329"/>
      <c r="CL21" s="329"/>
      <c r="CM21" s="329"/>
      <c r="CN21" s="329"/>
      <c r="CO21" s="329"/>
      <c r="CP21" s="330"/>
      <c r="CQ21" s="329"/>
      <c r="CR21" s="329"/>
      <c r="CS21" s="329"/>
      <c r="CT21" s="329"/>
      <c r="CU21" s="329"/>
      <c r="CV21" s="329"/>
      <c r="CW21" s="329"/>
      <c r="CX21" s="329"/>
      <c r="CY21" s="329"/>
      <c r="CZ21" s="329"/>
      <c r="DA21" s="329"/>
      <c r="DB21" s="330"/>
      <c r="DC21" s="329"/>
      <c r="DD21" s="331"/>
      <c r="DE21" s="324"/>
      <c r="MM21" s="332"/>
    </row>
    <row r="22" spans="1:351" ht="17.25" x14ac:dyDescent="0.15">
      <c r="B22" s="333"/>
      <c r="MM22" s="332"/>
    </row>
    <row r="23" spans="1:351" x14ac:dyDescent="0.15">
      <c r="B23" s="333"/>
    </row>
    <row r="24" spans="1:351" x14ac:dyDescent="0.15">
      <c r="B24" s="333"/>
    </row>
    <row r="25" spans="1:351" x14ac:dyDescent="0.15">
      <c r="B25" s="333"/>
    </row>
    <row r="26" spans="1:351" x14ac:dyDescent="0.15">
      <c r="B26" s="333"/>
    </row>
    <row r="27" spans="1:351" x14ac:dyDescent="0.15">
      <c r="B27" s="333"/>
    </row>
    <row r="28" spans="1:351" x14ac:dyDescent="0.15">
      <c r="B28" s="333"/>
    </row>
    <row r="29" spans="1:351" x14ac:dyDescent="0.15">
      <c r="B29" s="333"/>
    </row>
    <row r="30" spans="1:351" x14ac:dyDescent="0.15">
      <c r="B30" s="333"/>
    </row>
    <row r="31" spans="1:351" x14ac:dyDescent="0.15">
      <c r="B31" s="333"/>
    </row>
    <row r="32" spans="1:351" x14ac:dyDescent="0.15">
      <c r="B32" s="333"/>
    </row>
    <row r="33" spans="2:109" x14ac:dyDescent="0.15">
      <c r="B33" s="333"/>
    </row>
    <row r="34" spans="2:109" x14ac:dyDescent="0.15">
      <c r="B34" s="333"/>
    </row>
    <row r="35" spans="2:109" x14ac:dyDescent="0.15">
      <c r="B35" s="333"/>
    </row>
    <row r="36" spans="2:109" x14ac:dyDescent="0.15">
      <c r="B36" s="333"/>
    </row>
    <row r="37" spans="2:109" x14ac:dyDescent="0.15">
      <c r="B37" s="333"/>
    </row>
    <row r="38" spans="2:109" x14ac:dyDescent="0.15">
      <c r="B38" s="333"/>
    </row>
    <row r="39" spans="2:109" x14ac:dyDescent="0.15">
      <c r="B39" s="335"/>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c r="BJ39" s="336"/>
      <c r="BK39" s="336"/>
      <c r="BL39" s="336"/>
      <c r="BM39" s="336"/>
      <c r="BN39" s="336"/>
      <c r="BO39" s="336"/>
      <c r="BP39" s="336"/>
      <c r="BQ39" s="336"/>
      <c r="BR39" s="336"/>
      <c r="BS39" s="336"/>
      <c r="BT39" s="336"/>
      <c r="BU39" s="336"/>
      <c r="BV39" s="336"/>
      <c r="BW39" s="336"/>
      <c r="BX39" s="336"/>
      <c r="BY39" s="336"/>
      <c r="BZ39" s="336"/>
      <c r="CA39" s="336"/>
      <c r="CB39" s="336"/>
      <c r="CC39" s="336"/>
      <c r="CD39" s="336"/>
      <c r="CE39" s="336"/>
      <c r="CF39" s="336"/>
      <c r="CG39" s="336"/>
      <c r="CH39" s="336"/>
      <c r="CI39" s="336"/>
      <c r="CJ39" s="336"/>
      <c r="CK39" s="336"/>
      <c r="CL39" s="336"/>
      <c r="CM39" s="336"/>
      <c r="CN39" s="336"/>
      <c r="CO39" s="336"/>
      <c r="CP39" s="336"/>
      <c r="CQ39" s="336"/>
      <c r="CR39" s="336"/>
      <c r="CS39" s="336"/>
      <c r="CT39" s="336"/>
      <c r="CU39" s="336"/>
      <c r="CV39" s="336"/>
      <c r="CW39" s="336"/>
      <c r="CX39" s="336"/>
      <c r="CY39" s="336"/>
      <c r="CZ39" s="336"/>
      <c r="DA39" s="336"/>
      <c r="DB39" s="336"/>
      <c r="DC39" s="336"/>
      <c r="DD39" s="337"/>
    </row>
    <row r="40" spans="2:109" x14ac:dyDescent="0.15">
      <c r="B40" s="338"/>
      <c r="DD40" s="338"/>
      <c r="DE40" s="324"/>
    </row>
    <row r="41" spans="2:109" ht="17.25" x14ac:dyDescent="0.15">
      <c r="B41" s="339" t="s">
        <v>539</v>
      </c>
      <c r="C41" s="329"/>
      <c r="D41" s="329"/>
      <c r="E41" s="329"/>
      <c r="F41" s="329"/>
      <c r="G41" s="329"/>
      <c r="H41" s="329"/>
      <c r="I41" s="329"/>
      <c r="J41" s="329"/>
      <c r="K41" s="329"/>
      <c r="L41" s="329"/>
      <c r="M41" s="329"/>
      <c r="N41" s="329"/>
      <c r="O41" s="329"/>
      <c r="P41" s="329"/>
      <c r="Q41" s="329"/>
      <c r="R41" s="329"/>
      <c r="S41" s="329"/>
      <c r="T41" s="329"/>
      <c r="U41" s="329"/>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31"/>
    </row>
    <row r="42" spans="2:109" x14ac:dyDescent="0.15">
      <c r="B42" s="333"/>
      <c r="G42" s="340"/>
      <c r="I42" s="341"/>
      <c r="J42" s="341"/>
      <c r="K42" s="341"/>
      <c r="AM42" s="340"/>
      <c r="AN42" s="340" t="s">
        <v>540</v>
      </c>
      <c r="AP42" s="341"/>
      <c r="AQ42" s="341"/>
      <c r="AR42" s="341"/>
      <c r="AY42" s="340"/>
      <c r="BA42" s="341"/>
      <c r="BB42" s="341"/>
      <c r="BC42" s="341"/>
      <c r="BK42" s="340"/>
      <c r="BM42" s="341"/>
      <c r="BN42" s="341"/>
      <c r="BO42" s="341"/>
      <c r="BW42" s="340"/>
      <c r="BY42" s="341"/>
      <c r="BZ42" s="341"/>
      <c r="CA42" s="341"/>
      <c r="CI42" s="340"/>
      <c r="CK42" s="341"/>
      <c r="CL42" s="341"/>
      <c r="CM42" s="341"/>
      <c r="CU42" s="340"/>
      <c r="CW42" s="341"/>
      <c r="CX42" s="341"/>
      <c r="CY42" s="341"/>
    </row>
    <row r="43" spans="2:109" ht="13.5" customHeight="1" x14ac:dyDescent="0.15">
      <c r="B43" s="333"/>
      <c r="AN43" s="1132" t="s">
        <v>541</v>
      </c>
      <c r="AO43" s="1133"/>
      <c r="AP43" s="1133"/>
      <c r="AQ43" s="1133"/>
      <c r="AR43" s="1133"/>
      <c r="AS43" s="1133"/>
      <c r="AT43" s="1133"/>
      <c r="AU43" s="1133"/>
      <c r="AV43" s="1133"/>
      <c r="AW43" s="1133"/>
      <c r="AX43" s="1133"/>
      <c r="AY43" s="1133"/>
      <c r="AZ43" s="1133"/>
      <c r="BA43" s="1133"/>
      <c r="BB43" s="1133"/>
      <c r="BC43" s="1133"/>
      <c r="BD43" s="1133"/>
      <c r="BE43" s="1133"/>
      <c r="BF43" s="1133"/>
      <c r="BG43" s="1133"/>
      <c r="BH43" s="1133"/>
      <c r="BI43" s="1133"/>
      <c r="BJ43" s="1133"/>
      <c r="BK43" s="1133"/>
      <c r="BL43" s="1133"/>
      <c r="BM43" s="1133"/>
      <c r="BN43" s="1133"/>
      <c r="BO43" s="1133"/>
      <c r="BP43" s="1133"/>
      <c r="BQ43" s="1133"/>
      <c r="BR43" s="1133"/>
      <c r="BS43" s="1133"/>
      <c r="BT43" s="1133"/>
      <c r="BU43" s="1133"/>
      <c r="BV43" s="1133"/>
      <c r="BW43" s="1133"/>
      <c r="BX43" s="1133"/>
      <c r="BY43" s="1133"/>
      <c r="BZ43" s="1133"/>
      <c r="CA43" s="1133"/>
      <c r="CB43" s="1133"/>
      <c r="CC43" s="1133"/>
      <c r="CD43" s="1133"/>
      <c r="CE43" s="1133"/>
      <c r="CF43" s="1133"/>
      <c r="CG43" s="1133"/>
      <c r="CH43" s="1133"/>
      <c r="CI43" s="1133"/>
      <c r="CJ43" s="1133"/>
      <c r="CK43" s="1133"/>
      <c r="CL43" s="1133"/>
      <c r="CM43" s="1133"/>
      <c r="CN43" s="1133"/>
      <c r="CO43" s="1133"/>
      <c r="CP43" s="1133"/>
      <c r="CQ43" s="1133"/>
      <c r="CR43" s="1133"/>
      <c r="CS43" s="1133"/>
      <c r="CT43" s="1133"/>
      <c r="CU43" s="1133"/>
      <c r="CV43" s="1133"/>
      <c r="CW43" s="1133"/>
      <c r="CX43" s="1133"/>
      <c r="CY43" s="1133"/>
      <c r="CZ43" s="1133"/>
      <c r="DA43" s="1133"/>
      <c r="DB43" s="1133"/>
      <c r="DC43" s="1134"/>
    </row>
    <row r="44" spans="2:109" x14ac:dyDescent="0.15">
      <c r="B44" s="333"/>
      <c r="AN44" s="1135"/>
      <c r="AO44" s="1136"/>
      <c r="AP44" s="1136"/>
      <c r="AQ44" s="1136"/>
      <c r="AR44" s="1136"/>
      <c r="AS44" s="1136"/>
      <c r="AT44" s="1136"/>
      <c r="AU44" s="1136"/>
      <c r="AV44" s="1136"/>
      <c r="AW44" s="1136"/>
      <c r="AX44" s="1136"/>
      <c r="AY44" s="1136"/>
      <c r="AZ44" s="1136"/>
      <c r="BA44" s="1136"/>
      <c r="BB44" s="1136"/>
      <c r="BC44" s="1136"/>
      <c r="BD44" s="1136"/>
      <c r="BE44" s="1136"/>
      <c r="BF44" s="1136"/>
      <c r="BG44" s="1136"/>
      <c r="BH44" s="1136"/>
      <c r="BI44" s="1136"/>
      <c r="BJ44" s="1136"/>
      <c r="BK44" s="1136"/>
      <c r="BL44" s="1136"/>
      <c r="BM44" s="1136"/>
      <c r="BN44" s="1136"/>
      <c r="BO44" s="1136"/>
      <c r="BP44" s="1136"/>
      <c r="BQ44" s="1136"/>
      <c r="BR44" s="1136"/>
      <c r="BS44" s="1136"/>
      <c r="BT44" s="1136"/>
      <c r="BU44" s="1136"/>
      <c r="BV44" s="1136"/>
      <c r="BW44" s="1136"/>
      <c r="BX44" s="1136"/>
      <c r="BY44" s="1136"/>
      <c r="BZ44" s="1136"/>
      <c r="CA44" s="1136"/>
      <c r="CB44" s="1136"/>
      <c r="CC44" s="1136"/>
      <c r="CD44" s="1136"/>
      <c r="CE44" s="1136"/>
      <c r="CF44" s="1136"/>
      <c r="CG44" s="1136"/>
      <c r="CH44" s="1136"/>
      <c r="CI44" s="1136"/>
      <c r="CJ44" s="1136"/>
      <c r="CK44" s="1136"/>
      <c r="CL44" s="1136"/>
      <c r="CM44" s="1136"/>
      <c r="CN44" s="1136"/>
      <c r="CO44" s="1136"/>
      <c r="CP44" s="1136"/>
      <c r="CQ44" s="1136"/>
      <c r="CR44" s="1136"/>
      <c r="CS44" s="1136"/>
      <c r="CT44" s="1136"/>
      <c r="CU44" s="1136"/>
      <c r="CV44" s="1136"/>
      <c r="CW44" s="1136"/>
      <c r="CX44" s="1136"/>
      <c r="CY44" s="1136"/>
      <c r="CZ44" s="1136"/>
      <c r="DA44" s="1136"/>
      <c r="DB44" s="1136"/>
      <c r="DC44" s="1137"/>
    </row>
    <row r="45" spans="2:109" x14ac:dyDescent="0.15">
      <c r="B45" s="333"/>
      <c r="AN45" s="1135"/>
      <c r="AO45" s="1136"/>
      <c r="AP45" s="1136"/>
      <c r="AQ45" s="1136"/>
      <c r="AR45" s="1136"/>
      <c r="AS45" s="1136"/>
      <c r="AT45" s="1136"/>
      <c r="AU45" s="1136"/>
      <c r="AV45" s="1136"/>
      <c r="AW45" s="1136"/>
      <c r="AX45" s="1136"/>
      <c r="AY45" s="1136"/>
      <c r="AZ45" s="1136"/>
      <c r="BA45" s="1136"/>
      <c r="BB45" s="1136"/>
      <c r="BC45" s="1136"/>
      <c r="BD45" s="1136"/>
      <c r="BE45" s="1136"/>
      <c r="BF45" s="1136"/>
      <c r="BG45" s="1136"/>
      <c r="BH45" s="1136"/>
      <c r="BI45" s="1136"/>
      <c r="BJ45" s="1136"/>
      <c r="BK45" s="1136"/>
      <c r="BL45" s="1136"/>
      <c r="BM45" s="1136"/>
      <c r="BN45" s="1136"/>
      <c r="BO45" s="1136"/>
      <c r="BP45" s="1136"/>
      <c r="BQ45" s="1136"/>
      <c r="BR45" s="1136"/>
      <c r="BS45" s="1136"/>
      <c r="BT45" s="1136"/>
      <c r="BU45" s="1136"/>
      <c r="BV45" s="1136"/>
      <c r="BW45" s="1136"/>
      <c r="BX45" s="1136"/>
      <c r="BY45" s="1136"/>
      <c r="BZ45" s="1136"/>
      <c r="CA45" s="1136"/>
      <c r="CB45" s="1136"/>
      <c r="CC45" s="1136"/>
      <c r="CD45" s="1136"/>
      <c r="CE45" s="1136"/>
      <c r="CF45" s="1136"/>
      <c r="CG45" s="1136"/>
      <c r="CH45" s="1136"/>
      <c r="CI45" s="1136"/>
      <c r="CJ45" s="1136"/>
      <c r="CK45" s="1136"/>
      <c r="CL45" s="1136"/>
      <c r="CM45" s="1136"/>
      <c r="CN45" s="1136"/>
      <c r="CO45" s="1136"/>
      <c r="CP45" s="1136"/>
      <c r="CQ45" s="1136"/>
      <c r="CR45" s="1136"/>
      <c r="CS45" s="1136"/>
      <c r="CT45" s="1136"/>
      <c r="CU45" s="1136"/>
      <c r="CV45" s="1136"/>
      <c r="CW45" s="1136"/>
      <c r="CX45" s="1136"/>
      <c r="CY45" s="1136"/>
      <c r="CZ45" s="1136"/>
      <c r="DA45" s="1136"/>
      <c r="DB45" s="1136"/>
      <c r="DC45" s="1137"/>
    </row>
    <row r="46" spans="2:109" x14ac:dyDescent="0.15">
      <c r="B46" s="333"/>
      <c r="AN46" s="1135"/>
      <c r="AO46" s="1136"/>
      <c r="AP46" s="1136"/>
      <c r="AQ46" s="1136"/>
      <c r="AR46" s="1136"/>
      <c r="AS46" s="1136"/>
      <c r="AT46" s="1136"/>
      <c r="AU46" s="1136"/>
      <c r="AV46" s="1136"/>
      <c r="AW46" s="1136"/>
      <c r="AX46" s="1136"/>
      <c r="AY46" s="1136"/>
      <c r="AZ46" s="1136"/>
      <c r="BA46" s="1136"/>
      <c r="BB46" s="1136"/>
      <c r="BC46" s="1136"/>
      <c r="BD46" s="1136"/>
      <c r="BE46" s="1136"/>
      <c r="BF46" s="1136"/>
      <c r="BG46" s="1136"/>
      <c r="BH46" s="1136"/>
      <c r="BI46" s="1136"/>
      <c r="BJ46" s="1136"/>
      <c r="BK46" s="1136"/>
      <c r="BL46" s="1136"/>
      <c r="BM46" s="1136"/>
      <c r="BN46" s="1136"/>
      <c r="BO46" s="1136"/>
      <c r="BP46" s="1136"/>
      <c r="BQ46" s="1136"/>
      <c r="BR46" s="1136"/>
      <c r="BS46" s="1136"/>
      <c r="BT46" s="1136"/>
      <c r="BU46" s="1136"/>
      <c r="BV46" s="1136"/>
      <c r="BW46" s="1136"/>
      <c r="BX46" s="1136"/>
      <c r="BY46" s="1136"/>
      <c r="BZ46" s="1136"/>
      <c r="CA46" s="1136"/>
      <c r="CB46" s="1136"/>
      <c r="CC46" s="1136"/>
      <c r="CD46" s="1136"/>
      <c r="CE46" s="1136"/>
      <c r="CF46" s="1136"/>
      <c r="CG46" s="1136"/>
      <c r="CH46" s="1136"/>
      <c r="CI46" s="1136"/>
      <c r="CJ46" s="1136"/>
      <c r="CK46" s="1136"/>
      <c r="CL46" s="1136"/>
      <c r="CM46" s="1136"/>
      <c r="CN46" s="1136"/>
      <c r="CO46" s="1136"/>
      <c r="CP46" s="1136"/>
      <c r="CQ46" s="1136"/>
      <c r="CR46" s="1136"/>
      <c r="CS46" s="1136"/>
      <c r="CT46" s="1136"/>
      <c r="CU46" s="1136"/>
      <c r="CV46" s="1136"/>
      <c r="CW46" s="1136"/>
      <c r="CX46" s="1136"/>
      <c r="CY46" s="1136"/>
      <c r="CZ46" s="1136"/>
      <c r="DA46" s="1136"/>
      <c r="DB46" s="1136"/>
      <c r="DC46" s="1137"/>
    </row>
    <row r="47" spans="2:109" x14ac:dyDescent="0.15">
      <c r="B47" s="333"/>
      <c r="AN47" s="1138"/>
      <c r="AO47" s="1139"/>
      <c r="AP47" s="1139"/>
      <c r="AQ47" s="1139"/>
      <c r="AR47" s="1139"/>
      <c r="AS47" s="1139"/>
      <c r="AT47" s="1139"/>
      <c r="AU47" s="1139"/>
      <c r="AV47" s="1139"/>
      <c r="AW47" s="1139"/>
      <c r="AX47" s="1139"/>
      <c r="AY47" s="1139"/>
      <c r="AZ47" s="1139"/>
      <c r="BA47" s="1139"/>
      <c r="BB47" s="1139"/>
      <c r="BC47" s="1139"/>
      <c r="BD47" s="1139"/>
      <c r="BE47" s="1139"/>
      <c r="BF47" s="1139"/>
      <c r="BG47" s="1139"/>
      <c r="BH47" s="1139"/>
      <c r="BI47" s="1139"/>
      <c r="BJ47" s="1139"/>
      <c r="BK47" s="1139"/>
      <c r="BL47" s="1139"/>
      <c r="BM47" s="1139"/>
      <c r="BN47" s="1139"/>
      <c r="BO47" s="1139"/>
      <c r="BP47" s="1139"/>
      <c r="BQ47" s="1139"/>
      <c r="BR47" s="1139"/>
      <c r="BS47" s="1139"/>
      <c r="BT47" s="1139"/>
      <c r="BU47" s="1139"/>
      <c r="BV47" s="1139"/>
      <c r="BW47" s="1139"/>
      <c r="BX47" s="1139"/>
      <c r="BY47" s="1139"/>
      <c r="BZ47" s="1139"/>
      <c r="CA47" s="1139"/>
      <c r="CB47" s="1139"/>
      <c r="CC47" s="1139"/>
      <c r="CD47" s="1139"/>
      <c r="CE47" s="1139"/>
      <c r="CF47" s="1139"/>
      <c r="CG47" s="1139"/>
      <c r="CH47" s="1139"/>
      <c r="CI47" s="1139"/>
      <c r="CJ47" s="1139"/>
      <c r="CK47" s="1139"/>
      <c r="CL47" s="1139"/>
      <c r="CM47" s="1139"/>
      <c r="CN47" s="1139"/>
      <c r="CO47" s="1139"/>
      <c r="CP47" s="1139"/>
      <c r="CQ47" s="1139"/>
      <c r="CR47" s="1139"/>
      <c r="CS47" s="1139"/>
      <c r="CT47" s="1139"/>
      <c r="CU47" s="1139"/>
      <c r="CV47" s="1139"/>
      <c r="CW47" s="1139"/>
      <c r="CX47" s="1139"/>
      <c r="CY47" s="1139"/>
      <c r="CZ47" s="1139"/>
      <c r="DA47" s="1139"/>
      <c r="DB47" s="1139"/>
      <c r="DC47" s="1140"/>
    </row>
    <row r="48" spans="2:109" x14ac:dyDescent="0.15">
      <c r="B48" s="333"/>
      <c r="H48" s="342"/>
      <c r="I48" s="342"/>
      <c r="J48" s="342"/>
      <c r="AN48" s="342"/>
      <c r="AO48" s="342"/>
      <c r="AP48" s="342"/>
      <c r="AZ48" s="342"/>
      <c r="BA48" s="342"/>
      <c r="BB48" s="342"/>
      <c r="BL48" s="342"/>
      <c r="BM48" s="342"/>
      <c r="BN48" s="342"/>
      <c r="BX48" s="342"/>
      <c r="BY48" s="342"/>
      <c r="BZ48" s="342"/>
      <c r="CJ48" s="342"/>
      <c r="CK48" s="342"/>
      <c r="CL48" s="342"/>
      <c r="CV48" s="342"/>
      <c r="CW48" s="342"/>
      <c r="CX48" s="342"/>
    </row>
    <row r="49" spans="1:109" x14ac:dyDescent="0.15">
      <c r="B49" s="333"/>
      <c r="AN49" s="324" t="s">
        <v>542</v>
      </c>
    </row>
    <row r="50" spans="1:109" x14ac:dyDescent="0.15">
      <c r="B50" s="333"/>
      <c r="G50" s="1141"/>
      <c r="H50" s="1141"/>
      <c r="I50" s="1141"/>
      <c r="J50" s="1141"/>
      <c r="K50" s="343"/>
      <c r="L50" s="343"/>
      <c r="M50" s="344"/>
      <c r="N50" s="344"/>
      <c r="AN50" s="1142"/>
      <c r="AO50" s="1143"/>
      <c r="AP50" s="1143"/>
      <c r="AQ50" s="1143"/>
      <c r="AR50" s="1143"/>
      <c r="AS50" s="1143"/>
      <c r="AT50" s="1143"/>
      <c r="AU50" s="1143"/>
      <c r="AV50" s="1143"/>
      <c r="AW50" s="1143"/>
      <c r="AX50" s="1143"/>
      <c r="AY50" s="1143"/>
      <c r="AZ50" s="1143"/>
      <c r="BA50" s="1143"/>
      <c r="BB50" s="1143"/>
      <c r="BC50" s="1143"/>
      <c r="BD50" s="1143"/>
      <c r="BE50" s="1143"/>
      <c r="BF50" s="1143"/>
      <c r="BG50" s="1143"/>
      <c r="BH50" s="1143"/>
      <c r="BI50" s="1143"/>
      <c r="BJ50" s="1143"/>
      <c r="BK50" s="1143"/>
      <c r="BL50" s="1143"/>
      <c r="BM50" s="1143"/>
      <c r="BN50" s="1143"/>
      <c r="BO50" s="1144"/>
      <c r="BP50" s="1145" t="s">
        <v>519</v>
      </c>
      <c r="BQ50" s="1145"/>
      <c r="BR50" s="1145"/>
      <c r="BS50" s="1145"/>
      <c r="BT50" s="1145"/>
      <c r="BU50" s="1145"/>
      <c r="BV50" s="1145"/>
      <c r="BW50" s="1145"/>
      <c r="BX50" s="1145" t="s">
        <v>437</v>
      </c>
      <c r="BY50" s="1145"/>
      <c r="BZ50" s="1145"/>
      <c r="CA50" s="1145"/>
      <c r="CB50" s="1145"/>
      <c r="CC50" s="1145"/>
      <c r="CD50" s="1145"/>
      <c r="CE50" s="1145"/>
      <c r="CF50" s="1145" t="s">
        <v>520</v>
      </c>
      <c r="CG50" s="1145"/>
      <c r="CH50" s="1145"/>
      <c r="CI50" s="1145"/>
      <c r="CJ50" s="1145"/>
      <c r="CK50" s="1145"/>
      <c r="CL50" s="1145"/>
      <c r="CM50" s="1145"/>
      <c r="CN50" s="1145" t="s">
        <v>521</v>
      </c>
      <c r="CO50" s="1145"/>
      <c r="CP50" s="1145"/>
      <c r="CQ50" s="1145"/>
      <c r="CR50" s="1145"/>
      <c r="CS50" s="1145"/>
      <c r="CT50" s="1145"/>
      <c r="CU50" s="1145"/>
      <c r="CV50" s="1145" t="s">
        <v>522</v>
      </c>
      <c r="CW50" s="1145"/>
      <c r="CX50" s="1145"/>
      <c r="CY50" s="1145"/>
      <c r="CZ50" s="1145"/>
      <c r="DA50" s="1145"/>
      <c r="DB50" s="1145"/>
      <c r="DC50" s="1145"/>
    </row>
    <row r="51" spans="1:109" ht="13.5" customHeight="1" x14ac:dyDescent="0.15">
      <c r="B51" s="333"/>
      <c r="G51" s="1152"/>
      <c r="H51" s="1152"/>
      <c r="I51" s="1150"/>
      <c r="J51" s="1150"/>
      <c r="K51" s="1148"/>
      <c r="L51" s="1148"/>
      <c r="M51" s="1148"/>
      <c r="N51" s="1148"/>
      <c r="AM51" s="342"/>
      <c r="AN51" s="1149" t="s">
        <v>543</v>
      </c>
      <c r="AO51" s="1149"/>
      <c r="AP51" s="1149"/>
      <c r="AQ51" s="1149"/>
      <c r="AR51" s="1149"/>
      <c r="AS51" s="1149"/>
      <c r="AT51" s="1149"/>
      <c r="AU51" s="1149"/>
      <c r="AV51" s="1149"/>
      <c r="AW51" s="1149"/>
      <c r="AX51" s="1149"/>
      <c r="AY51" s="1149"/>
      <c r="AZ51" s="1149"/>
      <c r="BA51" s="1149"/>
      <c r="BB51" s="1149" t="s">
        <v>544</v>
      </c>
      <c r="BC51" s="1149"/>
      <c r="BD51" s="1149"/>
      <c r="BE51" s="1149"/>
      <c r="BF51" s="1149"/>
      <c r="BG51" s="1149"/>
      <c r="BH51" s="1149"/>
      <c r="BI51" s="1149"/>
      <c r="BJ51" s="1149"/>
      <c r="BK51" s="1149"/>
      <c r="BL51" s="1149"/>
      <c r="BM51" s="1149"/>
      <c r="BN51" s="1149"/>
      <c r="BO51" s="1149"/>
      <c r="BP51" s="1147"/>
      <c r="BQ51" s="1147"/>
      <c r="BR51" s="1147"/>
      <c r="BS51" s="1147"/>
      <c r="BT51" s="1147"/>
      <c r="BU51" s="1147"/>
      <c r="BV51" s="1147"/>
      <c r="BW51" s="1147"/>
      <c r="BX51" s="1147"/>
      <c r="BY51" s="1147"/>
      <c r="BZ51" s="1147"/>
      <c r="CA51" s="1147"/>
      <c r="CB51" s="1147"/>
      <c r="CC51" s="1147"/>
      <c r="CD51" s="1147"/>
      <c r="CE51" s="1147"/>
      <c r="CF51" s="1147"/>
      <c r="CG51" s="1147"/>
      <c r="CH51" s="1147"/>
      <c r="CI51" s="1147"/>
      <c r="CJ51" s="1147"/>
      <c r="CK51" s="1147"/>
      <c r="CL51" s="1147"/>
      <c r="CM51" s="1147"/>
      <c r="CN51" s="1147"/>
      <c r="CO51" s="1147"/>
      <c r="CP51" s="1147"/>
      <c r="CQ51" s="1147"/>
      <c r="CR51" s="1147"/>
      <c r="CS51" s="1147"/>
      <c r="CT51" s="1147"/>
      <c r="CU51" s="1147"/>
      <c r="CV51" s="1146"/>
      <c r="CW51" s="1147"/>
      <c r="CX51" s="1147"/>
      <c r="CY51" s="1147"/>
      <c r="CZ51" s="1147"/>
      <c r="DA51" s="1147"/>
      <c r="DB51" s="1147"/>
      <c r="DC51" s="1147"/>
    </row>
    <row r="52" spans="1:109" x14ac:dyDescent="0.15">
      <c r="B52" s="333"/>
      <c r="G52" s="1152"/>
      <c r="H52" s="1152"/>
      <c r="I52" s="1150"/>
      <c r="J52" s="1150"/>
      <c r="K52" s="1148"/>
      <c r="L52" s="1148"/>
      <c r="M52" s="1148"/>
      <c r="N52" s="1148"/>
      <c r="AM52" s="342"/>
      <c r="AN52" s="1149"/>
      <c r="AO52" s="1149"/>
      <c r="AP52" s="1149"/>
      <c r="AQ52" s="1149"/>
      <c r="AR52" s="1149"/>
      <c r="AS52" s="1149"/>
      <c r="AT52" s="1149"/>
      <c r="AU52" s="1149"/>
      <c r="AV52" s="1149"/>
      <c r="AW52" s="1149"/>
      <c r="AX52" s="1149"/>
      <c r="AY52" s="1149"/>
      <c r="AZ52" s="1149"/>
      <c r="BA52" s="1149"/>
      <c r="BB52" s="1149"/>
      <c r="BC52" s="1149"/>
      <c r="BD52" s="1149"/>
      <c r="BE52" s="1149"/>
      <c r="BF52" s="1149"/>
      <c r="BG52" s="1149"/>
      <c r="BH52" s="1149"/>
      <c r="BI52" s="1149"/>
      <c r="BJ52" s="1149"/>
      <c r="BK52" s="1149"/>
      <c r="BL52" s="1149"/>
      <c r="BM52" s="1149"/>
      <c r="BN52" s="1149"/>
      <c r="BO52" s="1149"/>
      <c r="BP52" s="1147"/>
      <c r="BQ52" s="1147"/>
      <c r="BR52" s="1147"/>
      <c r="BS52" s="1147"/>
      <c r="BT52" s="1147"/>
      <c r="BU52" s="1147"/>
      <c r="BV52" s="1147"/>
      <c r="BW52" s="1147"/>
      <c r="BX52" s="1147"/>
      <c r="BY52" s="1147"/>
      <c r="BZ52" s="1147"/>
      <c r="CA52" s="1147"/>
      <c r="CB52" s="1147"/>
      <c r="CC52" s="1147"/>
      <c r="CD52" s="1147"/>
      <c r="CE52" s="1147"/>
      <c r="CF52" s="1147"/>
      <c r="CG52" s="1147"/>
      <c r="CH52" s="1147"/>
      <c r="CI52" s="1147"/>
      <c r="CJ52" s="1147"/>
      <c r="CK52" s="1147"/>
      <c r="CL52" s="1147"/>
      <c r="CM52" s="1147"/>
      <c r="CN52" s="1147"/>
      <c r="CO52" s="1147"/>
      <c r="CP52" s="1147"/>
      <c r="CQ52" s="1147"/>
      <c r="CR52" s="1147"/>
      <c r="CS52" s="1147"/>
      <c r="CT52" s="1147"/>
      <c r="CU52" s="1147"/>
      <c r="CV52" s="1147"/>
      <c r="CW52" s="1147"/>
      <c r="CX52" s="1147"/>
      <c r="CY52" s="1147"/>
      <c r="CZ52" s="1147"/>
      <c r="DA52" s="1147"/>
      <c r="DB52" s="1147"/>
      <c r="DC52" s="1147"/>
    </row>
    <row r="53" spans="1:109" x14ac:dyDescent="0.15">
      <c r="A53" s="341"/>
      <c r="B53" s="333"/>
      <c r="G53" s="1152"/>
      <c r="H53" s="1152"/>
      <c r="I53" s="1141"/>
      <c r="J53" s="1141"/>
      <c r="K53" s="1148"/>
      <c r="L53" s="1148"/>
      <c r="M53" s="1148"/>
      <c r="N53" s="1148"/>
      <c r="AM53" s="342"/>
      <c r="AN53" s="1149"/>
      <c r="AO53" s="1149"/>
      <c r="AP53" s="1149"/>
      <c r="AQ53" s="1149"/>
      <c r="AR53" s="1149"/>
      <c r="AS53" s="1149"/>
      <c r="AT53" s="1149"/>
      <c r="AU53" s="1149"/>
      <c r="AV53" s="1149"/>
      <c r="AW53" s="1149"/>
      <c r="AX53" s="1149"/>
      <c r="AY53" s="1149"/>
      <c r="AZ53" s="1149"/>
      <c r="BA53" s="1149"/>
      <c r="BB53" s="1149" t="s">
        <v>545</v>
      </c>
      <c r="BC53" s="1149"/>
      <c r="BD53" s="1149"/>
      <c r="BE53" s="1149"/>
      <c r="BF53" s="1149"/>
      <c r="BG53" s="1149"/>
      <c r="BH53" s="1149"/>
      <c r="BI53" s="1149"/>
      <c r="BJ53" s="1149"/>
      <c r="BK53" s="1149"/>
      <c r="BL53" s="1149"/>
      <c r="BM53" s="1149"/>
      <c r="BN53" s="1149"/>
      <c r="BO53" s="1149"/>
      <c r="BP53" s="1147">
        <v>63.9</v>
      </c>
      <c r="BQ53" s="1147"/>
      <c r="BR53" s="1147"/>
      <c r="BS53" s="1147"/>
      <c r="BT53" s="1147"/>
      <c r="BU53" s="1147"/>
      <c r="BV53" s="1147"/>
      <c r="BW53" s="1147"/>
      <c r="BX53" s="1147">
        <v>63.4</v>
      </c>
      <c r="BY53" s="1147"/>
      <c r="BZ53" s="1147"/>
      <c r="CA53" s="1147"/>
      <c r="CB53" s="1147"/>
      <c r="CC53" s="1147"/>
      <c r="CD53" s="1147"/>
      <c r="CE53" s="1147"/>
      <c r="CF53" s="1147">
        <v>62.1</v>
      </c>
      <c r="CG53" s="1147"/>
      <c r="CH53" s="1147"/>
      <c r="CI53" s="1147"/>
      <c r="CJ53" s="1147"/>
      <c r="CK53" s="1147"/>
      <c r="CL53" s="1147"/>
      <c r="CM53" s="1147"/>
      <c r="CN53" s="1147">
        <v>59.1</v>
      </c>
      <c r="CO53" s="1147"/>
      <c r="CP53" s="1147"/>
      <c r="CQ53" s="1147"/>
      <c r="CR53" s="1147"/>
      <c r="CS53" s="1147"/>
      <c r="CT53" s="1147"/>
      <c r="CU53" s="1147"/>
      <c r="CV53" s="1146"/>
      <c r="CW53" s="1147"/>
      <c r="CX53" s="1147"/>
      <c r="CY53" s="1147"/>
      <c r="CZ53" s="1147"/>
      <c r="DA53" s="1147"/>
      <c r="DB53" s="1147"/>
      <c r="DC53" s="1147"/>
    </row>
    <row r="54" spans="1:109" x14ac:dyDescent="0.15">
      <c r="A54" s="341"/>
      <c r="B54" s="333"/>
      <c r="G54" s="1152"/>
      <c r="H54" s="1152"/>
      <c r="I54" s="1141"/>
      <c r="J54" s="1141"/>
      <c r="K54" s="1148"/>
      <c r="L54" s="1148"/>
      <c r="M54" s="1148"/>
      <c r="N54" s="1148"/>
      <c r="AM54" s="342"/>
      <c r="AN54" s="1149"/>
      <c r="AO54" s="1149"/>
      <c r="AP54" s="1149"/>
      <c r="AQ54" s="1149"/>
      <c r="AR54" s="1149"/>
      <c r="AS54" s="1149"/>
      <c r="AT54" s="1149"/>
      <c r="AU54" s="1149"/>
      <c r="AV54" s="1149"/>
      <c r="AW54" s="1149"/>
      <c r="AX54" s="1149"/>
      <c r="AY54" s="1149"/>
      <c r="AZ54" s="1149"/>
      <c r="BA54" s="1149"/>
      <c r="BB54" s="1149"/>
      <c r="BC54" s="1149"/>
      <c r="BD54" s="1149"/>
      <c r="BE54" s="1149"/>
      <c r="BF54" s="1149"/>
      <c r="BG54" s="1149"/>
      <c r="BH54" s="1149"/>
      <c r="BI54" s="1149"/>
      <c r="BJ54" s="1149"/>
      <c r="BK54" s="1149"/>
      <c r="BL54" s="1149"/>
      <c r="BM54" s="1149"/>
      <c r="BN54" s="1149"/>
      <c r="BO54" s="1149"/>
      <c r="BP54" s="1147"/>
      <c r="BQ54" s="1147"/>
      <c r="BR54" s="1147"/>
      <c r="BS54" s="1147"/>
      <c r="BT54" s="1147"/>
      <c r="BU54" s="1147"/>
      <c r="BV54" s="1147"/>
      <c r="BW54" s="1147"/>
      <c r="BX54" s="1147"/>
      <c r="BY54" s="1147"/>
      <c r="BZ54" s="1147"/>
      <c r="CA54" s="1147"/>
      <c r="CB54" s="1147"/>
      <c r="CC54" s="1147"/>
      <c r="CD54" s="1147"/>
      <c r="CE54" s="1147"/>
      <c r="CF54" s="1147"/>
      <c r="CG54" s="1147"/>
      <c r="CH54" s="1147"/>
      <c r="CI54" s="1147"/>
      <c r="CJ54" s="1147"/>
      <c r="CK54" s="1147"/>
      <c r="CL54" s="1147"/>
      <c r="CM54" s="1147"/>
      <c r="CN54" s="1147"/>
      <c r="CO54" s="1147"/>
      <c r="CP54" s="1147"/>
      <c r="CQ54" s="1147"/>
      <c r="CR54" s="1147"/>
      <c r="CS54" s="1147"/>
      <c r="CT54" s="1147"/>
      <c r="CU54" s="1147"/>
      <c r="CV54" s="1147"/>
      <c r="CW54" s="1147"/>
      <c r="CX54" s="1147"/>
      <c r="CY54" s="1147"/>
      <c r="CZ54" s="1147"/>
      <c r="DA54" s="1147"/>
      <c r="DB54" s="1147"/>
      <c r="DC54" s="1147"/>
    </row>
    <row r="55" spans="1:109" x14ac:dyDescent="0.15">
      <c r="A55" s="341"/>
      <c r="B55" s="333"/>
      <c r="G55" s="1141"/>
      <c r="H55" s="1141"/>
      <c r="I55" s="1141"/>
      <c r="J55" s="1141"/>
      <c r="K55" s="1148"/>
      <c r="L55" s="1148"/>
      <c r="M55" s="1148"/>
      <c r="N55" s="1148"/>
      <c r="AN55" s="1145" t="s">
        <v>546</v>
      </c>
      <c r="AO55" s="1145"/>
      <c r="AP55" s="1145"/>
      <c r="AQ55" s="1145"/>
      <c r="AR55" s="1145"/>
      <c r="AS55" s="1145"/>
      <c r="AT55" s="1145"/>
      <c r="AU55" s="1145"/>
      <c r="AV55" s="1145"/>
      <c r="AW55" s="1145"/>
      <c r="AX55" s="1145"/>
      <c r="AY55" s="1145"/>
      <c r="AZ55" s="1145"/>
      <c r="BA55" s="1145"/>
      <c r="BB55" s="1149" t="s">
        <v>544</v>
      </c>
      <c r="BC55" s="1149"/>
      <c r="BD55" s="1149"/>
      <c r="BE55" s="1149"/>
      <c r="BF55" s="1149"/>
      <c r="BG55" s="1149"/>
      <c r="BH55" s="1149"/>
      <c r="BI55" s="1149"/>
      <c r="BJ55" s="1149"/>
      <c r="BK55" s="1149"/>
      <c r="BL55" s="1149"/>
      <c r="BM55" s="1149"/>
      <c r="BN55" s="1149"/>
      <c r="BO55" s="1149"/>
      <c r="BP55" s="1147">
        <v>15.5</v>
      </c>
      <c r="BQ55" s="1147"/>
      <c r="BR55" s="1147"/>
      <c r="BS55" s="1147"/>
      <c r="BT55" s="1147"/>
      <c r="BU55" s="1147"/>
      <c r="BV55" s="1147"/>
      <c r="BW55" s="1147"/>
      <c r="BX55" s="1147">
        <v>14</v>
      </c>
      <c r="BY55" s="1147"/>
      <c r="BZ55" s="1147"/>
      <c r="CA55" s="1147"/>
      <c r="CB55" s="1147"/>
      <c r="CC55" s="1147"/>
      <c r="CD55" s="1147"/>
      <c r="CE55" s="1147"/>
      <c r="CF55" s="1147">
        <v>11.4</v>
      </c>
      <c r="CG55" s="1147"/>
      <c r="CH55" s="1147"/>
      <c r="CI55" s="1147"/>
      <c r="CJ55" s="1147"/>
      <c r="CK55" s="1147"/>
      <c r="CL55" s="1147"/>
      <c r="CM55" s="1147"/>
      <c r="CN55" s="1147">
        <v>10.4</v>
      </c>
      <c r="CO55" s="1147"/>
      <c r="CP55" s="1147"/>
      <c r="CQ55" s="1147"/>
      <c r="CR55" s="1147"/>
      <c r="CS55" s="1147"/>
      <c r="CT55" s="1147"/>
      <c r="CU55" s="1147"/>
      <c r="CV55" s="1146"/>
      <c r="CW55" s="1147"/>
      <c r="CX55" s="1147"/>
      <c r="CY55" s="1147"/>
      <c r="CZ55" s="1147"/>
      <c r="DA55" s="1147"/>
      <c r="DB55" s="1147"/>
      <c r="DC55" s="1147"/>
    </row>
    <row r="56" spans="1:109" x14ac:dyDescent="0.15">
      <c r="A56" s="341"/>
      <c r="B56" s="333"/>
      <c r="G56" s="1141"/>
      <c r="H56" s="1141"/>
      <c r="I56" s="1141"/>
      <c r="J56" s="1141"/>
      <c r="K56" s="1148"/>
      <c r="L56" s="1148"/>
      <c r="M56" s="1148"/>
      <c r="N56" s="1148"/>
      <c r="AN56" s="1145"/>
      <c r="AO56" s="1145"/>
      <c r="AP56" s="1145"/>
      <c r="AQ56" s="1145"/>
      <c r="AR56" s="1145"/>
      <c r="AS56" s="1145"/>
      <c r="AT56" s="1145"/>
      <c r="AU56" s="1145"/>
      <c r="AV56" s="1145"/>
      <c r="AW56" s="1145"/>
      <c r="AX56" s="1145"/>
      <c r="AY56" s="1145"/>
      <c r="AZ56" s="1145"/>
      <c r="BA56" s="1145"/>
      <c r="BB56" s="1149"/>
      <c r="BC56" s="1149"/>
      <c r="BD56" s="1149"/>
      <c r="BE56" s="1149"/>
      <c r="BF56" s="1149"/>
      <c r="BG56" s="1149"/>
      <c r="BH56" s="1149"/>
      <c r="BI56" s="1149"/>
      <c r="BJ56" s="1149"/>
      <c r="BK56" s="1149"/>
      <c r="BL56" s="1149"/>
      <c r="BM56" s="1149"/>
      <c r="BN56" s="1149"/>
      <c r="BO56" s="1149"/>
      <c r="BP56" s="1147"/>
      <c r="BQ56" s="1147"/>
      <c r="BR56" s="1147"/>
      <c r="BS56" s="1147"/>
      <c r="BT56" s="1147"/>
      <c r="BU56" s="1147"/>
      <c r="BV56" s="1147"/>
      <c r="BW56" s="1147"/>
      <c r="BX56" s="1147"/>
      <c r="BY56" s="1147"/>
      <c r="BZ56" s="1147"/>
      <c r="CA56" s="1147"/>
      <c r="CB56" s="1147"/>
      <c r="CC56" s="1147"/>
      <c r="CD56" s="1147"/>
      <c r="CE56" s="1147"/>
      <c r="CF56" s="1147"/>
      <c r="CG56" s="1147"/>
      <c r="CH56" s="1147"/>
      <c r="CI56" s="1147"/>
      <c r="CJ56" s="1147"/>
      <c r="CK56" s="1147"/>
      <c r="CL56" s="1147"/>
      <c r="CM56" s="1147"/>
      <c r="CN56" s="1147"/>
      <c r="CO56" s="1147"/>
      <c r="CP56" s="1147"/>
      <c r="CQ56" s="1147"/>
      <c r="CR56" s="1147"/>
      <c r="CS56" s="1147"/>
      <c r="CT56" s="1147"/>
      <c r="CU56" s="1147"/>
      <c r="CV56" s="1147"/>
      <c r="CW56" s="1147"/>
      <c r="CX56" s="1147"/>
      <c r="CY56" s="1147"/>
      <c r="CZ56" s="1147"/>
      <c r="DA56" s="1147"/>
      <c r="DB56" s="1147"/>
      <c r="DC56" s="1147"/>
    </row>
    <row r="57" spans="1:109" s="341" customFormat="1" x14ac:dyDescent="0.15">
      <c r="B57" s="345"/>
      <c r="G57" s="1141"/>
      <c r="H57" s="1141"/>
      <c r="I57" s="1151"/>
      <c r="J57" s="1151"/>
      <c r="K57" s="1148"/>
      <c r="L57" s="1148"/>
      <c r="M57" s="1148"/>
      <c r="N57" s="1148"/>
      <c r="AM57" s="324"/>
      <c r="AN57" s="1145"/>
      <c r="AO57" s="1145"/>
      <c r="AP57" s="1145"/>
      <c r="AQ57" s="1145"/>
      <c r="AR57" s="1145"/>
      <c r="AS57" s="1145"/>
      <c r="AT57" s="1145"/>
      <c r="AU57" s="1145"/>
      <c r="AV57" s="1145"/>
      <c r="AW57" s="1145"/>
      <c r="AX57" s="1145"/>
      <c r="AY57" s="1145"/>
      <c r="AZ57" s="1145"/>
      <c r="BA57" s="1145"/>
      <c r="BB57" s="1149" t="s">
        <v>545</v>
      </c>
      <c r="BC57" s="1149"/>
      <c r="BD57" s="1149"/>
      <c r="BE57" s="1149"/>
      <c r="BF57" s="1149"/>
      <c r="BG57" s="1149"/>
      <c r="BH57" s="1149"/>
      <c r="BI57" s="1149"/>
      <c r="BJ57" s="1149"/>
      <c r="BK57" s="1149"/>
      <c r="BL57" s="1149"/>
      <c r="BM57" s="1149"/>
      <c r="BN57" s="1149"/>
      <c r="BO57" s="1149"/>
      <c r="BP57" s="1147">
        <v>57.7</v>
      </c>
      <c r="BQ57" s="1147"/>
      <c r="BR57" s="1147"/>
      <c r="BS57" s="1147"/>
      <c r="BT57" s="1147"/>
      <c r="BU57" s="1147"/>
      <c r="BV57" s="1147"/>
      <c r="BW57" s="1147"/>
      <c r="BX57" s="1147">
        <v>58</v>
      </c>
      <c r="BY57" s="1147"/>
      <c r="BZ57" s="1147"/>
      <c r="CA57" s="1147"/>
      <c r="CB57" s="1147"/>
      <c r="CC57" s="1147"/>
      <c r="CD57" s="1147"/>
      <c r="CE57" s="1147"/>
      <c r="CF57" s="1147">
        <v>59.7</v>
      </c>
      <c r="CG57" s="1147"/>
      <c r="CH57" s="1147"/>
      <c r="CI57" s="1147"/>
      <c r="CJ57" s="1147"/>
      <c r="CK57" s="1147"/>
      <c r="CL57" s="1147"/>
      <c r="CM57" s="1147"/>
      <c r="CN57" s="1147">
        <v>60.8</v>
      </c>
      <c r="CO57" s="1147"/>
      <c r="CP57" s="1147"/>
      <c r="CQ57" s="1147"/>
      <c r="CR57" s="1147"/>
      <c r="CS57" s="1147"/>
      <c r="CT57" s="1147"/>
      <c r="CU57" s="1147"/>
      <c r="CV57" s="1146"/>
      <c r="CW57" s="1147"/>
      <c r="CX57" s="1147"/>
      <c r="CY57" s="1147"/>
      <c r="CZ57" s="1147"/>
      <c r="DA57" s="1147"/>
      <c r="DB57" s="1147"/>
      <c r="DC57" s="1147"/>
      <c r="DD57" s="346"/>
      <c r="DE57" s="345"/>
    </row>
    <row r="58" spans="1:109" s="341" customFormat="1" x14ac:dyDescent="0.15">
      <c r="A58" s="324"/>
      <c r="B58" s="345"/>
      <c r="G58" s="1141"/>
      <c r="H58" s="1141"/>
      <c r="I58" s="1151"/>
      <c r="J58" s="1151"/>
      <c r="K58" s="1148"/>
      <c r="L58" s="1148"/>
      <c r="M58" s="1148"/>
      <c r="N58" s="1148"/>
      <c r="AM58" s="324"/>
      <c r="AN58" s="1145"/>
      <c r="AO58" s="1145"/>
      <c r="AP58" s="1145"/>
      <c r="AQ58" s="1145"/>
      <c r="AR58" s="1145"/>
      <c r="AS58" s="1145"/>
      <c r="AT58" s="1145"/>
      <c r="AU58" s="1145"/>
      <c r="AV58" s="1145"/>
      <c r="AW58" s="1145"/>
      <c r="AX58" s="1145"/>
      <c r="AY58" s="1145"/>
      <c r="AZ58" s="1145"/>
      <c r="BA58" s="1145"/>
      <c r="BB58" s="1149"/>
      <c r="BC58" s="1149"/>
      <c r="BD58" s="1149"/>
      <c r="BE58" s="1149"/>
      <c r="BF58" s="1149"/>
      <c r="BG58" s="1149"/>
      <c r="BH58" s="1149"/>
      <c r="BI58" s="1149"/>
      <c r="BJ58" s="1149"/>
      <c r="BK58" s="1149"/>
      <c r="BL58" s="1149"/>
      <c r="BM58" s="1149"/>
      <c r="BN58" s="1149"/>
      <c r="BO58" s="1149"/>
      <c r="BP58" s="1147"/>
      <c r="BQ58" s="1147"/>
      <c r="BR58" s="1147"/>
      <c r="BS58" s="1147"/>
      <c r="BT58" s="1147"/>
      <c r="BU58" s="1147"/>
      <c r="BV58" s="1147"/>
      <c r="BW58" s="1147"/>
      <c r="BX58" s="1147"/>
      <c r="BY58" s="1147"/>
      <c r="BZ58" s="1147"/>
      <c r="CA58" s="1147"/>
      <c r="CB58" s="1147"/>
      <c r="CC58" s="1147"/>
      <c r="CD58" s="1147"/>
      <c r="CE58" s="1147"/>
      <c r="CF58" s="1147"/>
      <c r="CG58" s="1147"/>
      <c r="CH58" s="1147"/>
      <c r="CI58" s="1147"/>
      <c r="CJ58" s="1147"/>
      <c r="CK58" s="1147"/>
      <c r="CL58" s="1147"/>
      <c r="CM58" s="1147"/>
      <c r="CN58" s="1147"/>
      <c r="CO58" s="1147"/>
      <c r="CP58" s="1147"/>
      <c r="CQ58" s="1147"/>
      <c r="CR58" s="1147"/>
      <c r="CS58" s="1147"/>
      <c r="CT58" s="1147"/>
      <c r="CU58" s="1147"/>
      <c r="CV58" s="1147"/>
      <c r="CW58" s="1147"/>
      <c r="CX58" s="1147"/>
      <c r="CY58" s="1147"/>
      <c r="CZ58" s="1147"/>
      <c r="DA58" s="1147"/>
      <c r="DB58" s="1147"/>
      <c r="DC58" s="1147"/>
      <c r="DD58" s="346"/>
      <c r="DE58" s="345"/>
    </row>
    <row r="59" spans="1:109" s="341" customFormat="1" x14ac:dyDescent="0.15">
      <c r="A59" s="324"/>
      <c r="B59" s="345"/>
      <c r="K59" s="347"/>
      <c r="L59" s="347"/>
      <c r="M59" s="347"/>
      <c r="N59" s="347"/>
      <c r="AQ59" s="347"/>
      <c r="AR59" s="347"/>
      <c r="AS59" s="347"/>
      <c r="AT59" s="347"/>
      <c r="BC59" s="347"/>
      <c r="BD59" s="347"/>
      <c r="BE59" s="347"/>
      <c r="BF59" s="347"/>
      <c r="BO59" s="347"/>
      <c r="BP59" s="347"/>
      <c r="BQ59" s="347"/>
      <c r="BR59" s="347"/>
      <c r="CA59" s="347"/>
      <c r="CB59" s="347"/>
      <c r="CC59" s="347"/>
      <c r="CD59" s="347"/>
      <c r="CM59" s="347"/>
      <c r="CN59" s="347"/>
      <c r="CO59" s="347"/>
      <c r="CP59" s="347"/>
      <c r="CY59" s="347"/>
      <c r="CZ59" s="347"/>
      <c r="DA59" s="347"/>
      <c r="DB59" s="347"/>
      <c r="DC59" s="347"/>
      <c r="DD59" s="346"/>
      <c r="DE59" s="345"/>
    </row>
    <row r="60" spans="1:109" s="341" customFormat="1" x14ac:dyDescent="0.15">
      <c r="A60" s="324"/>
      <c r="B60" s="345"/>
      <c r="K60" s="347"/>
      <c r="L60" s="347"/>
      <c r="M60" s="347"/>
      <c r="N60" s="347"/>
      <c r="AQ60" s="347"/>
      <c r="AR60" s="347"/>
      <c r="AS60" s="347"/>
      <c r="AT60" s="347"/>
      <c r="BC60" s="347"/>
      <c r="BD60" s="347"/>
      <c r="BE60" s="347"/>
      <c r="BF60" s="347"/>
      <c r="BO60" s="347"/>
      <c r="BP60" s="347"/>
      <c r="BQ60" s="347"/>
      <c r="BR60" s="347"/>
      <c r="CA60" s="347"/>
      <c r="CB60" s="347"/>
      <c r="CC60" s="347"/>
      <c r="CD60" s="347"/>
      <c r="CM60" s="347"/>
      <c r="CN60" s="347"/>
      <c r="CO60" s="347"/>
      <c r="CP60" s="347"/>
      <c r="CY60" s="347"/>
      <c r="CZ60" s="347"/>
      <c r="DA60" s="347"/>
      <c r="DB60" s="347"/>
      <c r="DC60" s="347"/>
      <c r="DD60" s="346"/>
      <c r="DE60" s="345"/>
    </row>
    <row r="61" spans="1:109" s="341" customFormat="1" x14ac:dyDescent="0.15">
      <c r="A61" s="324"/>
      <c r="B61" s="348"/>
      <c r="C61" s="349"/>
      <c r="D61" s="349"/>
      <c r="E61" s="349"/>
      <c r="F61" s="349"/>
      <c r="G61" s="349"/>
      <c r="H61" s="349"/>
      <c r="I61" s="349"/>
      <c r="J61" s="349"/>
      <c r="K61" s="349"/>
      <c r="L61" s="349"/>
      <c r="M61" s="350"/>
      <c r="N61" s="350"/>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50"/>
      <c r="AT61" s="350"/>
      <c r="AU61" s="349"/>
      <c r="AV61" s="349"/>
      <c r="AW61" s="349"/>
      <c r="AX61" s="349"/>
      <c r="AY61" s="349"/>
      <c r="AZ61" s="349"/>
      <c r="BA61" s="349"/>
      <c r="BB61" s="349"/>
      <c r="BC61" s="349"/>
      <c r="BD61" s="349"/>
      <c r="BE61" s="350"/>
      <c r="BF61" s="350"/>
      <c r="BG61" s="349"/>
      <c r="BH61" s="349"/>
      <c r="BI61" s="349"/>
      <c r="BJ61" s="349"/>
      <c r="BK61" s="349"/>
      <c r="BL61" s="349"/>
      <c r="BM61" s="349"/>
      <c r="BN61" s="349"/>
      <c r="BO61" s="349"/>
      <c r="BP61" s="349"/>
      <c r="BQ61" s="350"/>
      <c r="BR61" s="350"/>
      <c r="BS61" s="349"/>
      <c r="BT61" s="349"/>
      <c r="BU61" s="349"/>
      <c r="BV61" s="349"/>
      <c r="BW61" s="349"/>
      <c r="BX61" s="349"/>
      <c r="BY61" s="349"/>
      <c r="BZ61" s="349"/>
      <c r="CA61" s="349"/>
      <c r="CB61" s="349"/>
      <c r="CC61" s="350"/>
      <c r="CD61" s="350"/>
      <c r="CE61" s="349"/>
      <c r="CF61" s="349"/>
      <c r="CG61" s="349"/>
      <c r="CH61" s="349"/>
      <c r="CI61" s="349"/>
      <c r="CJ61" s="349"/>
      <c r="CK61" s="349"/>
      <c r="CL61" s="349"/>
      <c r="CM61" s="349"/>
      <c r="CN61" s="349"/>
      <c r="CO61" s="350"/>
      <c r="CP61" s="350"/>
      <c r="CQ61" s="349"/>
      <c r="CR61" s="349"/>
      <c r="CS61" s="349"/>
      <c r="CT61" s="349"/>
      <c r="CU61" s="349"/>
      <c r="CV61" s="349"/>
      <c r="CW61" s="349"/>
      <c r="CX61" s="349"/>
      <c r="CY61" s="349"/>
      <c r="CZ61" s="349"/>
      <c r="DA61" s="350"/>
      <c r="DB61" s="350"/>
      <c r="DC61" s="350"/>
      <c r="DD61" s="351"/>
      <c r="DE61" s="345"/>
    </row>
    <row r="62" spans="1:109" x14ac:dyDescent="0.15">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38"/>
      <c r="BR62" s="338"/>
      <c r="BS62" s="338"/>
      <c r="BT62" s="338"/>
      <c r="BU62" s="338"/>
      <c r="BV62" s="338"/>
      <c r="BW62" s="338"/>
      <c r="BX62" s="338"/>
      <c r="BY62" s="338"/>
      <c r="BZ62" s="338"/>
      <c r="CA62" s="338"/>
      <c r="CB62" s="338"/>
      <c r="CC62" s="338"/>
      <c r="CD62" s="338"/>
      <c r="CE62" s="338"/>
      <c r="CF62" s="338"/>
      <c r="CG62" s="338"/>
      <c r="CH62" s="338"/>
      <c r="CI62" s="338"/>
      <c r="CJ62" s="338"/>
      <c r="CK62" s="338"/>
      <c r="CL62" s="338"/>
      <c r="CM62" s="338"/>
      <c r="CN62" s="338"/>
      <c r="CO62" s="338"/>
      <c r="CP62" s="338"/>
      <c r="CQ62" s="338"/>
      <c r="CR62" s="338"/>
      <c r="CS62" s="338"/>
      <c r="CT62" s="338"/>
      <c r="CU62" s="338"/>
      <c r="CV62" s="338"/>
      <c r="CW62" s="338"/>
      <c r="CX62" s="338"/>
      <c r="CY62" s="338"/>
      <c r="CZ62" s="338"/>
      <c r="DA62" s="338"/>
      <c r="DB62" s="338"/>
      <c r="DC62" s="338"/>
      <c r="DD62" s="338"/>
      <c r="DE62" s="324"/>
    </row>
    <row r="63" spans="1:109" ht="17.25" x14ac:dyDescent="0.15">
      <c r="B63" s="352" t="s">
        <v>547</v>
      </c>
    </row>
    <row r="64" spans="1:109" x14ac:dyDescent="0.15">
      <c r="B64" s="333"/>
      <c r="G64" s="340"/>
      <c r="I64" s="353"/>
      <c r="J64" s="353"/>
      <c r="K64" s="353"/>
      <c r="L64" s="353"/>
      <c r="M64" s="353"/>
      <c r="N64" s="354"/>
      <c r="AM64" s="340"/>
      <c r="AN64" s="340" t="s">
        <v>540</v>
      </c>
      <c r="AP64" s="341"/>
      <c r="AQ64" s="341"/>
      <c r="AR64" s="341"/>
      <c r="AY64" s="340"/>
      <c r="BA64" s="341"/>
      <c r="BB64" s="341"/>
      <c r="BC64" s="341"/>
      <c r="BK64" s="340"/>
      <c r="BM64" s="341"/>
      <c r="BN64" s="341"/>
      <c r="BO64" s="341"/>
      <c r="BW64" s="340"/>
      <c r="BY64" s="341"/>
      <c r="BZ64" s="341"/>
      <c r="CA64" s="341"/>
      <c r="CI64" s="340"/>
      <c r="CK64" s="341"/>
      <c r="CL64" s="341"/>
      <c r="CM64" s="341"/>
      <c r="CU64" s="340"/>
      <c r="CW64" s="341"/>
      <c r="CX64" s="341"/>
      <c r="CY64" s="341"/>
    </row>
    <row r="65" spans="2:107" x14ac:dyDescent="0.15">
      <c r="B65" s="333"/>
      <c r="AN65" s="1132" t="s">
        <v>548</v>
      </c>
      <c r="AO65" s="1133"/>
      <c r="AP65" s="1133"/>
      <c r="AQ65" s="1133"/>
      <c r="AR65" s="1133"/>
      <c r="AS65" s="1133"/>
      <c r="AT65" s="1133"/>
      <c r="AU65" s="1133"/>
      <c r="AV65" s="1133"/>
      <c r="AW65" s="1133"/>
      <c r="AX65" s="1133"/>
      <c r="AY65" s="1133"/>
      <c r="AZ65" s="1133"/>
      <c r="BA65" s="1133"/>
      <c r="BB65" s="1133"/>
      <c r="BC65" s="1133"/>
      <c r="BD65" s="1133"/>
      <c r="BE65" s="1133"/>
      <c r="BF65" s="1133"/>
      <c r="BG65" s="1133"/>
      <c r="BH65" s="1133"/>
      <c r="BI65" s="1133"/>
      <c r="BJ65" s="1133"/>
      <c r="BK65" s="1133"/>
      <c r="BL65" s="1133"/>
      <c r="BM65" s="1133"/>
      <c r="BN65" s="1133"/>
      <c r="BO65" s="1133"/>
      <c r="BP65" s="1133"/>
      <c r="BQ65" s="1133"/>
      <c r="BR65" s="1133"/>
      <c r="BS65" s="1133"/>
      <c r="BT65" s="1133"/>
      <c r="BU65" s="1133"/>
      <c r="BV65" s="1133"/>
      <c r="BW65" s="1133"/>
      <c r="BX65" s="1133"/>
      <c r="BY65" s="1133"/>
      <c r="BZ65" s="1133"/>
      <c r="CA65" s="1133"/>
      <c r="CB65" s="1133"/>
      <c r="CC65" s="1133"/>
      <c r="CD65" s="1133"/>
      <c r="CE65" s="1133"/>
      <c r="CF65" s="1133"/>
      <c r="CG65" s="1133"/>
      <c r="CH65" s="1133"/>
      <c r="CI65" s="1133"/>
      <c r="CJ65" s="1133"/>
      <c r="CK65" s="1133"/>
      <c r="CL65" s="1133"/>
      <c r="CM65" s="1133"/>
      <c r="CN65" s="1133"/>
      <c r="CO65" s="1133"/>
      <c r="CP65" s="1133"/>
      <c r="CQ65" s="1133"/>
      <c r="CR65" s="1133"/>
      <c r="CS65" s="1133"/>
      <c r="CT65" s="1133"/>
      <c r="CU65" s="1133"/>
      <c r="CV65" s="1133"/>
      <c r="CW65" s="1133"/>
      <c r="CX65" s="1133"/>
      <c r="CY65" s="1133"/>
      <c r="CZ65" s="1133"/>
      <c r="DA65" s="1133"/>
      <c r="DB65" s="1133"/>
      <c r="DC65" s="1134"/>
    </row>
    <row r="66" spans="2:107" x14ac:dyDescent="0.15">
      <c r="B66" s="333"/>
      <c r="AN66" s="1135"/>
      <c r="AO66" s="1136"/>
      <c r="AP66" s="1136"/>
      <c r="AQ66" s="1136"/>
      <c r="AR66" s="1136"/>
      <c r="AS66" s="1136"/>
      <c r="AT66" s="1136"/>
      <c r="AU66" s="1136"/>
      <c r="AV66" s="1136"/>
      <c r="AW66" s="1136"/>
      <c r="AX66" s="1136"/>
      <c r="AY66" s="1136"/>
      <c r="AZ66" s="1136"/>
      <c r="BA66" s="1136"/>
      <c r="BB66" s="1136"/>
      <c r="BC66" s="1136"/>
      <c r="BD66" s="1136"/>
      <c r="BE66" s="1136"/>
      <c r="BF66" s="1136"/>
      <c r="BG66" s="1136"/>
      <c r="BH66" s="1136"/>
      <c r="BI66" s="1136"/>
      <c r="BJ66" s="1136"/>
      <c r="BK66" s="1136"/>
      <c r="BL66" s="1136"/>
      <c r="BM66" s="1136"/>
      <c r="BN66" s="1136"/>
      <c r="BO66" s="1136"/>
      <c r="BP66" s="1136"/>
      <c r="BQ66" s="1136"/>
      <c r="BR66" s="1136"/>
      <c r="BS66" s="1136"/>
      <c r="BT66" s="1136"/>
      <c r="BU66" s="1136"/>
      <c r="BV66" s="1136"/>
      <c r="BW66" s="1136"/>
      <c r="BX66" s="1136"/>
      <c r="BY66" s="1136"/>
      <c r="BZ66" s="1136"/>
      <c r="CA66" s="1136"/>
      <c r="CB66" s="1136"/>
      <c r="CC66" s="1136"/>
      <c r="CD66" s="1136"/>
      <c r="CE66" s="1136"/>
      <c r="CF66" s="1136"/>
      <c r="CG66" s="1136"/>
      <c r="CH66" s="1136"/>
      <c r="CI66" s="1136"/>
      <c r="CJ66" s="1136"/>
      <c r="CK66" s="1136"/>
      <c r="CL66" s="1136"/>
      <c r="CM66" s="1136"/>
      <c r="CN66" s="1136"/>
      <c r="CO66" s="1136"/>
      <c r="CP66" s="1136"/>
      <c r="CQ66" s="1136"/>
      <c r="CR66" s="1136"/>
      <c r="CS66" s="1136"/>
      <c r="CT66" s="1136"/>
      <c r="CU66" s="1136"/>
      <c r="CV66" s="1136"/>
      <c r="CW66" s="1136"/>
      <c r="CX66" s="1136"/>
      <c r="CY66" s="1136"/>
      <c r="CZ66" s="1136"/>
      <c r="DA66" s="1136"/>
      <c r="DB66" s="1136"/>
      <c r="DC66" s="1137"/>
    </row>
    <row r="67" spans="2:107" x14ac:dyDescent="0.15">
      <c r="B67" s="333"/>
      <c r="AN67" s="1135"/>
      <c r="AO67" s="1136"/>
      <c r="AP67" s="1136"/>
      <c r="AQ67" s="1136"/>
      <c r="AR67" s="1136"/>
      <c r="AS67" s="1136"/>
      <c r="AT67" s="1136"/>
      <c r="AU67" s="1136"/>
      <c r="AV67" s="1136"/>
      <c r="AW67" s="1136"/>
      <c r="AX67" s="1136"/>
      <c r="AY67" s="1136"/>
      <c r="AZ67" s="1136"/>
      <c r="BA67" s="1136"/>
      <c r="BB67" s="1136"/>
      <c r="BC67" s="1136"/>
      <c r="BD67" s="1136"/>
      <c r="BE67" s="1136"/>
      <c r="BF67" s="1136"/>
      <c r="BG67" s="1136"/>
      <c r="BH67" s="1136"/>
      <c r="BI67" s="1136"/>
      <c r="BJ67" s="1136"/>
      <c r="BK67" s="1136"/>
      <c r="BL67" s="1136"/>
      <c r="BM67" s="1136"/>
      <c r="BN67" s="1136"/>
      <c r="BO67" s="1136"/>
      <c r="BP67" s="1136"/>
      <c r="BQ67" s="1136"/>
      <c r="BR67" s="1136"/>
      <c r="BS67" s="1136"/>
      <c r="BT67" s="1136"/>
      <c r="BU67" s="1136"/>
      <c r="BV67" s="1136"/>
      <c r="BW67" s="1136"/>
      <c r="BX67" s="1136"/>
      <c r="BY67" s="1136"/>
      <c r="BZ67" s="1136"/>
      <c r="CA67" s="1136"/>
      <c r="CB67" s="1136"/>
      <c r="CC67" s="1136"/>
      <c r="CD67" s="1136"/>
      <c r="CE67" s="1136"/>
      <c r="CF67" s="1136"/>
      <c r="CG67" s="1136"/>
      <c r="CH67" s="1136"/>
      <c r="CI67" s="1136"/>
      <c r="CJ67" s="1136"/>
      <c r="CK67" s="1136"/>
      <c r="CL67" s="1136"/>
      <c r="CM67" s="1136"/>
      <c r="CN67" s="1136"/>
      <c r="CO67" s="1136"/>
      <c r="CP67" s="1136"/>
      <c r="CQ67" s="1136"/>
      <c r="CR67" s="1136"/>
      <c r="CS67" s="1136"/>
      <c r="CT67" s="1136"/>
      <c r="CU67" s="1136"/>
      <c r="CV67" s="1136"/>
      <c r="CW67" s="1136"/>
      <c r="CX67" s="1136"/>
      <c r="CY67" s="1136"/>
      <c r="CZ67" s="1136"/>
      <c r="DA67" s="1136"/>
      <c r="DB67" s="1136"/>
      <c r="DC67" s="1137"/>
    </row>
    <row r="68" spans="2:107" x14ac:dyDescent="0.15">
      <c r="B68" s="333"/>
      <c r="AN68" s="1135"/>
      <c r="AO68" s="1136"/>
      <c r="AP68" s="1136"/>
      <c r="AQ68" s="1136"/>
      <c r="AR68" s="1136"/>
      <c r="AS68" s="1136"/>
      <c r="AT68" s="1136"/>
      <c r="AU68" s="1136"/>
      <c r="AV68" s="1136"/>
      <c r="AW68" s="1136"/>
      <c r="AX68" s="1136"/>
      <c r="AY68" s="1136"/>
      <c r="AZ68" s="1136"/>
      <c r="BA68" s="1136"/>
      <c r="BB68" s="1136"/>
      <c r="BC68" s="1136"/>
      <c r="BD68" s="1136"/>
      <c r="BE68" s="1136"/>
      <c r="BF68" s="1136"/>
      <c r="BG68" s="1136"/>
      <c r="BH68" s="1136"/>
      <c r="BI68" s="1136"/>
      <c r="BJ68" s="1136"/>
      <c r="BK68" s="1136"/>
      <c r="BL68" s="1136"/>
      <c r="BM68" s="1136"/>
      <c r="BN68" s="1136"/>
      <c r="BO68" s="1136"/>
      <c r="BP68" s="1136"/>
      <c r="BQ68" s="1136"/>
      <c r="BR68" s="1136"/>
      <c r="BS68" s="1136"/>
      <c r="BT68" s="1136"/>
      <c r="BU68" s="1136"/>
      <c r="BV68" s="1136"/>
      <c r="BW68" s="1136"/>
      <c r="BX68" s="1136"/>
      <c r="BY68" s="1136"/>
      <c r="BZ68" s="1136"/>
      <c r="CA68" s="1136"/>
      <c r="CB68" s="1136"/>
      <c r="CC68" s="1136"/>
      <c r="CD68" s="1136"/>
      <c r="CE68" s="1136"/>
      <c r="CF68" s="1136"/>
      <c r="CG68" s="1136"/>
      <c r="CH68" s="1136"/>
      <c r="CI68" s="1136"/>
      <c r="CJ68" s="1136"/>
      <c r="CK68" s="1136"/>
      <c r="CL68" s="1136"/>
      <c r="CM68" s="1136"/>
      <c r="CN68" s="1136"/>
      <c r="CO68" s="1136"/>
      <c r="CP68" s="1136"/>
      <c r="CQ68" s="1136"/>
      <c r="CR68" s="1136"/>
      <c r="CS68" s="1136"/>
      <c r="CT68" s="1136"/>
      <c r="CU68" s="1136"/>
      <c r="CV68" s="1136"/>
      <c r="CW68" s="1136"/>
      <c r="CX68" s="1136"/>
      <c r="CY68" s="1136"/>
      <c r="CZ68" s="1136"/>
      <c r="DA68" s="1136"/>
      <c r="DB68" s="1136"/>
      <c r="DC68" s="1137"/>
    </row>
    <row r="69" spans="2:107" x14ac:dyDescent="0.15">
      <c r="B69" s="333"/>
      <c r="AN69" s="1138"/>
      <c r="AO69" s="1139"/>
      <c r="AP69" s="1139"/>
      <c r="AQ69" s="1139"/>
      <c r="AR69" s="1139"/>
      <c r="AS69" s="1139"/>
      <c r="AT69" s="1139"/>
      <c r="AU69" s="1139"/>
      <c r="AV69" s="1139"/>
      <c r="AW69" s="1139"/>
      <c r="AX69" s="1139"/>
      <c r="AY69" s="1139"/>
      <c r="AZ69" s="1139"/>
      <c r="BA69" s="1139"/>
      <c r="BB69" s="1139"/>
      <c r="BC69" s="1139"/>
      <c r="BD69" s="1139"/>
      <c r="BE69" s="1139"/>
      <c r="BF69" s="1139"/>
      <c r="BG69" s="1139"/>
      <c r="BH69" s="1139"/>
      <c r="BI69" s="1139"/>
      <c r="BJ69" s="1139"/>
      <c r="BK69" s="1139"/>
      <c r="BL69" s="1139"/>
      <c r="BM69" s="1139"/>
      <c r="BN69" s="1139"/>
      <c r="BO69" s="1139"/>
      <c r="BP69" s="1139"/>
      <c r="BQ69" s="1139"/>
      <c r="BR69" s="1139"/>
      <c r="BS69" s="1139"/>
      <c r="BT69" s="1139"/>
      <c r="BU69" s="1139"/>
      <c r="BV69" s="1139"/>
      <c r="BW69" s="1139"/>
      <c r="BX69" s="1139"/>
      <c r="BY69" s="1139"/>
      <c r="BZ69" s="1139"/>
      <c r="CA69" s="1139"/>
      <c r="CB69" s="1139"/>
      <c r="CC69" s="1139"/>
      <c r="CD69" s="1139"/>
      <c r="CE69" s="1139"/>
      <c r="CF69" s="1139"/>
      <c r="CG69" s="1139"/>
      <c r="CH69" s="1139"/>
      <c r="CI69" s="1139"/>
      <c r="CJ69" s="1139"/>
      <c r="CK69" s="1139"/>
      <c r="CL69" s="1139"/>
      <c r="CM69" s="1139"/>
      <c r="CN69" s="1139"/>
      <c r="CO69" s="1139"/>
      <c r="CP69" s="1139"/>
      <c r="CQ69" s="1139"/>
      <c r="CR69" s="1139"/>
      <c r="CS69" s="1139"/>
      <c r="CT69" s="1139"/>
      <c r="CU69" s="1139"/>
      <c r="CV69" s="1139"/>
      <c r="CW69" s="1139"/>
      <c r="CX69" s="1139"/>
      <c r="CY69" s="1139"/>
      <c r="CZ69" s="1139"/>
      <c r="DA69" s="1139"/>
      <c r="DB69" s="1139"/>
      <c r="DC69" s="1140"/>
    </row>
    <row r="70" spans="2:107" x14ac:dyDescent="0.15">
      <c r="B70" s="333"/>
      <c r="H70" s="355"/>
      <c r="I70" s="355"/>
      <c r="J70" s="356"/>
      <c r="K70" s="356"/>
      <c r="L70" s="357"/>
      <c r="M70" s="356"/>
      <c r="N70" s="357"/>
      <c r="AN70" s="342"/>
      <c r="AO70" s="342"/>
      <c r="AP70" s="342"/>
      <c r="AZ70" s="342"/>
      <c r="BA70" s="342"/>
      <c r="BB70" s="342"/>
      <c r="BL70" s="342"/>
      <c r="BM70" s="342"/>
      <c r="BN70" s="342"/>
      <c r="BX70" s="342"/>
      <c r="BY70" s="342"/>
      <c r="BZ70" s="342"/>
      <c r="CJ70" s="342"/>
      <c r="CK70" s="342"/>
      <c r="CL70" s="342"/>
      <c r="CV70" s="342"/>
      <c r="CW70" s="342"/>
      <c r="CX70" s="342"/>
    </row>
    <row r="71" spans="2:107" x14ac:dyDescent="0.15">
      <c r="B71" s="333"/>
      <c r="G71" s="358"/>
      <c r="I71" s="359"/>
      <c r="J71" s="356"/>
      <c r="K71" s="356"/>
      <c r="L71" s="357"/>
      <c r="M71" s="356"/>
      <c r="N71" s="357"/>
      <c r="AM71" s="358"/>
      <c r="AN71" s="324" t="s">
        <v>542</v>
      </c>
    </row>
    <row r="72" spans="2:107" x14ac:dyDescent="0.15">
      <c r="B72" s="333"/>
      <c r="G72" s="1141"/>
      <c r="H72" s="1141"/>
      <c r="I72" s="1141"/>
      <c r="J72" s="1141"/>
      <c r="K72" s="343"/>
      <c r="L72" s="343"/>
      <c r="M72" s="344"/>
      <c r="N72" s="344"/>
      <c r="AN72" s="1142"/>
      <c r="AO72" s="1143"/>
      <c r="AP72" s="1143"/>
      <c r="AQ72" s="1143"/>
      <c r="AR72" s="1143"/>
      <c r="AS72" s="1143"/>
      <c r="AT72" s="1143"/>
      <c r="AU72" s="1143"/>
      <c r="AV72" s="1143"/>
      <c r="AW72" s="1143"/>
      <c r="AX72" s="1143"/>
      <c r="AY72" s="1143"/>
      <c r="AZ72" s="1143"/>
      <c r="BA72" s="1143"/>
      <c r="BB72" s="1143"/>
      <c r="BC72" s="1143"/>
      <c r="BD72" s="1143"/>
      <c r="BE72" s="1143"/>
      <c r="BF72" s="1143"/>
      <c r="BG72" s="1143"/>
      <c r="BH72" s="1143"/>
      <c r="BI72" s="1143"/>
      <c r="BJ72" s="1143"/>
      <c r="BK72" s="1143"/>
      <c r="BL72" s="1143"/>
      <c r="BM72" s="1143"/>
      <c r="BN72" s="1143"/>
      <c r="BO72" s="1144"/>
      <c r="BP72" s="1145" t="s">
        <v>519</v>
      </c>
      <c r="BQ72" s="1145"/>
      <c r="BR72" s="1145"/>
      <c r="BS72" s="1145"/>
      <c r="BT72" s="1145"/>
      <c r="BU72" s="1145"/>
      <c r="BV72" s="1145"/>
      <c r="BW72" s="1145"/>
      <c r="BX72" s="1145" t="s">
        <v>437</v>
      </c>
      <c r="BY72" s="1145"/>
      <c r="BZ72" s="1145"/>
      <c r="CA72" s="1145"/>
      <c r="CB72" s="1145"/>
      <c r="CC72" s="1145"/>
      <c r="CD72" s="1145"/>
      <c r="CE72" s="1145"/>
      <c r="CF72" s="1145" t="s">
        <v>520</v>
      </c>
      <c r="CG72" s="1145"/>
      <c r="CH72" s="1145"/>
      <c r="CI72" s="1145"/>
      <c r="CJ72" s="1145"/>
      <c r="CK72" s="1145"/>
      <c r="CL72" s="1145"/>
      <c r="CM72" s="1145"/>
      <c r="CN72" s="1145" t="s">
        <v>521</v>
      </c>
      <c r="CO72" s="1145"/>
      <c r="CP72" s="1145"/>
      <c r="CQ72" s="1145"/>
      <c r="CR72" s="1145"/>
      <c r="CS72" s="1145"/>
      <c r="CT72" s="1145"/>
      <c r="CU72" s="1145"/>
      <c r="CV72" s="1145" t="s">
        <v>522</v>
      </c>
      <c r="CW72" s="1145"/>
      <c r="CX72" s="1145"/>
      <c r="CY72" s="1145"/>
      <c r="CZ72" s="1145"/>
      <c r="DA72" s="1145"/>
      <c r="DB72" s="1145"/>
      <c r="DC72" s="1145"/>
    </row>
    <row r="73" spans="2:107" x14ac:dyDescent="0.15">
      <c r="B73" s="333"/>
      <c r="G73" s="1152"/>
      <c r="H73" s="1152"/>
      <c r="I73" s="1152"/>
      <c r="J73" s="1152"/>
      <c r="K73" s="1153"/>
      <c r="L73" s="1153"/>
      <c r="M73" s="1153"/>
      <c r="N73" s="1153"/>
      <c r="AM73" s="342"/>
      <c r="AN73" s="1149" t="s">
        <v>543</v>
      </c>
      <c r="AO73" s="1149"/>
      <c r="AP73" s="1149"/>
      <c r="AQ73" s="1149"/>
      <c r="AR73" s="1149"/>
      <c r="AS73" s="1149"/>
      <c r="AT73" s="1149"/>
      <c r="AU73" s="1149"/>
      <c r="AV73" s="1149"/>
      <c r="AW73" s="1149"/>
      <c r="AX73" s="1149"/>
      <c r="AY73" s="1149"/>
      <c r="AZ73" s="1149"/>
      <c r="BA73" s="1149"/>
      <c r="BB73" s="1149" t="s">
        <v>544</v>
      </c>
      <c r="BC73" s="1149"/>
      <c r="BD73" s="1149"/>
      <c r="BE73" s="1149"/>
      <c r="BF73" s="1149"/>
      <c r="BG73" s="1149"/>
      <c r="BH73" s="1149"/>
      <c r="BI73" s="1149"/>
      <c r="BJ73" s="1149"/>
      <c r="BK73" s="1149"/>
      <c r="BL73" s="1149"/>
      <c r="BM73" s="1149"/>
      <c r="BN73" s="1149"/>
      <c r="BO73" s="1149"/>
      <c r="BP73" s="1147"/>
      <c r="BQ73" s="1147"/>
      <c r="BR73" s="1147"/>
      <c r="BS73" s="1147"/>
      <c r="BT73" s="1147"/>
      <c r="BU73" s="1147"/>
      <c r="BV73" s="1147"/>
      <c r="BW73" s="1147"/>
      <c r="BX73" s="1147"/>
      <c r="BY73" s="1147"/>
      <c r="BZ73" s="1147"/>
      <c r="CA73" s="1147"/>
      <c r="CB73" s="1147"/>
      <c r="CC73" s="1147"/>
      <c r="CD73" s="1147"/>
      <c r="CE73" s="1147"/>
      <c r="CF73" s="1147"/>
      <c r="CG73" s="1147"/>
      <c r="CH73" s="1147"/>
      <c r="CI73" s="1147"/>
      <c r="CJ73" s="1147"/>
      <c r="CK73" s="1147"/>
      <c r="CL73" s="1147"/>
      <c r="CM73" s="1147"/>
      <c r="CN73" s="1147"/>
      <c r="CO73" s="1147"/>
      <c r="CP73" s="1147"/>
      <c r="CQ73" s="1147"/>
      <c r="CR73" s="1147"/>
      <c r="CS73" s="1147"/>
      <c r="CT73" s="1147"/>
      <c r="CU73" s="1147"/>
      <c r="CV73" s="1147"/>
      <c r="CW73" s="1147"/>
      <c r="CX73" s="1147"/>
      <c r="CY73" s="1147"/>
      <c r="CZ73" s="1147"/>
      <c r="DA73" s="1147"/>
      <c r="DB73" s="1147"/>
      <c r="DC73" s="1147"/>
    </row>
    <row r="74" spans="2:107" x14ac:dyDescent="0.15">
      <c r="B74" s="333"/>
      <c r="G74" s="1152"/>
      <c r="H74" s="1152"/>
      <c r="I74" s="1152"/>
      <c r="J74" s="1152"/>
      <c r="K74" s="1153"/>
      <c r="L74" s="1153"/>
      <c r="M74" s="1153"/>
      <c r="N74" s="1153"/>
      <c r="AM74" s="342"/>
      <c r="AN74" s="1149"/>
      <c r="AO74" s="1149"/>
      <c r="AP74" s="1149"/>
      <c r="AQ74" s="1149"/>
      <c r="AR74" s="1149"/>
      <c r="AS74" s="1149"/>
      <c r="AT74" s="1149"/>
      <c r="AU74" s="1149"/>
      <c r="AV74" s="1149"/>
      <c r="AW74" s="1149"/>
      <c r="AX74" s="1149"/>
      <c r="AY74" s="1149"/>
      <c r="AZ74" s="1149"/>
      <c r="BA74" s="1149"/>
      <c r="BB74" s="1149"/>
      <c r="BC74" s="1149"/>
      <c r="BD74" s="1149"/>
      <c r="BE74" s="1149"/>
      <c r="BF74" s="1149"/>
      <c r="BG74" s="1149"/>
      <c r="BH74" s="1149"/>
      <c r="BI74" s="1149"/>
      <c r="BJ74" s="1149"/>
      <c r="BK74" s="1149"/>
      <c r="BL74" s="1149"/>
      <c r="BM74" s="1149"/>
      <c r="BN74" s="1149"/>
      <c r="BO74" s="1149"/>
      <c r="BP74" s="1147"/>
      <c r="BQ74" s="1147"/>
      <c r="BR74" s="1147"/>
      <c r="BS74" s="1147"/>
      <c r="BT74" s="1147"/>
      <c r="BU74" s="1147"/>
      <c r="BV74" s="1147"/>
      <c r="BW74" s="1147"/>
      <c r="BX74" s="1147"/>
      <c r="BY74" s="1147"/>
      <c r="BZ74" s="1147"/>
      <c r="CA74" s="1147"/>
      <c r="CB74" s="1147"/>
      <c r="CC74" s="1147"/>
      <c r="CD74" s="1147"/>
      <c r="CE74" s="1147"/>
      <c r="CF74" s="1147"/>
      <c r="CG74" s="1147"/>
      <c r="CH74" s="1147"/>
      <c r="CI74" s="1147"/>
      <c r="CJ74" s="1147"/>
      <c r="CK74" s="1147"/>
      <c r="CL74" s="1147"/>
      <c r="CM74" s="1147"/>
      <c r="CN74" s="1147"/>
      <c r="CO74" s="1147"/>
      <c r="CP74" s="1147"/>
      <c r="CQ74" s="1147"/>
      <c r="CR74" s="1147"/>
      <c r="CS74" s="1147"/>
      <c r="CT74" s="1147"/>
      <c r="CU74" s="1147"/>
      <c r="CV74" s="1147"/>
      <c r="CW74" s="1147"/>
      <c r="CX74" s="1147"/>
      <c r="CY74" s="1147"/>
      <c r="CZ74" s="1147"/>
      <c r="DA74" s="1147"/>
      <c r="DB74" s="1147"/>
      <c r="DC74" s="1147"/>
    </row>
    <row r="75" spans="2:107" x14ac:dyDescent="0.15">
      <c r="B75" s="333"/>
      <c r="G75" s="1152"/>
      <c r="H75" s="1152"/>
      <c r="I75" s="1141"/>
      <c r="J75" s="1141"/>
      <c r="K75" s="1148"/>
      <c r="L75" s="1148"/>
      <c r="M75" s="1148"/>
      <c r="N75" s="1148"/>
      <c r="AM75" s="342"/>
      <c r="AN75" s="1149"/>
      <c r="AO75" s="1149"/>
      <c r="AP75" s="1149"/>
      <c r="AQ75" s="1149"/>
      <c r="AR75" s="1149"/>
      <c r="AS75" s="1149"/>
      <c r="AT75" s="1149"/>
      <c r="AU75" s="1149"/>
      <c r="AV75" s="1149"/>
      <c r="AW75" s="1149"/>
      <c r="AX75" s="1149"/>
      <c r="AY75" s="1149"/>
      <c r="AZ75" s="1149"/>
      <c r="BA75" s="1149"/>
      <c r="BB75" s="1149" t="s">
        <v>549</v>
      </c>
      <c r="BC75" s="1149"/>
      <c r="BD75" s="1149"/>
      <c r="BE75" s="1149"/>
      <c r="BF75" s="1149"/>
      <c r="BG75" s="1149"/>
      <c r="BH75" s="1149"/>
      <c r="BI75" s="1149"/>
      <c r="BJ75" s="1149"/>
      <c r="BK75" s="1149"/>
      <c r="BL75" s="1149"/>
      <c r="BM75" s="1149"/>
      <c r="BN75" s="1149"/>
      <c r="BO75" s="1149"/>
      <c r="BP75" s="1147">
        <v>5.8</v>
      </c>
      <c r="BQ75" s="1147"/>
      <c r="BR75" s="1147"/>
      <c r="BS75" s="1147"/>
      <c r="BT75" s="1147"/>
      <c r="BU75" s="1147"/>
      <c r="BV75" s="1147"/>
      <c r="BW75" s="1147"/>
      <c r="BX75" s="1147">
        <v>4.9000000000000004</v>
      </c>
      <c r="BY75" s="1147"/>
      <c r="BZ75" s="1147"/>
      <c r="CA75" s="1147"/>
      <c r="CB75" s="1147"/>
      <c r="CC75" s="1147"/>
      <c r="CD75" s="1147"/>
      <c r="CE75" s="1147"/>
      <c r="CF75" s="1147">
        <v>4.3</v>
      </c>
      <c r="CG75" s="1147"/>
      <c r="CH75" s="1147"/>
      <c r="CI75" s="1147"/>
      <c r="CJ75" s="1147"/>
      <c r="CK75" s="1147"/>
      <c r="CL75" s="1147"/>
      <c r="CM75" s="1147"/>
      <c r="CN75" s="1147">
        <v>4.5999999999999996</v>
      </c>
      <c r="CO75" s="1147"/>
      <c r="CP75" s="1147"/>
      <c r="CQ75" s="1147"/>
      <c r="CR75" s="1147"/>
      <c r="CS75" s="1147"/>
      <c r="CT75" s="1147"/>
      <c r="CU75" s="1147"/>
      <c r="CV75" s="1147">
        <v>5.0999999999999996</v>
      </c>
      <c r="CW75" s="1147"/>
      <c r="CX75" s="1147"/>
      <c r="CY75" s="1147"/>
      <c r="CZ75" s="1147"/>
      <c r="DA75" s="1147"/>
      <c r="DB75" s="1147"/>
      <c r="DC75" s="1147"/>
    </row>
    <row r="76" spans="2:107" x14ac:dyDescent="0.15">
      <c r="B76" s="333"/>
      <c r="G76" s="1152"/>
      <c r="H76" s="1152"/>
      <c r="I76" s="1141"/>
      <c r="J76" s="1141"/>
      <c r="K76" s="1148"/>
      <c r="L76" s="1148"/>
      <c r="M76" s="1148"/>
      <c r="N76" s="1148"/>
      <c r="AM76" s="342"/>
      <c r="AN76" s="1149"/>
      <c r="AO76" s="1149"/>
      <c r="AP76" s="1149"/>
      <c r="AQ76" s="1149"/>
      <c r="AR76" s="1149"/>
      <c r="AS76" s="1149"/>
      <c r="AT76" s="1149"/>
      <c r="AU76" s="1149"/>
      <c r="AV76" s="1149"/>
      <c r="AW76" s="1149"/>
      <c r="AX76" s="1149"/>
      <c r="AY76" s="1149"/>
      <c r="AZ76" s="1149"/>
      <c r="BA76" s="1149"/>
      <c r="BB76" s="1149"/>
      <c r="BC76" s="1149"/>
      <c r="BD76" s="1149"/>
      <c r="BE76" s="1149"/>
      <c r="BF76" s="1149"/>
      <c r="BG76" s="1149"/>
      <c r="BH76" s="1149"/>
      <c r="BI76" s="1149"/>
      <c r="BJ76" s="1149"/>
      <c r="BK76" s="1149"/>
      <c r="BL76" s="1149"/>
      <c r="BM76" s="1149"/>
      <c r="BN76" s="1149"/>
      <c r="BO76" s="1149"/>
      <c r="BP76" s="1147"/>
      <c r="BQ76" s="1147"/>
      <c r="BR76" s="1147"/>
      <c r="BS76" s="1147"/>
      <c r="BT76" s="1147"/>
      <c r="BU76" s="1147"/>
      <c r="BV76" s="1147"/>
      <c r="BW76" s="1147"/>
      <c r="BX76" s="1147"/>
      <c r="BY76" s="1147"/>
      <c r="BZ76" s="1147"/>
      <c r="CA76" s="1147"/>
      <c r="CB76" s="1147"/>
      <c r="CC76" s="1147"/>
      <c r="CD76" s="1147"/>
      <c r="CE76" s="1147"/>
      <c r="CF76" s="1147"/>
      <c r="CG76" s="1147"/>
      <c r="CH76" s="1147"/>
      <c r="CI76" s="1147"/>
      <c r="CJ76" s="1147"/>
      <c r="CK76" s="1147"/>
      <c r="CL76" s="1147"/>
      <c r="CM76" s="1147"/>
      <c r="CN76" s="1147"/>
      <c r="CO76" s="1147"/>
      <c r="CP76" s="1147"/>
      <c r="CQ76" s="1147"/>
      <c r="CR76" s="1147"/>
      <c r="CS76" s="1147"/>
      <c r="CT76" s="1147"/>
      <c r="CU76" s="1147"/>
      <c r="CV76" s="1147"/>
      <c r="CW76" s="1147"/>
      <c r="CX76" s="1147"/>
      <c r="CY76" s="1147"/>
      <c r="CZ76" s="1147"/>
      <c r="DA76" s="1147"/>
      <c r="DB76" s="1147"/>
      <c r="DC76" s="1147"/>
    </row>
    <row r="77" spans="2:107" x14ac:dyDescent="0.15">
      <c r="B77" s="333"/>
      <c r="G77" s="1141"/>
      <c r="H77" s="1141"/>
      <c r="I77" s="1141"/>
      <c r="J77" s="1141"/>
      <c r="K77" s="1153"/>
      <c r="L77" s="1153"/>
      <c r="M77" s="1153"/>
      <c r="N77" s="1153"/>
      <c r="AN77" s="1145" t="s">
        <v>546</v>
      </c>
      <c r="AO77" s="1145"/>
      <c r="AP77" s="1145"/>
      <c r="AQ77" s="1145"/>
      <c r="AR77" s="1145"/>
      <c r="AS77" s="1145"/>
      <c r="AT77" s="1145"/>
      <c r="AU77" s="1145"/>
      <c r="AV77" s="1145"/>
      <c r="AW77" s="1145"/>
      <c r="AX77" s="1145"/>
      <c r="AY77" s="1145"/>
      <c r="AZ77" s="1145"/>
      <c r="BA77" s="1145"/>
      <c r="BB77" s="1149" t="s">
        <v>544</v>
      </c>
      <c r="BC77" s="1149"/>
      <c r="BD77" s="1149"/>
      <c r="BE77" s="1149"/>
      <c r="BF77" s="1149"/>
      <c r="BG77" s="1149"/>
      <c r="BH77" s="1149"/>
      <c r="BI77" s="1149"/>
      <c r="BJ77" s="1149"/>
      <c r="BK77" s="1149"/>
      <c r="BL77" s="1149"/>
      <c r="BM77" s="1149"/>
      <c r="BN77" s="1149"/>
      <c r="BO77" s="1149"/>
      <c r="BP77" s="1147">
        <v>15.5</v>
      </c>
      <c r="BQ77" s="1147"/>
      <c r="BR77" s="1147"/>
      <c r="BS77" s="1147"/>
      <c r="BT77" s="1147"/>
      <c r="BU77" s="1147"/>
      <c r="BV77" s="1147"/>
      <c r="BW77" s="1147"/>
      <c r="BX77" s="1147">
        <v>14</v>
      </c>
      <c r="BY77" s="1147"/>
      <c r="BZ77" s="1147"/>
      <c r="CA77" s="1147"/>
      <c r="CB77" s="1147"/>
      <c r="CC77" s="1147"/>
      <c r="CD77" s="1147"/>
      <c r="CE77" s="1147"/>
      <c r="CF77" s="1147">
        <v>11.4</v>
      </c>
      <c r="CG77" s="1147"/>
      <c r="CH77" s="1147"/>
      <c r="CI77" s="1147"/>
      <c r="CJ77" s="1147"/>
      <c r="CK77" s="1147"/>
      <c r="CL77" s="1147"/>
      <c r="CM77" s="1147"/>
      <c r="CN77" s="1147">
        <v>10.4</v>
      </c>
      <c r="CO77" s="1147"/>
      <c r="CP77" s="1147"/>
      <c r="CQ77" s="1147"/>
      <c r="CR77" s="1147"/>
      <c r="CS77" s="1147"/>
      <c r="CT77" s="1147"/>
      <c r="CU77" s="1147"/>
      <c r="CV77" s="1147">
        <v>10.9</v>
      </c>
      <c r="CW77" s="1147"/>
      <c r="CX77" s="1147"/>
      <c r="CY77" s="1147"/>
      <c r="CZ77" s="1147"/>
      <c r="DA77" s="1147"/>
      <c r="DB77" s="1147"/>
      <c r="DC77" s="1147"/>
    </row>
    <row r="78" spans="2:107" x14ac:dyDescent="0.15">
      <c r="B78" s="333"/>
      <c r="G78" s="1141"/>
      <c r="H78" s="1141"/>
      <c r="I78" s="1141"/>
      <c r="J78" s="1141"/>
      <c r="K78" s="1153"/>
      <c r="L78" s="1153"/>
      <c r="M78" s="1153"/>
      <c r="N78" s="1153"/>
      <c r="AN78" s="1145"/>
      <c r="AO78" s="1145"/>
      <c r="AP78" s="1145"/>
      <c r="AQ78" s="1145"/>
      <c r="AR78" s="1145"/>
      <c r="AS78" s="1145"/>
      <c r="AT78" s="1145"/>
      <c r="AU78" s="1145"/>
      <c r="AV78" s="1145"/>
      <c r="AW78" s="1145"/>
      <c r="AX78" s="1145"/>
      <c r="AY78" s="1145"/>
      <c r="AZ78" s="1145"/>
      <c r="BA78" s="1145"/>
      <c r="BB78" s="1149"/>
      <c r="BC78" s="1149"/>
      <c r="BD78" s="1149"/>
      <c r="BE78" s="1149"/>
      <c r="BF78" s="1149"/>
      <c r="BG78" s="1149"/>
      <c r="BH78" s="1149"/>
      <c r="BI78" s="1149"/>
      <c r="BJ78" s="1149"/>
      <c r="BK78" s="1149"/>
      <c r="BL78" s="1149"/>
      <c r="BM78" s="1149"/>
      <c r="BN78" s="1149"/>
      <c r="BO78" s="1149"/>
      <c r="BP78" s="1147"/>
      <c r="BQ78" s="1147"/>
      <c r="BR78" s="1147"/>
      <c r="BS78" s="1147"/>
      <c r="BT78" s="1147"/>
      <c r="BU78" s="1147"/>
      <c r="BV78" s="1147"/>
      <c r="BW78" s="1147"/>
      <c r="BX78" s="1147"/>
      <c r="BY78" s="1147"/>
      <c r="BZ78" s="1147"/>
      <c r="CA78" s="1147"/>
      <c r="CB78" s="1147"/>
      <c r="CC78" s="1147"/>
      <c r="CD78" s="1147"/>
      <c r="CE78" s="1147"/>
      <c r="CF78" s="1147"/>
      <c r="CG78" s="1147"/>
      <c r="CH78" s="1147"/>
      <c r="CI78" s="1147"/>
      <c r="CJ78" s="1147"/>
      <c r="CK78" s="1147"/>
      <c r="CL78" s="1147"/>
      <c r="CM78" s="1147"/>
      <c r="CN78" s="1147"/>
      <c r="CO78" s="1147"/>
      <c r="CP78" s="1147"/>
      <c r="CQ78" s="1147"/>
      <c r="CR78" s="1147"/>
      <c r="CS78" s="1147"/>
      <c r="CT78" s="1147"/>
      <c r="CU78" s="1147"/>
      <c r="CV78" s="1147"/>
      <c r="CW78" s="1147"/>
      <c r="CX78" s="1147"/>
      <c r="CY78" s="1147"/>
      <c r="CZ78" s="1147"/>
      <c r="DA78" s="1147"/>
      <c r="DB78" s="1147"/>
      <c r="DC78" s="1147"/>
    </row>
    <row r="79" spans="2:107" x14ac:dyDescent="0.15">
      <c r="B79" s="333"/>
      <c r="G79" s="1141"/>
      <c r="H79" s="1141"/>
      <c r="I79" s="1151"/>
      <c r="J79" s="1151"/>
      <c r="K79" s="1154"/>
      <c r="L79" s="1154"/>
      <c r="M79" s="1154"/>
      <c r="N79" s="1154"/>
      <c r="AN79" s="1145"/>
      <c r="AO79" s="1145"/>
      <c r="AP79" s="1145"/>
      <c r="AQ79" s="1145"/>
      <c r="AR79" s="1145"/>
      <c r="AS79" s="1145"/>
      <c r="AT79" s="1145"/>
      <c r="AU79" s="1145"/>
      <c r="AV79" s="1145"/>
      <c r="AW79" s="1145"/>
      <c r="AX79" s="1145"/>
      <c r="AY79" s="1145"/>
      <c r="AZ79" s="1145"/>
      <c r="BA79" s="1145"/>
      <c r="BB79" s="1149" t="s">
        <v>549</v>
      </c>
      <c r="BC79" s="1149"/>
      <c r="BD79" s="1149"/>
      <c r="BE79" s="1149"/>
      <c r="BF79" s="1149"/>
      <c r="BG79" s="1149"/>
      <c r="BH79" s="1149"/>
      <c r="BI79" s="1149"/>
      <c r="BJ79" s="1149"/>
      <c r="BK79" s="1149"/>
      <c r="BL79" s="1149"/>
      <c r="BM79" s="1149"/>
      <c r="BN79" s="1149"/>
      <c r="BO79" s="1149"/>
      <c r="BP79" s="1147">
        <v>6.6</v>
      </c>
      <c r="BQ79" s="1147"/>
      <c r="BR79" s="1147"/>
      <c r="BS79" s="1147"/>
      <c r="BT79" s="1147"/>
      <c r="BU79" s="1147"/>
      <c r="BV79" s="1147"/>
      <c r="BW79" s="1147"/>
      <c r="BX79" s="1147">
        <v>6.5</v>
      </c>
      <c r="BY79" s="1147"/>
      <c r="BZ79" s="1147"/>
      <c r="CA79" s="1147"/>
      <c r="CB79" s="1147"/>
      <c r="CC79" s="1147"/>
      <c r="CD79" s="1147"/>
      <c r="CE79" s="1147"/>
      <c r="CF79" s="1147">
        <v>6.7</v>
      </c>
      <c r="CG79" s="1147"/>
      <c r="CH79" s="1147"/>
      <c r="CI79" s="1147"/>
      <c r="CJ79" s="1147"/>
      <c r="CK79" s="1147"/>
      <c r="CL79" s="1147"/>
      <c r="CM79" s="1147"/>
      <c r="CN79" s="1147">
        <v>6.6</v>
      </c>
      <c r="CO79" s="1147"/>
      <c r="CP79" s="1147"/>
      <c r="CQ79" s="1147"/>
      <c r="CR79" s="1147"/>
      <c r="CS79" s="1147"/>
      <c r="CT79" s="1147"/>
      <c r="CU79" s="1147"/>
      <c r="CV79" s="1147">
        <v>5.9</v>
      </c>
      <c r="CW79" s="1147"/>
      <c r="CX79" s="1147"/>
      <c r="CY79" s="1147"/>
      <c r="CZ79" s="1147"/>
      <c r="DA79" s="1147"/>
      <c r="DB79" s="1147"/>
      <c r="DC79" s="1147"/>
    </row>
    <row r="80" spans="2:107" x14ac:dyDescent="0.15">
      <c r="B80" s="333"/>
      <c r="G80" s="1141"/>
      <c r="H80" s="1141"/>
      <c r="I80" s="1151"/>
      <c r="J80" s="1151"/>
      <c r="K80" s="1154"/>
      <c r="L80" s="1154"/>
      <c r="M80" s="1154"/>
      <c r="N80" s="1154"/>
      <c r="AN80" s="1145"/>
      <c r="AO80" s="1145"/>
      <c r="AP80" s="1145"/>
      <c r="AQ80" s="1145"/>
      <c r="AR80" s="1145"/>
      <c r="AS80" s="1145"/>
      <c r="AT80" s="1145"/>
      <c r="AU80" s="1145"/>
      <c r="AV80" s="1145"/>
      <c r="AW80" s="1145"/>
      <c r="AX80" s="1145"/>
      <c r="AY80" s="1145"/>
      <c r="AZ80" s="1145"/>
      <c r="BA80" s="1145"/>
      <c r="BB80" s="1149"/>
      <c r="BC80" s="1149"/>
      <c r="BD80" s="1149"/>
      <c r="BE80" s="1149"/>
      <c r="BF80" s="1149"/>
      <c r="BG80" s="1149"/>
      <c r="BH80" s="1149"/>
      <c r="BI80" s="1149"/>
      <c r="BJ80" s="1149"/>
      <c r="BK80" s="1149"/>
      <c r="BL80" s="1149"/>
      <c r="BM80" s="1149"/>
      <c r="BN80" s="1149"/>
      <c r="BO80" s="1149"/>
      <c r="BP80" s="1147"/>
      <c r="BQ80" s="1147"/>
      <c r="BR80" s="1147"/>
      <c r="BS80" s="1147"/>
      <c r="BT80" s="1147"/>
      <c r="BU80" s="1147"/>
      <c r="BV80" s="1147"/>
      <c r="BW80" s="1147"/>
      <c r="BX80" s="1147"/>
      <c r="BY80" s="1147"/>
      <c r="BZ80" s="1147"/>
      <c r="CA80" s="1147"/>
      <c r="CB80" s="1147"/>
      <c r="CC80" s="1147"/>
      <c r="CD80" s="1147"/>
      <c r="CE80" s="1147"/>
      <c r="CF80" s="1147"/>
      <c r="CG80" s="1147"/>
      <c r="CH80" s="1147"/>
      <c r="CI80" s="1147"/>
      <c r="CJ80" s="1147"/>
      <c r="CK80" s="1147"/>
      <c r="CL80" s="1147"/>
      <c r="CM80" s="1147"/>
      <c r="CN80" s="1147"/>
      <c r="CO80" s="1147"/>
      <c r="CP80" s="1147"/>
      <c r="CQ80" s="1147"/>
      <c r="CR80" s="1147"/>
      <c r="CS80" s="1147"/>
      <c r="CT80" s="1147"/>
      <c r="CU80" s="1147"/>
      <c r="CV80" s="1147"/>
      <c r="CW80" s="1147"/>
      <c r="CX80" s="1147"/>
      <c r="CY80" s="1147"/>
      <c r="CZ80" s="1147"/>
      <c r="DA80" s="1147"/>
      <c r="DB80" s="1147"/>
      <c r="DC80" s="1147"/>
    </row>
    <row r="81" spans="2:109" x14ac:dyDescent="0.15">
      <c r="B81" s="333"/>
    </row>
    <row r="82" spans="2:109" ht="17.25" x14ac:dyDescent="0.15">
      <c r="B82" s="333"/>
      <c r="K82" s="360"/>
      <c r="L82" s="360"/>
      <c r="M82" s="360"/>
      <c r="N82" s="360"/>
      <c r="AQ82" s="360"/>
      <c r="AR82" s="360"/>
      <c r="AS82" s="360"/>
      <c r="AT82" s="360"/>
      <c r="BC82" s="360"/>
      <c r="BD82" s="360"/>
      <c r="BE82" s="360"/>
      <c r="BF82" s="360"/>
      <c r="BO82" s="360"/>
      <c r="BP82" s="360"/>
      <c r="BQ82" s="360"/>
      <c r="BR82" s="360"/>
      <c r="CA82" s="360"/>
      <c r="CB82" s="360"/>
      <c r="CC82" s="360"/>
      <c r="CD82" s="360"/>
      <c r="CM82" s="360"/>
      <c r="CN82" s="360"/>
      <c r="CO82" s="360"/>
      <c r="CP82" s="360"/>
      <c r="CY82" s="360"/>
      <c r="CZ82" s="360"/>
      <c r="DA82" s="360"/>
      <c r="DB82" s="360"/>
      <c r="DC82" s="360"/>
    </row>
    <row r="83" spans="2:109" x14ac:dyDescent="0.15">
      <c r="B83" s="335"/>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c r="AA83" s="336"/>
      <c r="AB83" s="336"/>
      <c r="AC83" s="336"/>
      <c r="AD83" s="336"/>
      <c r="AE83" s="336"/>
      <c r="AF83" s="336"/>
      <c r="AG83" s="336"/>
      <c r="AH83" s="336"/>
      <c r="AI83" s="336"/>
      <c r="AJ83" s="336"/>
      <c r="AK83" s="336"/>
      <c r="AL83" s="336"/>
      <c r="AM83" s="336"/>
      <c r="AN83" s="336"/>
      <c r="AO83" s="336"/>
      <c r="AP83" s="336"/>
      <c r="AQ83" s="336"/>
      <c r="AR83" s="336"/>
      <c r="AS83" s="336"/>
      <c r="AT83" s="336"/>
      <c r="AU83" s="336"/>
      <c r="AV83" s="336"/>
      <c r="AW83" s="336"/>
      <c r="AX83" s="336"/>
      <c r="AY83" s="336"/>
      <c r="AZ83" s="336"/>
      <c r="BA83" s="336"/>
      <c r="BB83" s="336"/>
      <c r="BC83" s="336"/>
      <c r="BD83" s="336"/>
      <c r="BE83" s="336"/>
      <c r="BF83" s="336"/>
      <c r="BG83" s="336"/>
      <c r="BH83" s="336"/>
      <c r="BI83" s="336"/>
      <c r="BJ83" s="336"/>
      <c r="BK83" s="336"/>
      <c r="BL83" s="336"/>
      <c r="BM83" s="336"/>
      <c r="BN83" s="336"/>
      <c r="BO83" s="336"/>
      <c r="BP83" s="336"/>
      <c r="BQ83" s="336"/>
      <c r="BR83" s="336"/>
      <c r="BS83" s="336"/>
      <c r="BT83" s="336"/>
      <c r="BU83" s="336"/>
      <c r="BV83" s="336"/>
      <c r="BW83" s="336"/>
      <c r="BX83" s="336"/>
      <c r="BY83" s="336"/>
      <c r="BZ83" s="336"/>
      <c r="CA83" s="336"/>
      <c r="CB83" s="336"/>
      <c r="CC83" s="336"/>
      <c r="CD83" s="336"/>
      <c r="CE83" s="336"/>
      <c r="CF83" s="336"/>
      <c r="CG83" s="336"/>
      <c r="CH83" s="336"/>
      <c r="CI83" s="336"/>
      <c r="CJ83" s="336"/>
      <c r="CK83" s="336"/>
      <c r="CL83" s="336"/>
      <c r="CM83" s="336"/>
      <c r="CN83" s="336"/>
      <c r="CO83" s="336"/>
      <c r="CP83" s="336"/>
      <c r="CQ83" s="336"/>
      <c r="CR83" s="336"/>
      <c r="CS83" s="336"/>
      <c r="CT83" s="336"/>
      <c r="CU83" s="336"/>
      <c r="CV83" s="336"/>
      <c r="CW83" s="336"/>
      <c r="CX83" s="336"/>
      <c r="CY83" s="336"/>
      <c r="CZ83" s="336"/>
      <c r="DA83" s="336"/>
      <c r="DB83" s="336"/>
      <c r="DC83" s="336"/>
      <c r="DD83" s="337"/>
    </row>
    <row r="84" spans="2:109" x14ac:dyDescent="0.15">
      <c r="DD84" s="324"/>
      <c r="DE84" s="324"/>
    </row>
    <row r="85" spans="2:109" x14ac:dyDescent="0.15">
      <c r="DD85" s="324"/>
      <c r="DE85" s="324"/>
    </row>
    <row r="86" spans="2:109" hidden="1" x14ac:dyDescent="0.15">
      <c r="DD86" s="324"/>
      <c r="DE86" s="324"/>
    </row>
    <row r="87" spans="2:109" hidden="1" x14ac:dyDescent="0.15">
      <c r="K87" s="361"/>
      <c r="AQ87" s="361"/>
      <c r="BC87" s="361"/>
      <c r="BO87" s="361"/>
      <c r="CA87" s="361"/>
      <c r="CM87" s="361"/>
      <c r="CY87" s="361"/>
      <c r="DD87" s="324"/>
      <c r="DE87" s="324"/>
    </row>
    <row r="88" spans="2:109" hidden="1" x14ac:dyDescent="0.15">
      <c r="DD88" s="324"/>
      <c r="DE88" s="324"/>
    </row>
    <row r="89" spans="2:109" hidden="1" x14ac:dyDescent="0.15">
      <c r="DD89" s="324"/>
      <c r="DE89" s="324"/>
    </row>
    <row r="90" spans="2:109" hidden="1" x14ac:dyDescent="0.15">
      <c r="DD90" s="324"/>
      <c r="DE90" s="324"/>
    </row>
    <row r="91" spans="2:109" hidden="1" x14ac:dyDescent="0.15">
      <c r="DD91" s="324"/>
      <c r="DE91" s="324"/>
    </row>
    <row r="92" spans="2:109" ht="13.5" hidden="1" customHeight="1" x14ac:dyDescent="0.15">
      <c r="DD92" s="324"/>
      <c r="DE92" s="324"/>
    </row>
    <row r="93" spans="2:109" ht="13.5" hidden="1" customHeight="1" x14ac:dyDescent="0.15">
      <c r="DD93" s="324"/>
      <c r="DE93" s="324"/>
    </row>
    <row r="94" spans="2:109" ht="13.5" hidden="1" customHeight="1" x14ac:dyDescent="0.15">
      <c r="DD94" s="324"/>
      <c r="DE94" s="324"/>
    </row>
    <row r="95" spans="2:109" ht="13.5" hidden="1" customHeight="1" x14ac:dyDescent="0.15">
      <c r="DD95" s="324"/>
      <c r="DE95" s="324"/>
    </row>
    <row r="96" spans="2:109" ht="13.5" hidden="1" customHeight="1" x14ac:dyDescent="0.15">
      <c r="DD96" s="324"/>
      <c r="DE96" s="324"/>
    </row>
    <row r="97" s="324" customFormat="1" ht="13.5" hidden="1" customHeight="1" x14ac:dyDescent="0.15"/>
    <row r="98" s="324" customFormat="1" ht="13.5" hidden="1" customHeight="1" x14ac:dyDescent="0.15"/>
    <row r="99" s="324" customFormat="1" ht="13.5" hidden="1" customHeight="1" x14ac:dyDescent="0.15"/>
    <row r="100" s="324" customFormat="1" ht="13.5" hidden="1" customHeight="1" x14ac:dyDescent="0.15"/>
    <row r="101" s="324" customFormat="1" ht="13.5" hidden="1" customHeight="1" x14ac:dyDescent="0.15"/>
    <row r="102" s="324" customFormat="1" ht="13.5" hidden="1" customHeight="1" x14ac:dyDescent="0.15"/>
    <row r="103" s="324" customFormat="1" ht="13.5" hidden="1" customHeight="1" x14ac:dyDescent="0.15"/>
    <row r="104" s="324" customFormat="1" ht="13.5" hidden="1" customHeight="1" x14ac:dyDescent="0.15"/>
    <row r="105" s="324" customFormat="1" ht="13.5" hidden="1" customHeight="1" x14ac:dyDescent="0.15"/>
    <row r="106" s="324" customFormat="1" ht="13.5" hidden="1" customHeight="1" x14ac:dyDescent="0.15"/>
    <row r="107" s="324" customFormat="1" ht="13.5" hidden="1" customHeight="1" x14ac:dyDescent="0.15"/>
    <row r="108" s="324" customFormat="1" ht="13.5" hidden="1" customHeight="1" x14ac:dyDescent="0.15"/>
    <row r="109" s="324" customFormat="1" ht="13.5" hidden="1" customHeight="1" x14ac:dyDescent="0.15"/>
    <row r="110" s="324" customFormat="1" ht="13.5" hidden="1" customHeight="1" x14ac:dyDescent="0.15"/>
    <row r="111" s="324" customFormat="1" ht="13.5" hidden="1" customHeight="1" x14ac:dyDescent="0.15"/>
    <row r="112" s="324" customFormat="1" ht="13.5" hidden="1" customHeight="1" x14ac:dyDescent="0.15"/>
    <row r="113" s="324" customFormat="1" ht="13.5" hidden="1" customHeight="1" x14ac:dyDescent="0.15"/>
    <row r="114" s="324" customFormat="1" ht="13.5" hidden="1" customHeight="1" x14ac:dyDescent="0.15"/>
    <row r="115" s="324" customFormat="1" ht="13.5" hidden="1" customHeight="1" x14ac:dyDescent="0.15"/>
    <row r="116" s="324" customFormat="1" ht="13.5" hidden="1" customHeight="1" x14ac:dyDescent="0.15"/>
    <row r="117" s="324" customFormat="1" ht="13.5" hidden="1" customHeight="1" x14ac:dyDescent="0.15"/>
    <row r="118" s="324" customFormat="1" ht="13.5" hidden="1" customHeight="1" x14ac:dyDescent="0.15"/>
    <row r="119" s="324" customFormat="1" ht="13.5" hidden="1" customHeight="1" x14ac:dyDescent="0.15"/>
    <row r="120" s="324" customFormat="1" ht="13.5" hidden="1" customHeight="1" x14ac:dyDescent="0.15"/>
    <row r="121" s="324" customFormat="1" ht="13.5" hidden="1" customHeight="1" x14ac:dyDescent="0.15"/>
    <row r="122" s="324" customFormat="1" ht="13.5" hidden="1" customHeight="1" x14ac:dyDescent="0.15"/>
    <row r="123" s="324" customFormat="1" ht="13.5" hidden="1" customHeight="1" x14ac:dyDescent="0.15"/>
    <row r="124" s="324" customFormat="1" ht="13.5" hidden="1" customHeight="1" x14ac:dyDescent="0.15"/>
    <row r="125" s="324" customFormat="1" ht="13.5" hidden="1" customHeight="1" x14ac:dyDescent="0.15"/>
    <row r="126" s="324" customFormat="1" ht="13.5" hidden="1" customHeight="1" x14ac:dyDescent="0.15"/>
    <row r="127" s="324" customFormat="1" ht="13.5" hidden="1" customHeight="1" x14ac:dyDescent="0.15"/>
    <row r="128" s="324" customFormat="1" ht="13.5" hidden="1" customHeight="1" x14ac:dyDescent="0.15"/>
    <row r="129" s="324" customFormat="1" ht="13.5" hidden="1" customHeight="1" x14ac:dyDescent="0.15"/>
    <row r="130" s="324" customFormat="1" ht="13.5" hidden="1" customHeight="1" x14ac:dyDescent="0.15"/>
    <row r="131" s="324" customFormat="1" ht="13.5" hidden="1" customHeight="1" x14ac:dyDescent="0.15"/>
    <row r="132" s="324" customFormat="1" ht="13.5" hidden="1" customHeight="1" x14ac:dyDescent="0.15"/>
    <row r="133" s="324" customFormat="1" ht="13.5" hidden="1" customHeight="1" x14ac:dyDescent="0.15"/>
    <row r="134" s="324" customFormat="1" ht="13.5" hidden="1" customHeight="1" x14ac:dyDescent="0.15"/>
    <row r="135" s="324" customFormat="1" ht="13.5" hidden="1" customHeight="1" x14ac:dyDescent="0.15"/>
    <row r="136" s="324" customFormat="1" ht="13.5" hidden="1" customHeight="1" x14ac:dyDescent="0.15"/>
    <row r="137" s="324" customFormat="1" ht="13.5" hidden="1" customHeight="1" x14ac:dyDescent="0.15"/>
    <row r="138" s="324" customFormat="1" ht="13.5" hidden="1" customHeight="1" x14ac:dyDescent="0.15"/>
    <row r="139" s="324" customFormat="1" ht="13.5" hidden="1" customHeight="1" x14ac:dyDescent="0.15"/>
    <row r="140" s="324" customFormat="1" ht="13.5" hidden="1" customHeight="1" x14ac:dyDescent="0.15"/>
    <row r="141" s="324" customFormat="1" ht="13.5" hidden="1" customHeight="1" x14ac:dyDescent="0.15"/>
    <row r="142" s="324" customFormat="1" ht="13.5" hidden="1" customHeight="1" x14ac:dyDescent="0.15"/>
    <row r="143" s="324" customFormat="1" ht="13.5" hidden="1" customHeight="1" x14ac:dyDescent="0.15"/>
    <row r="144" s="324" customFormat="1" ht="13.5" hidden="1" customHeight="1" x14ac:dyDescent="0.15"/>
    <row r="145" s="324" customFormat="1" ht="13.5" hidden="1" customHeight="1" x14ac:dyDescent="0.15"/>
    <row r="146" s="324" customFormat="1" ht="13.5" hidden="1" customHeight="1" x14ac:dyDescent="0.15"/>
    <row r="147" s="324" customFormat="1" ht="13.5" hidden="1" customHeight="1" x14ac:dyDescent="0.15"/>
    <row r="148" s="324" customFormat="1" ht="13.5" hidden="1" customHeight="1" x14ac:dyDescent="0.15"/>
    <row r="149" s="324" customFormat="1" ht="13.5" hidden="1" customHeight="1" x14ac:dyDescent="0.15"/>
    <row r="150" s="324" customFormat="1" ht="13.5" hidden="1" customHeight="1" x14ac:dyDescent="0.15"/>
    <row r="151" s="324" customFormat="1" ht="13.5" hidden="1" customHeight="1" x14ac:dyDescent="0.15"/>
    <row r="152" s="324" customFormat="1" ht="13.5" hidden="1" customHeight="1" x14ac:dyDescent="0.15"/>
    <row r="153" s="324" customFormat="1" ht="13.5" hidden="1" customHeight="1" x14ac:dyDescent="0.15"/>
    <row r="154" s="324" customFormat="1" ht="13.5" hidden="1" customHeight="1" x14ac:dyDescent="0.15"/>
    <row r="155" s="324" customFormat="1" ht="13.5" hidden="1" customHeight="1" x14ac:dyDescent="0.15"/>
    <row r="156" s="324" customFormat="1" ht="13.5" hidden="1" customHeight="1" x14ac:dyDescent="0.15"/>
    <row r="157" s="324" customFormat="1" ht="13.5" hidden="1" customHeight="1" x14ac:dyDescent="0.15"/>
    <row r="158" s="324" customFormat="1" ht="13.5" hidden="1" customHeight="1" x14ac:dyDescent="0.15"/>
    <row r="159" s="324" customFormat="1" ht="13.5" hidden="1" customHeight="1" x14ac:dyDescent="0.15"/>
    <row r="160" s="324" customFormat="1" ht="13.5" hidden="1" customHeight="1" x14ac:dyDescent="0.15"/>
  </sheetData>
  <sheetProtection algorithmName="SHA-512" hashValue="JwlNFi+AXDjPM2ehfa0+6TgLjruZctenkDoFL1FCCS/EcYaimM1BfO0jj94HdEWwxnrZvCzYVbFK8yz+cWB5hQ==" saltValue="T+CN/vaq51jloJRjgQSd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45"/>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A272-5881-4F2D-AE76-4C4C2D5937AE}">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1:34" ht="13.5" customHeight="1" x14ac:dyDescent="0.15">
      <c r="A1" s="327"/>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1:34" x14ac:dyDescent="0.15">
      <c r="S2" s="327"/>
      <c r="AH2" s="327"/>
    </row>
    <row r="3" spans="1: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1:34" x14ac:dyDescent="0.15"/>
    <row r="5" spans="1:34" x14ac:dyDescent="0.15"/>
    <row r="6" spans="1:34" x14ac:dyDescent="0.15"/>
    <row r="7" spans="1:34" x14ac:dyDescent="0.15"/>
    <row r="8" spans="1:34" x14ac:dyDescent="0.15"/>
    <row r="9" spans="1:34" x14ac:dyDescent="0.15">
      <c r="AH9" s="327"/>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550</v>
      </c>
    </row>
  </sheetData>
  <sheetProtection algorithmName="SHA-512" hashValue="JJABOFcJZh2QONM/ziXzmXZ9e1Pqm6cxm3KzigSoYGWJ+ygctcRBcfzx6O0vBU+B1LMasS6dgTR4+rj4Vl//Ig==" saltValue="glE89Jmj/17GK2PD5Cdk/Q==" spinCount="100000" sheet="1" objects="1" scenarios="1"/>
  <dataConsolidate/>
  <phoneticPr fontId="4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B7E64-70F2-4675-B33A-11449859EFA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326" customWidth="1"/>
    <col min="35" max="122" width="2.5" style="327" customWidth="1"/>
    <col min="123" max="16384" width="2.5" style="327" hidden="1"/>
  </cols>
  <sheetData>
    <row r="1" spans="2:34" ht="13.5" customHeight="1" x14ac:dyDescent="0.15">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row>
    <row r="2" spans="2:34" x14ac:dyDescent="0.15">
      <c r="S2" s="327"/>
      <c r="AH2" s="327"/>
    </row>
    <row r="3" spans="2:34" x14ac:dyDescent="0.15">
      <c r="C3" s="327"/>
      <c r="D3" s="327"/>
      <c r="E3" s="327"/>
      <c r="F3" s="327"/>
      <c r="G3" s="327"/>
      <c r="H3" s="327"/>
      <c r="I3" s="327"/>
      <c r="J3" s="327"/>
      <c r="K3" s="327"/>
      <c r="L3" s="327"/>
      <c r="M3" s="327"/>
      <c r="N3" s="327"/>
      <c r="O3" s="327"/>
      <c r="P3" s="327"/>
      <c r="Q3" s="327"/>
      <c r="R3" s="327"/>
      <c r="S3" s="327"/>
      <c r="U3" s="327"/>
      <c r="V3" s="327"/>
      <c r="W3" s="327"/>
      <c r="X3" s="327"/>
      <c r="Y3" s="327"/>
      <c r="Z3" s="327"/>
      <c r="AA3" s="327"/>
      <c r="AB3" s="327"/>
      <c r="AC3" s="327"/>
      <c r="AD3" s="327"/>
      <c r="AE3" s="327"/>
      <c r="AF3" s="327"/>
      <c r="AG3" s="327"/>
      <c r="AH3" s="327"/>
    </row>
    <row r="4" spans="2:34" x14ac:dyDescent="0.15"/>
    <row r="5" spans="2:34" x14ac:dyDescent="0.15"/>
    <row r="6" spans="2:34" x14ac:dyDescent="0.15"/>
    <row r="7" spans="2:34" x14ac:dyDescent="0.15"/>
    <row r="8" spans="2:34" x14ac:dyDescent="0.15"/>
    <row r="9" spans="2:34" x14ac:dyDescent="0.15">
      <c r="AH9" s="32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7"/>
    </row>
    <row r="18" spans="12:34" x14ac:dyDescent="0.15"/>
    <row r="19" spans="12:34" x14ac:dyDescent="0.15"/>
    <row r="20" spans="12:34" x14ac:dyDescent="0.15">
      <c r="AH20" s="327"/>
    </row>
    <row r="21" spans="12:34" x14ac:dyDescent="0.15">
      <c r="AH21" s="327"/>
    </row>
    <row r="22" spans="12:34" x14ac:dyDescent="0.15"/>
    <row r="23" spans="12:34" x14ac:dyDescent="0.15"/>
    <row r="24" spans="12:34" x14ac:dyDescent="0.15">
      <c r="Q24" s="327"/>
    </row>
    <row r="25" spans="12:34" x14ac:dyDescent="0.15"/>
    <row r="26" spans="12:34" x14ac:dyDescent="0.15"/>
    <row r="27" spans="12:34" x14ac:dyDescent="0.15"/>
    <row r="28" spans="12:34" x14ac:dyDescent="0.15">
      <c r="O28" s="327"/>
      <c r="T28" s="327"/>
      <c r="AH28" s="327"/>
    </row>
    <row r="29" spans="12:34" x14ac:dyDescent="0.15"/>
    <row r="30" spans="12:34" x14ac:dyDescent="0.15"/>
    <row r="31" spans="12:34" x14ac:dyDescent="0.15">
      <c r="Q31" s="327"/>
    </row>
    <row r="32" spans="12:34" x14ac:dyDescent="0.15">
      <c r="L32" s="327"/>
    </row>
    <row r="33" spans="2:34" x14ac:dyDescent="0.15">
      <c r="C33" s="327"/>
      <c r="E33" s="327"/>
      <c r="G33" s="327"/>
      <c r="I33" s="327"/>
      <c r="X33" s="327"/>
    </row>
    <row r="34" spans="2:34" x14ac:dyDescent="0.15">
      <c r="B34" s="327"/>
      <c r="P34" s="327"/>
      <c r="R34" s="327"/>
      <c r="T34" s="327"/>
    </row>
    <row r="35" spans="2:34" x14ac:dyDescent="0.15">
      <c r="D35" s="327"/>
      <c r="W35" s="327"/>
      <c r="AC35" s="327"/>
      <c r="AD35" s="327"/>
      <c r="AE35" s="327"/>
      <c r="AF35" s="327"/>
      <c r="AG35" s="327"/>
      <c r="AH35" s="327"/>
    </row>
    <row r="36" spans="2:34" x14ac:dyDescent="0.15">
      <c r="H36" s="327"/>
      <c r="J36" s="327"/>
      <c r="K36" s="327"/>
      <c r="M36" s="327"/>
      <c r="Y36" s="327"/>
      <c r="Z36" s="327"/>
      <c r="AA36" s="327"/>
      <c r="AB36" s="327"/>
      <c r="AC36" s="327"/>
      <c r="AD36" s="327"/>
      <c r="AE36" s="327"/>
      <c r="AF36" s="327"/>
      <c r="AG36" s="327"/>
      <c r="AH36" s="327"/>
    </row>
    <row r="37" spans="2:34" x14ac:dyDescent="0.15">
      <c r="AH37" s="327"/>
    </row>
    <row r="38" spans="2:34" x14ac:dyDescent="0.15">
      <c r="AG38" s="327"/>
      <c r="AH38" s="327"/>
    </row>
    <row r="39" spans="2:34" x14ac:dyDescent="0.15"/>
    <row r="40" spans="2:34" x14ac:dyDescent="0.15">
      <c r="X40" s="327"/>
    </row>
    <row r="41" spans="2:34" x14ac:dyDescent="0.15">
      <c r="R41" s="327"/>
    </row>
    <row r="42" spans="2:34" x14ac:dyDescent="0.15">
      <c r="W42" s="327"/>
    </row>
    <row r="43" spans="2:34" x14ac:dyDescent="0.15">
      <c r="Y43" s="327"/>
      <c r="Z43" s="327"/>
      <c r="AA43" s="327"/>
      <c r="AB43" s="327"/>
      <c r="AC43" s="327"/>
      <c r="AD43" s="327"/>
      <c r="AE43" s="327"/>
      <c r="AF43" s="327"/>
      <c r="AG43" s="327"/>
      <c r="AH43" s="327"/>
    </row>
    <row r="44" spans="2:34" x14ac:dyDescent="0.15">
      <c r="AH44" s="327"/>
    </row>
    <row r="45" spans="2:34" x14ac:dyDescent="0.15">
      <c r="X45" s="327"/>
    </row>
    <row r="46" spans="2:34" x14ac:dyDescent="0.15"/>
    <row r="47" spans="2:34" x14ac:dyDescent="0.15"/>
    <row r="48" spans="2:34" x14ac:dyDescent="0.15">
      <c r="W48" s="327"/>
      <c r="Y48" s="327"/>
      <c r="Z48" s="327"/>
      <c r="AA48" s="327"/>
      <c r="AB48" s="327"/>
      <c r="AC48" s="327"/>
      <c r="AD48" s="327"/>
      <c r="AE48" s="327"/>
      <c r="AF48" s="327"/>
      <c r="AG48" s="327"/>
      <c r="AH48" s="327"/>
    </row>
    <row r="49" spans="28:34" x14ac:dyDescent="0.15"/>
    <row r="50" spans="28:34" x14ac:dyDescent="0.15">
      <c r="AE50" s="327"/>
      <c r="AF50" s="327"/>
      <c r="AG50" s="327"/>
      <c r="AH50" s="327"/>
    </row>
    <row r="51" spans="28:34" x14ac:dyDescent="0.15">
      <c r="AC51" s="327"/>
      <c r="AD51" s="327"/>
      <c r="AE51" s="327"/>
      <c r="AF51" s="327"/>
      <c r="AG51" s="327"/>
      <c r="AH51" s="327"/>
    </row>
    <row r="52" spans="28:34" x14ac:dyDescent="0.15"/>
    <row r="53" spans="28:34" x14ac:dyDescent="0.15">
      <c r="AF53" s="327"/>
      <c r="AG53" s="327"/>
      <c r="AH53" s="327"/>
    </row>
    <row r="54" spans="28:34" x14ac:dyDescent="0.15">
      <c r="AH54" s="327"/>
    </row>
    <row r="55" spans="28:34" x14ac:dyDescent="0.15"/>
    <row r="56" spans="28:34" x14ac:dyDescent="0.15">
      <c r="AB56" s="327"/>
      <c r="AC56" s="327"/>
      <c r="AD56" s="327"/>
      <c r="AE56" s="327"/>
      <c r="AF56" s="327"/>
      <c r="AG56" s="327"/>
      <c r="AH56" s="327"/>
    </row>
    <row r="57" spans="28:34" x14ac:dyDescent="0.15">
      <c r="AH57" s="327"/>
    </row>
    <row r="58" spans="28:34" x14ac:dyDescent="0.15">
      <c r="AH58" s="327"/>
    </row>
    <row r="59" spans="28:34" x14ac:dyDescent="0.15">
      <c r="AG59" s="327"/>
      <c r="AH59" s="327"/>
    </row>
    <row r="60" spans="28:34" x14ac:dyDescent="0.15"/>
    <row r="61" spans="28:34" x14ac:dyDescent="0.15"/>
    <row r="62" spans="28:34" x14ac:dyDescent="0.15"/>
    <row r="63" spans="28:34" x14ac:dyDescent="0.15">
      <c r="AH63" s="327"/>
    </row>
    <row r="64" spans="28:34" x14ac:dyDescent="0.15">
      <c r="AG64" s="327"/>
      <c r="AH64" s="327"/>
    </row>
    <row r="65" spans="28:34" x14ac:dyDescent="0.15"/>
    <row r="66" spans="28:34" x14ac:dyDescent="0.15"/>
    <row r="67" spans="28:34" x14ac:dyDescent="0.15"/>
    <row r="68" spans="28:34" x14ac:dyDescent="0.15">
      <c r="AB68" s="327"/>
      <c r="AC68" s="327"/>
      <c r="AD68" s="327"/>
      <c r="AE68" s="327"/>
      <c r="AF68" s="327"/>
      <c r="AG68" s="327"/>
      <c r="AH68" s="327"/>
    </row>
    <row r="69" spans="28:34" x14ac:dyDescent="0.15">
      <c r="AF69" s="327"/>
      <c r="AG69" s="327"/>
      <c r="AH69" s="327"/>
    </row>
    <row r="70" spans="28:34" x14ac:dyDescent="0.15"/>
    <row r="71" spans="28:34" x14ac:dyDescent="0.15"/>
    <row r="72" spans="28:34" x14ac:dyDescent="0.15"/>
    <row r="73" spans="28:34" x14ac:dyDescent="0.15"/>
    <row r="74" spans="28:34" x14ac:dyDescent="0.15"/>
    <row r="75" spans="28:34" x14ac:dyDescent="0.15">
      <c r="AH75" s="327"/>
    </row>
    <row r="76" spans="28:34" x14ac:dyDescent="0.15">
      <c r="AF76" s="327"/>
      <c r="AG76" s="327"/>
      <c r="AH76" s="327"/>
    </row>
    <row r="77" spans="28:34" x14ac:dyDescent="0.15">
      <c r="AG77" s="327"/>
      <c r="AH77" s="327"/>
    </row>
    <row r="78" spans="28:34" x14ac:dyDescent="0.15"/>
    <row r="79" spans="28:34" x14ac:dyDescent="0.15"/>
    <row r="80" spans="28:34" x14ac:dyDescent="0.15"/>
    <row r="81" spans="25:34" x14ac:dyDescent="0.15"/>
    <row r="82" spans="25:34" x14ac:dyDescent="0.15">
      <c r="Y82" s="327"/>
    </row>
    <row r="83" spans="25:34" x14ac:dyDescent="0.15">
      <c r="Y83" s="327"/>
      <c r="Z83" s="327"/>
      <c r="AA83" s="327"/>
      <c r="AB83" s="327"/>
      <c r="AC83" s="327"/>
      <c r="AD83" s="327"/>
      <c r="AE83" s="327"/>
      <c r="AF83" s="327"/>
      <c r="AG83" s="327"/>
      <c r="AH83" s="327"/>
    </row>
    <row r="84" spans="25:34" x14ac:dyDescent="0.15"/>
    <row r="85" spans="25:34" x14ac:dyDescent="0.15"/>
    <row r="86" spans="25:34" x14ac:dyDescent="0.15"/>
    <row r="87" spans="25:34" x14ac:dyDescent="0.15"/>
    <row r="88" spans="25:34" x14ac:dyDescent="0.15">
      <c r="AH88" s="32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7"/>
      <c r="AG94" s="327"/>
      <c r="AH94" s="327"/>
    </row>
    <row r="95" spans="25:34" ht="13.5" customHeight="1" x14ac:dyDescent="0.15">
      <c r="AH95" s="32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7"/>
    </row>
    <row r="102" spans="33:34" ht="13.5" customHeight="1" x14ac:dyDescent="0.15"/>
    <row r="103" spans="33:34" ht="13.5" customHeight="1" x14ac:dyDescent="0.15"/>
    <row r="104" spans="33:34" ht="13.5" customHeight="1" x14ac:dyDescent="0.15">
      <c r="AG104" s="327"/>
      <c r="AH104" s="32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7"/>
    </row>
    <row r="117" spans="34:122" ht="13.5" customHeight="1" x14ac:dyDescent="0.15"/>
    <row r="118" spans="34:122" ht="13.5" customHeight="1" x14ac:dyDescent="0.15"/>
    <row r="119" spans="34:122" ht="13.5" customHeight="1" x14ac:dyDescent="0.15"/>
    <row r="120" spans="34:122" ht="13.5" customHeight="1" x14ac:dyDescent="0.15">
      <c r="AH120" s="327"/>
    </row>
    <row r="121" spans="34:122" ht="13.5" customHeight="1" x14ac:dyDescent="0.15">
      <c r="AH121" s="327"/>
    </row>
    <row r="122" spans="34:122" ht="13.5" customHeight="1" x14ac:dyDescent="0.15"/>
    <row r="123" spans="34:122" ht="13.5" customHeight="1" x14ac:dyDescent="0.15"/>
    <row r="124" spans="34:122" ht="13.5" customHeight="1" x14ac:dyDescent="0.15"/>
    <row r="125" spans="34:122" ht="13.5" customHeight="1" x14ac:dyDescent="0.15">
      <c r="DR125" s="327" t="s">
        <v>550</v>
      </c>
    </row>
  </sheetData>
  <sheetProtection algorithmName="SHA-512" hashValue="z0CoZDQG+DeNNztr6GL9giLYvQorePbRP0+0yEs1Lu45daR4VptHsqlE/lG3af1M19r4Jkuwca0kI8GdqF+iFA==" saltValue="JilXSbqcWXvfErs92wfVPw==" spinCount="100000" sheet="1" objects="1" scenarios="1"/>
  <dataConsolidate/>
  <phoneticPr fontId="45"/>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76</v>
      </c>
      <c r="E2" s="142"/>
      <c r="F2" s="314" t="s">
        <v>518</v>
      </c>
      <c r="G2" s="166"/>
      <c r="H2" s="176"/>
    </row>
    <row r="3" spans="1:8" x14ac:dyDescent="0.15">
      <c r="A3" s="132" t="s">
        <v>130</v>
      </c>
      <c r="B3" s="124"/>
      <c r="C3" s="307"/>
      <c r="D3" s="310">
        <v>44728</v>
      </c>
      <c r="E3" s="312"/>
      <c r="F3" s="315">
        <v>57122</v>
      </c>
      <c r="G3" s="317"/>
      <c r="H3" s="320"/>
    </row>
    <row r="4" spans="1:8" x14ac:dyDescent="0.15">
      <c r="A4" s="117"/>
      <c r="B4" s="123"/>
      <c r="C4" s="308"/>
      <c r="D4" s="311">
        <v>20548</v>
      </c>
      <c r="E4" s="313"/>
      <c r="F4" s="316">
        <v>36191</v>
      </c>
      <c r="G4" s="318"/>
      <c r="H4" s="321"/>
    </row>
    <row r="5" spans="1:8" x14ac:dyDescent="0.15">
      <c r="A5" s="132" t="s">
        <v>233</v>
      </c>
      <c r="B5" s="124"/>
      <c r="C5" s="307"/>
      <c r="D5" s="310">
        <v>50060</v>
      </c>
      <c r="E5" s="312"/>
      <c r="F5" s="315">
        <v>53655</v>
      </c>
      <c r="G5" s="317"/>
      <c r="H5" s="320"/>
    </row>
    <row r="6" spans="1:8" x14ac:dyDescent="0.15">
      <c r="A6" s="117"/>
      <c r="B6" s="123"/>
      <c r="C6" s="308"/>
      <c r="D6" s="311">
        <v>24028</v>
      </c>
      <c r="E6" s="313"/>
      <c r="F6" s="316">
        <v>32719</v>
      </c>
      <c r="G6" s="318"/>
      <c r="H6" s="321"/>
    </row>
    <row r="7" spans="1:8" x14ac:dyDescent="0.15">
      <c r="A7" s="132" t="s">
        <v>497</v>
      </c>
      <c r="B7" s="124"/>
      <c r="C7" s="307"/>
      <c r="D7" s="310">
        <v>25419</v>
      </c>
      <c r="E7" s="312"/>
      <c r="F7" s="315">
        <v>53869</v>
      </c>
      <c r="G7" s="317"/>
      <c r="H7" s="320"/>
    </row>
    <row r="8" spans="1:8" x14ac:dyDescent="0.15">
      <c r="A8" s="117"/>
      <c r="B8" s="123"/>
      <c r="C8" s="308"/>
      <c r="D8" s="311">
        <v>13839</v>
      </c>
      <c r="E8" s="313"/>
      <c r="F8" s="316">
        <v>35046</v>
      </c>
      <c r="G8" s="318"/>
      <c r="H8" s="321"/>
    </row>
    <row r="9" spans="1:8" x14ac:dyDescent="0.15">
      <c r="A9" s="132" t="s">
        <v>516</v>
      </c>
      <c r="B9" s="124"/>
      <c r="C9" s="307"/>
      <c r="D9" s="310">
        <v>50554</v>
      </c>
      <c r="E9" s="312"/>
      <c r="F9" s="315">
        <v>59119</v>
      </c>
      <c r="G9" s="317"/>
      <c r="H9" s="320"/>
    </row>
    <row r="10" spans="1:8" x14ac:dyDescent="0.15">
      <c r="A10" s="117"/>
      <c r="B10" s="123"/>
      <c r="C10" s="308"/>
      <c r="D10" s="311">
        <v>19271</v>
      </c>
      <c r="E10" s="313"/>
      <c r="F10" s="316">
        <v>29900</v>
      </c>
      <c r="G10" s="318"/>
      <c r="H10" s="321"/>
    </row>
    <row r="11" spans="1:8" x14ac:dyDescent="0.15">
      <c r="A11" s="132" t="s">
        <v>470</v>
      </c>
      <c r="B11" s="124"/>
      <c r="C11" s="307"/>
      <c r="D11" s="310">
        <v>63350</v>
      </c>
      <c r="E11" s="312"/>
      <c r="F11" s="315">
        <v>53895</v>
      </c>
      <c r="G11" s="317"/>
      <c r="H11" s="320"/>
    </row>
    <row r="12" spans="1:8" x14ac:dyDescent="0.15">
      <c r="A12" s="117"/>
      <c r="B12" s="123"/>
      <c r="C12" s="309"/>
      <c r="D12" s="311">
        <v>57310</v>
      </c>
      <c r="E12" s="313"/>
      <c r="F12" s="316">
        <v>31224</v>
      </c>
      <c r="G12" s="318"/>
      <c r="H12" s="321"/>
    </row>
    <row r="13" spans="1:8" x14ac:dyDescent="0.15">
      <c r="A13" s="132"/>
      <c r="B13" s="124"/>
      <c r="C13" s="307"/>
      <c r="D13" s="310">
        <v>46822</v>
      </c>
      <c r="E13" s="312"/>
      <c r="F13" s="315">
        <v>55532</v>
      </c>
      <c r="G13" s="319"/>
      <c r="H13" s="320"/>
    </row>
    <row r="14" spans="1:8" x14ac:dyDescent="0.15">
      <c r="A14" s="117"/>
      <c r="B14" s="123"/>
      <c r="C14" s="308"/>
      <c r="D14" s="311">
        <v>26999</v>
      </c>
      <c r="E14" s="313"/>
      <c r="F14" s="316">
        <v>33016</v>
      </c>
      <c r="G14" s="318"/>
      <c r="H14" s="321"/>
    </row>
    <row r="17" spans="1:11" x14ac:dyDescent="0.15">
      <c r="A17" s="299" t="s">
        <v>23</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83</v>
      </c>
      <c r="B19" s="300">
        <f>ROUND(VALUE(SUBSTITUTE(実質収支比率等に係る経年分析!F$48,"▲","-")),2)</f>
        <v>9.85</v>
      </c>
      <c r="C19" s="300">
        <f>ROUND(VALUE(SUBSTITUTE(実質収支比率等に係る経年分析!G$48,"▲","-")),2)</f>
        <v>10.18</v>
      </c>
      <c r="D19" s="300">
        <f>ROUND(VALUE(SUBSTITUTE(実質収支比率等に係る経年分析!H$48,"▲","-")),2)</f>
        <v>9.85</v>
      </c>
      <c r="E19" s="300">
        <f>ROUND(VALUE(SUBSTITUTE(実質収支比率等に係る経年分析!I$48,"▲","-")),2)</f>
        <v>8.6999999999999993</v>
      </c>
      <c r="F19" s="300">
        <f>ROUND(VALUE(SUBSTITUTE(実質収支比率等に係る経年分析!J$48,"▲","-")),2)</f>
        <v>8.16</v>
      </c>
    </row>
    <row r="20" spans="1:11" x14ac:dyDescent="0.15">
      <c r="A20" s="300" t="s">
        <v>37</v>
      </c>
      <c r="B20" s="300">
        <f>ROUND(VALUE(SUBSTITUTE(実質収支比率等に係る経年分析!F$47,"▲","-")),2)</f>
        <v>48.41</v>
      </c>
      <c r="C20" s="300">
        <f>ROUND(VALUE(SUBSTITUTE(実質収支比率等に係る経年分析!G$47,"▲","-")),2)</f>
        <v>53.34</v>
      </c>
      <c r="D20" s="300">
        <f>ROUND(VALUE(SUBSTITUTE(実質収支比率等に係る経年分析!H$47,"▲","-")),2)</f>
        <v>58.76</v>
      </c>
      <c r="E20" s="300">
        <f>ROUND(VALUE(SUBSTITUTE(実質収支比率等に係る経年分析!I$47,"▲","-")),2)</f>
        <v>62.13</v>
      </c>
      <c r="F20" s="300">
        <f>ROUND(VALUE(SUBSTITUTE(実質収支比率等に係る経年分析!J$47,"▲","-")),2)</f>
        <v>59.43</v>
      </c>
    </row>
    <row r="21" spans="1:11" x14ac:dyDescent="0.15">
      <c r="A21" s="300" t="s">
        <v>108</v>
      </c>
      <c r="B21" s="300">
        <f>IF(ISNUMBER(VALUE(SUBSTITUTE(実質収支比率等に係る経年分析!F$49,"▲","-"))),ROUND(VALUE(SUBSTITUTE(実質収支比率等に係る経年分析!F$49,"▲","-")),2),NA())</f>
        <v>6.54</v>
      </c>
      <c r="C21" s="300">
        <f>IF(ISNUMBER(VALUE(SUBSTITUTE(実質収支比率等に係る経年分析!G$49,"▲","-"))),ROUND(VALUE(SUBSTITUTE(実質収支比率等に係る経年分析!G$49,"▲","-")),2),NA())</f>
        <v>6.13</v>
      </c>
      <c r="D21" s="300">
        <f>IF(ISNUMBER(VALUE(SUBSTITUTE(実質収支比率等に係る経年分析!H$49,"▲","-"))),ROUND(VALUE(SUBSTITUTE(実質収支比率等に係る経年分析!H$49,"▲","-")),2),NA())</f>
        <v>6.09</v>
      </c>
      <c r="E21" s="300">
        <f>IF(ISNUMBER(VALUE(SUBSTITUTE(実質収支比率等に係る経年分析!I$49,"▲","-"))),ROUND(VALUE(SUBSTITUTE(実質収支比率等に係る経年分析!I$49,"▲","-")),2),NA())</f>
        <v>2.84</v>
      </c>
      <c r="F21" s="300">
        <f>IF(ISNUMBER(VALUE(SUBSTITUTE(実質収支比率等に係る経年分析!J$49,"▲","-"))),ROUND(VALUE(SUBSTITUTE(実質収支比率等に係る経年分析!J$49,"▲","-")),2),NA())</f>
        <v>-1.28</v>
      </c>
    </row>
    <row r="24" spans="1:11" x14ac:dyDescent="0.15">
      <c r="A24" s="299" t="s">
        <v>95</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110</v>
      </c>
      <c r="C26" s="301" t="s">
        <v>62</v>
      </c>
      <c r="D26" s="301" t="s">
        <v>110</v>
      </c>
      <c r="E26" s="301" t="s">
        <v>62</v>
      </c>
      <c r="F26" s="301" t="s">
        <v>110</v>
      </c>
      <c r="G26" s="301" t="s">
        <v>62</v>
      </c>
      <c r="H26" s="301" t="s">
        <v>110</v>
      </c>
      <c r="I26" s="301" t="s">
        <v>62</v>
      </c>
      <c r="J26" s="301" t="s">
        <v>110</v>
      </c>
      <c r="K26" s="301" t="s">
        <v>62</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e">
        <f>IF(連結実質赤字比率に係る赤字・黒字の構成分析!C$41="",NA(),連結実質赤字比率に係る赤字・黒字の構成分析!C$41)</f>
        <v>#N/A</v>
      </c>
      <c r="B29" s="301" t="e">
        <f>IF(ROUND(VALUE(SUBSTITUTE(連結実質赤字比率に係る赤字・黒字の構成分析!F$41,"▲","-")),2)&lt;0,ABS(ROUND(VALUE(SUBSTITUTE(連結実質赤字比率に係る赤字・黒字の構成分析!F$41,"▲","-")),2)),NA())</f>
        <v>#VALUE!</v>
      </c>
      <c r="C29" s="301" t="e">
        <f>IF(ROUND(VALUE(SUBSTITUTE(連結実質赤字比率に係る赤字・黒字の構成分析!F$41,"▲","-")),2)&gt;=0,ABS(ROUND(VALUE(SUBSTITUTE(連結実質赤字比率に係る赤字・黒字の構成分析!F$41,"▲","-")),2)),NA())</f>
        <v>#VALUE!</v>
      </c>
      <c r="D29" s="301" t="e">
        <f>IF(ROUND(VALUE(SUBSTITUTE(連結実質赤字比率に係る赤字・黒字の構成分析!G$41,"▲","-")),2)&lt;0,ABS(ROUND(VALUE(SUBSTITUTE(連結実質赤字比率に係る赤字・黒字の構成分析!G$41,"▲","-")),2)),NA())</f>
        <v>#VALUE!</v>
      </c>
      <c r="E29" s="301" t="e">
        <f>IF(ROUND(VALUE(SUBSTITUTE(連結実質赤字比率に係る赤字・黒字の構成分析!G$41,"▲","-")),2)&gt;=0,ABS(ROUND(VALUE(SUBSTITUTE(連結実質赤字比率に係る赤字・黒字の構成分析!G$41,"▲","-")),2)),NA())</f>
        <v>#VALUE!</v>
      </c>
      <c r="F29" s="301" t="e">
        <f>IF(ROUND(VALUE(SUBSTITUTE(連結実質赤字比率に係る赤字・黒字の構成分析!H$41,"▲","-")),2)&lt;0,ABS(ROUND(VALUE(SUBSTITUTE(連結実質赤字比率に係る赤字・黒字の構成分析!H$41,"▲","-")),2)),NA())</f>
        <v>#VALUE!</v>
      </c>
      <c r="G29" s="301" t="e">
        <f>IF(ROUND(VALUE(SUBSTITUTE(連結実質赤字比率に係る赤字・黒字の構成分析!H$41,"▲","-")),2)&gt;=0,ABS(ROUND(VALUE(SUBSTITUTE(連結実質赤字比率に係る赤字・黒字の構成分析!H$41,"▲","-")),2)),NA())</f>
        <v>#VALUE!</v>
      </c>
      <c r="H29" s="301" t="e">
        <f>IF(ROUND(VALUE(SUBSTITUTE(連結実質赤字比率に係る赤字・黒字の構成分析!I$41,"▲","-")),2)&lt;0,ABS(ROUND(VALUE(SUBSTITUTE(連結実質赤字比率に係る赤字・黒字の構成分析!I$41,"▲","-")),2)),NA())</f>
        <v>#VALUE!</v>
      </c>
      <c r="I29" s="301" t="e">
        <f>IF(ROUND(VALUE(SUBSTITUTE(連結実質赤字比率に係る赤字・黒字の構成分析!I$41,"▲","-")),2)&gt;=0,ABS(ROUND(VALUE(SUBSTITUTE(連結実質赤字比率に係る赤字・黒字の構成分析!I$41,"▲","-")),2)),NA())</f>
        <v>#VALUE!</v>
      </c>
      <c r="J29" s="301" t="e">
        <f>IF(ROUND(VALUE(SUBSTITUTE(連結実質赤字比率に係る赤字・黒字の構成分析!J$41,"▲","-")),2)&lt;0,ABS(ROUND(VALUE(SUBSTITUTE(連結実質赤字比率に係る赤字・黒字の構成分析!J$41,"▲","-")),2)),NA())</f>
        <v>#VALUE!</v>
      </c>
      <c r="K29" s="301" t="e">
        <f>IF(ROUND(VALUE(SUBSTITUTE(連結実質赤字比率に係る赤字・黒字の構成分析!J$41,"▲","-")),2)&gt;=0,ABS(ROUND(VALUE(SUBSTITUTE(連結実質赤字比率に係る赤字・黒字の構成分析!J$41,"▲","-")),2)),NA())</f>
        <v>#VALUE!</v>
      </c>
    </row>
    <row r="30" spans="1:11" x14ac:dyDescent="0.15">
      <c r="A30" s="301" t="str">
        <f>IF(連結実質赤字比率に係る赤字・黒字の構成分析!C$40="",NA(),連結実質赤字比率に係る赤字・黒字の構成分析!C$40)</f>
        <v>介護サービス特別会計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国民健康保険特別会計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0.47</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2.2200000000000002</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1.27</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0.34</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15">
      <c r="A32" s="301" t="str">
        <f>IF(連結実質赤字比率に係る赤字・黒字の構成分析!C$38="",NA(),連結実質赤字比率に係る赤字・黒字の構成分析!C$38)</f>
        <v>後期高齢者医療特別会計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0.15</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0.31</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0.26</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0.23</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0.11</v>
      </c>
    </row>
    <row r="33" spans="1:16" x14ac:dyDescent="0.15">
      <c r="A33" s="301" t="str">
        <f>IF(連結実質赤字比率に係る赤字・黒字の構成分析!C$37="",NA(),連結実質赤字比率に係る赤字・黒字の構成分析!C$37)</f>
        <v>介護保険特別会計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1.25</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1.83</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1.58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0.85</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1.4</v>
      </c>
    </row>
    <row r="34" spans="1:16" x14ac:dyDescent="0.15">
      <c r="A34" s="301" t="str">
        <f>IF(連結実質赤字比率に係る赤字・黒字の構成分析!C$36="",NA(),連結実質赤字比率に係る赤字・黒字の構成分析!C$36)</f>
        <v>下水道事業会計</v>
      </c>
      <c r="B34" s="301" t="e">
        <f>IF(ROUND(VALUE(SUBSTITUTE(連結実質赤字比率に係る赤字・黒字の構成分析!F$36,"▲","-")),2)&lt;0,ABS(ROUND(VALUE(SUBSTITUTE(連結実質赤字比率に係る赤字・黒字の構成分析!F$36,"▲","-")),2)),NA())</f>
        <v>#VALUE!</v>
      </c>
      <c r="C34" s="301" t="e">
        <f>IF(ROUND(VALUE(SUBSTITUTE(連結実質赤字比率に係る赤字・黒字の構成分析!F$36,"▲","-")),2)&gt;=0,ABS(ROUND(VALUE(SUBSTITUTE(連結実質赤字比率に係る赤字・黒字の構成分析!F$36,"▲","-")),2)),NA())</f>
        <v>#VALUE!</v>
      </c>
      <c r="D34" s="301" t="e">
        <f>IF(ROUND(VALUE(SUBSTITUTE(連結実質赤字比率に係る赤字・黒字の構成分析!G$36,"▲","-")),2)&lt;0,ABS(ROUND(VALUE(SUBSTITUTE(連結実質赤字比率に係る赤字・黒字の構成分析!G$36,"▲","-")),2)),NA())</f>
        <v>#VALUE!</v>
      </c>
      <c r="E34" s="301" t="e">
        <f>IF(ROUND(VALUE(SUBSTITUTE(連結実質赤字比率に係る赤字・黒字の構成分析!G$36,"▲","-")),2)&gt;=0,ABS(ROUND(VALUE(SUBSTITUTE(連結実質赤字比率に係る赤字・黒字の構成分析!G$36,"▲","-")),2)),NA())</f>
        <v>#VALUE!</v>
      </c>
      <c r="F34" s="301" t="e">
        <f>IF(ROUND(VALUE(SUBSTITUTE(連結実質赤字比率に係る赤字・黒字の構成分析!H$36,"▲","-")),2)&lt;0,ABS(ROUND(VALUE(SUBSTITUTE(連結実質赤字比率に係る赤字・黒字の構成分析!H$36,"▲","-")),2)),NA())</f>
        <v>#VALUE!</v>
      </c>
      <c r="G34" s="301" t="e">
        <f>IF(ROUND(VALUE(SUBSTITUTE(連結実質赤字比率に係る赤字・黒字の構成分析!H$36,"▲","-")),2)&gt;=0,ABS(ROUND(VALUE(SUBSTITUTE(連結実質赤字比率に係る赤字・黒字の構成分析!H$36,"▲","-")),2)),NA())</f>
        <v>#VALUE!</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2.23</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2.35</v>
      </c>
    </row>
    <row r="35" spans="1:16" x14ac:dyDescent="0.15">
      <c r="A35" s="301" t="str">
        <f>IF(連結実質赤字比率に係る赤字・黒字の構成分析!C$35="",NA(),連結実質赤字比率に係る赤字・黒字の構成分析!C$35)</f>
        <v>一般会計</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9.84</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10.17</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10.039999999999999</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8.69</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8.15</v>
      </c>
    </row>
    <row r="36" spans="1:16" x14ac:dyDescent="0.15">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23.29</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24.23</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24.03</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22.78</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24.5</v>
      </c>
    </row>
    <row r="39" spans="1:16" x14ac:dyDescent="0.15">
      <c r="A39" s="299" t="s">
        <v>12</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103</v>
      </c>
      <c r="C41" s="302"/>
      <c r="D41" s="302" t="s">
        <v>111</v>
      </c>
      <c r="E41" s="302" t="s">
        <v>103</v>
      </c>
      <c r="F41" s="302"/>
      <c r="G41" s="302" t="s">
        <v>111</v>
      </c>
      <c r="H41" s="302" t="s">
        <v>103</v>
      </c>
      <c r="I41" s="302"/>
      <c r="J41" s="302" t="s">
        <v>111</v>
      </c>
      <c r="K41" s="302" t="s">
        <v>103</v>
      </c>
      <c r="L41" s="302"/>
      <c r="M41" s="302" t="s">
        <v>111</v>
      </c>
      <c r="N41" s="302" t="s">
        <v>103</v>
      </c>
      <c r="O41" s="302"/>
      <c r="P41" s="302" t="s">
        <v>111</v>
      </c>
    </row>
    <row r="42" spans="1:16" x14ac:dyDescent="0.15">
      <c r="A42" s="302" t="s">
        <v>112</v>
      </c>
      <c r="B42" s="302"/>
      <c r="C42" s="302"/>
      <c r="D42" s="302">
        <f>'実質公債費比率（分子）の構造'!K$52</f>
        <v>1188</v>
      </c>
      <c r="E42" s="302"/>
      <c r="F42" s="302"/>
      <c r="G42" s="302">
        <f>'実質公債費比率（分子）の構造'!L$52</f>
        <v>1220</v>
      </c>
      <c r="H42" s="302"/>
      <c r="I42" s="302"/>
      <c r="J42" s="302">
        <f>'実質公債費比率（分子）の構造'!M$52</f>
        <v>1238</v>
      </c>
      <c r="K42" s="302"/>
      <c r="L42" s="302"/>
      <c r="M42" s="302">
        <f>'実質公債費比率（分子）の構造'!N$52</f>
        <v>1246</v>
      </c>
      <c r="N42" s="302"/>
      <c r="O42" s="302"/>
      <c r="P42" s="302">
        <f>'実質公債費比率（分子）の構造'!O$52</f>
        <v>1228</v>
      </c>
    </row>
    <row r="43" spans="1:16" x14ac:dyDescent="0.15">
      <c r="A43" s="302" t="s">
        <v>41</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39</v>
      </c>
      <c r="B44" s="302">
        <f>'実質公債費比率（分子）の構造'!K$50</f>
        <v>10</v>
      </c>
      <c r="C44" s="302"/>
      <c r="D44" s="302"/>
      <c r="E44" s="302">
        <f>'実質公債費比率（分子）の構造'!L$50</f>
        <v>7</v>
      </c>
      <c r="F44" s="302"/>
      <c r="G44" s="302"/>
      <c r="H44" s="302">
        <f>'実質公債費比率（分子）の構造'!M$50</f>
        <v>4</v>
      </c>
      <c r="I44" s="302"/>
      <c r="J44" s="302"/>
      <c r="K44" s="302">
        <f>'実質公債費比率（分子）の構造'!N$50</f>
        <v>2</v>
      </c>
      <c r="L44" s="302"/>
      <c r="M44" s="302"/>
      <c r="N44" s="302">
        <f>'実質公債費比率（分子）の構造'!O$50</f>
        <v>2</v>
      </c>
      <c r="O44" s="302"/>
      <c r="P44" s="302"/>
    </row>
    <row r="45" spans="1:16" x14ac:dyDescent="0.15">
      <c r="A45" s="302" t="s">
        <v>0</v>
      </c>
      <c r="B45" s="302">
        <f>'実質公債費比率（分子）の構造'!K$49</f>
        <v>20</v>
      </c>
      <c r="C45" s="302"/>
      <c r="D45" s="302"/>
      <c r="E45" s="302" t="str">
        <f>'実質公債費比率（分子）の構造'!L$49</f>
        <v>-</v>
      </c>
      <c r="F45" s="302"/>
      <c r="G45" s="302"/>
      <c r="H45" s="302" t="str">
        <f>'実質公債費比率（分子）の構造'!M$49</f>
        <v>-</v>
      </c>
      <c r="I45" s="302"/>
      <c r="J45" s="302"/>
      <c r="K45" s="302" t="str">
        <f>'実質公債費比率（分子）の構造'!N$49</f>
        <v>-</v>
      </c>
      <c r="L45" s="302"/>
      <c r="M45" s="302"/>
      <c r="N45" s="302" t="str">
        <f>'実質公債費比率（分子）の構造'!O$49</f>
        <v>-</v>
      </c>
      <c r="O45" s="302"/>
      <c r="P45" s="302"/>
    </row>
    <row r="46" spans="1:16" x14ac:dyDescent="0.15">
      <c r="A46" s="302" t="s">
        <v>34</v>
      </c>
      <c r="B46" s="302">
        <f>'実質公債費比率（分子）の構造'!K$48</f>
        <v>627</v>
      </c>
      <c r="C46" s="302"/>
      <c r="D46" s="302"/>
      <c r="E46" s="302">
        <f>'実質公債費比率（分子）の構造'!L$48</f>
        <v>656</v>
      </c>
      <c r="F46" s="302"/>
      <c r="G46" s="302"/>
      <c r="H46" s="302">
        <f>'実質公債費比率（分子）の構造'!M$48</f>
        <v>690</v>
      </c>
      <c r="I46" s="302"/>
      <c r="J46" s="302"/>
      <c r="K46" s="302">
        <f>'実質公債費比率（分子）の構造'!N$48</f>
        <v>731</v>
      </c>
      <c r="L46" s="302"/>
      <c r="M46" s="302"/>
      <c r="N46" s="302">
        <f>'実質公債費比率（分子）の構造'!O$48</f>
        <v>703</v>
      </c>
      <c r="O46" s="302"/>
      <c r="P46" s="302"/>
    </row>
    <row r="47" spans="1:16" x14ac:dyDescent="0.15">
      <c r="A47" s="302" t="s">
        <v>31</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29</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22</v>
      </c>
      <c r="B49" s="302">
        <f>'実質公債費比率（分子）の構造'!K$45</f>
        <v>801</v>
      </c>
      <c r="C49" s="302"/>
      <c r="D49" s="302"/>
      <c r="E49" s="302">
        <f>'実質公債費比率（分子）の構造'!L$45</f>
        <v>765</v>
      </c>
      <c r="F49" s="302"/>
      <c r="G49" s="302"/>
      <c r="H49" s="302">
        <f>'実質公債費比率（分子）の構造'!M$45</f>
        <v>804</v>
      </c>
      <c r="I49" s="302"/>
      <c r="J49" s="302"/>
      <c r="K49" s="302">
        <f>'実質公債費比率（分子）の構造'!N$45</f>
        <v>834</v>
      </c>
      <c r="L49" s="302"/>
      <c r="M49" s="302"/>
      <c r="N49" s="302">
        <f>'実質公債費比率（分子）の構造'!O$45</f>
        <v>837</v>
      </c>
      <c r="O49" s="302"/>
      <c r="P49" s="302"/>
    </row>
    <row r="50" spans="1:16" x14ac:dyDescent="0.15">
      <c r="A50" s="302" t="s">
        <v>54</v>
      </c>
      <c r="B50" s="302" t="e">
        <f>NA()</f>
        <v>#N/A</v>
      </c>
      <c r="C50" s="302">
        <f>IF(ISNUMBER('実質公債費比率（分子）の構造'!K$53),'実質公債費比率（分子）の構造'!K$53,NA())</f>
        <v>270</v>
      </c>
      <c r="D50" s="302" t="e">
        <f>NA()</f>
        <v>#N/A</v>
      </c>
      <c r="E50" s="302" t="e">
        <f>NA()</f>
        <v>#N/A</v>
      </c>
      <c r="F50" s="302">
        <f>IF(ISNUMBER('実質公債費比率（分子）の構造'!L$53),'実質公債費比率（分子）の構造'!L$53,NA())</f>
        <v>208</v>
      </c>
      <c r="G50" s="302" t="e">
        <f>NA()</f>
        <v>#N/A</v>
      </c>
      <c r="H50" s="302" t="e">
        <f>NA()</f>
        <v>#N/A</v>
      </c>
      <c r="I50" s="302">
        <f>IF(ISNUMBER('実質公債費比率（分子）の構造'!M$53),'実質公債費比率（分子）の構造'!M$53,NA())</f>
        <v>260</v>
      </c>
      <c r="J50" s="302" t="e">
        <f>NA()</f>
        <v>#N/A</v>
      </c>
      <c r="K50" s="302" t="e">
        <f>NA()</f>
        <v>#N/A</v>
      </c>
      <c r="L50" s="302">
        <f>IF(ISNUMBER('実質公債費比率（分子）の構造'!N$53),'実質公債費比率（分子）の構造'!N$53,NA())</f>
        <v>321</v>
      </c>
      <c r="M50" s="302" t="e">
        <f>NA()</f>
        <v>#N/A</v>
      </c>
      <c r="N50" s="302" t="e">
        <f>NA()</f>
        <v>#N/A</v>
      </c>
      <c r="O50" s="302">
        <f>IF(ISNUMBER('実質公債費比率（分子）の構造'!O$53),'実質公債費比率（分子）の構造'!O$53,NA())</f>
        <v>314</v>
      </c>
      <c r="P50" s="302" t="e">
        <f>NA()</f>
        <v>#N/A</v>
      </c>
    </row>
    <row r="53" spans="1:16" x14ac:dyDescent="0.15">
      <c r="A53" s="299" t="s">
        <v>115</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118</v>
      </c>
      <c r="C55" s="301"/>
      <c r="D55" s="301" t="s">
        <v>121</v>
      </c>
      <c r="E55" s="301" t="s">
        <v>118</v>
      </c>
      <c r="F55" s="301"/>
      <c r="G55" s="301" t="s">
        <v>121</v>
      </c>
      <c r="H55" s="301" t="s">
        <v>118</v>
      </c>
      <c r="I55" s="301"/>
      <c r="J55" s="301" t="s">
        <v>121</v>
      </c>
      <c r="K55" s="301" t="s">
        <v>118</v>
      </c>
      <c r="L55" s="301"/>
      <c r="M55" s="301" t="s">
        <v>121</v>
      </c>
      <c r="N55" s="301" t="s">
        <v>118</v>
      </c>
      <c r="O55" s="301"/>
      <c r="P55" s="301" t="s">
        <v>121</v>
      </c>
    </row>
    <row r="56" spans="1:16" x14ac:dyDescent="0.15">
      <c r="A56" s="301" t="s">
        <v>46</v>
      </c>
      <c r="B56" s="301"/>
      <c r="C56" s="301"/>
      <c r="D56" s="301">
        <f>'将来負担比率（分子）の構造'!I$52</f>
        <v>14684</v>
      </c>
      <c r="E56" s="301"/>
      <c r="F56" s="301"/>
      <c r="G56" s="301">
        <f>'将来負担比率（分子）の構造'!J$52</f>
        <v>14641</v>
      </c>
      <c r="H56" s="301"/>
      <c r="I56" s="301"/>
      <c r="J56" s="301">
        <f>'将来負担比率（分子）の構造'!K$52</f>
        <v>14374</v>
      </c>
      <c r="K56" s="301"/>
      <c r="L56" s="301"/>
      <c r="M56" s="301">
        <f>'将来負担比率（分子）の構造'!L$52</f>
        <v>14204</v>
      </c>
      <c r="N56" s="301"/>
      <c r="O56" s="301"/>
      <c r="P56" s="301">
        <f>'将来負担比率（分子）の構造'!M$52</f>
        <v>14269</v>
      </c>
    </row>
    <row r="57" spans="1:16" x14ac:dyDescent="0.15">
      <c r="A57" s="301" t="s">
        <v>90</v>
      </c>
      <c r="B57" s="301"/>
      <c r="C57" s="301"/>
      <c r="D57" s="301">
        <f>'将来負担比率（分子）の構造'!I$51</f>
        <v>1820</v>
      </c>
      <c r="E57" s="301"/>
      <c r="F57" s="301"/>
      <c r="G57" s="301">
        <f>'将来負担比率（分子）の構造'!J$51</f>
        <v>1634</v>
      </c>
      <c r="H57" s="301"/>
      <c r="I57" s="301"/>
      <c r="J57" s="301">
        <f>'将来負担比率（分子）の構造'!K$51</f>
        <v>1509</v>
      </c>
      <c r="K57" s="301"/>
      <c r="L57" s="301"/>
      <c r="M57" s="301">
        <f>'将来負担比率（分子）の構造'!L$51</f>
        <v>1343</v>
      </c>
      <c r="N57" s="301"/>
      <c r="O57" s="301"/>
      <c r="P57" s="301">
        <f>'将来負担比率（分子）の構造'!M$51</f>
        <v>1329</v>
      </c>
    </row>
    <row r="58" spans="1:16" x14ac:dyDescent="0.15">
      <c r="A58" s="301" t="s">
        <v>88</v>
      </c>
      <c r="B58" s="301"/>
      <c r="C58" s="301"/>
      <c r="D58" s="301">
        <f>'将来負担比率（分子）の構造'!I$50</f>
        <v>5849</v>
      </c>
      <c r="E58" s="301"/>
      <c r="F58" s="301"/>
      <c r="G58" s="301">
        <f>'将来負担比率（分子）の構造'!J$50</f>
        <v>6137</v>
      </c>
      <c r="H58" s="301"/>
      <c r="I58" s="301"/>
      <c r="J58" s="301">
        <f>'将来負担比率（分子）の構造'!K$50</f>
        <v>6729</v>
      </c>
      <c r="K58" s="301"/>
      <c r="L58" s="301"/>
      <c r="M58" s="301">
        <f>'将来負担比率（分子）の構造'!L$50</f>
        <v>7087</v>
      </c>
      <c r="N58" s="301"/>
      <c r="O58" s="301"/>
      <c r="P58" s="301">
        <f>'将来負担比率（分子）の構造'!M$50</f>
        <v>6838</v>
      </c>
    </row>
    <row r="59" spans="1:16" x14ac:dyDescent="0.15">
      <c r="A59" s="301" t="s">
        <v>85</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70</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71</v>
      </c>
      <c r="B62" s="301">
        <f>'将来負担比率（分子）の構造'!I$45</f>
        <v>1127</v>
      </c>
      <c r="C62" s="301"/>
      <c r="D62" s="301"/>
      <c r="E62" s="301">
        <f>'将来負担比率（分子）の構造'!J$45</f>
        <v>935</v>
      </c>
      <c r="F62" s="301"/>
      <c r="G62" s="301"/>
      <c r="H62" s="301">
        <f>'将来負担比率（分子）の構造'!K$45</f>
        <v>1144</v>
      </c>
      <c r="I62" s="301"/>
      <c r="J62" s="301"/>
      <c r="K62" s="301">
        <f>'将来負担比率（分子）の構造'!L$45</f>
        <v>1137</v>
      </c>
      <c r="L62" s="301"/>
      <c r="M62" s="301"/>
      <c r="N62" s="301">
        <f>'将来負担比率（分子）の構造'!M$45</f>
        <v>1136</v>
      </c>
      <c r="O62" s="301"/>
      <c r="P62" s="301"/>
    </row>
    <row r="63" spans="1:16" x14ac:dyDescent="0.15">
      <c r="A63" s="301" t="s">
        <v>69</v>
      </c>
      <c r="B63" s="301" t="str">
        <f>'将来負担比率（分子）の構造'!I$44</f>
        <v>-</v>
      </c>
      <c r="C63" s="301"/>
      <c r="D63" s="301"/>
      <c r="E63" s="301" t="str">
        <f>'将来負担比率（分子）の構造'!J$44</f>
        <v>-</v>
      </c>
      <c r="F63" s="301"/>
      <c r="G63" s="301"/>
      <c r="H63" s="301" t="str">
        <f>'将来負担比率（分子）の構造'!K$44</f>
        <v>-</v>
      </c>
      <c r="I63" s="301"/>
      <c r="J63" s="301"/>
      <c r="K63" s="301" t="str">
        <f>'将来負担比率（分子）の構造'!L$44</f>
        <v>-</v>
      </c>
      <c r="L63" s="301"/>
      <c r="M63" s="301"/>
      <c r="N63" s="301" t="str">
        <f>'将来負担比率（分子）の構造'!M$44</f>
        <v>-</v>
      </c>
      <c r="O63" s="301"/>
      <c r="P63" s="301"/>
    </row>
    <row r="64" spans="1:16" x14ac:dyDescent="0.15">
      <c r="A64" s="301" t="s">
        <v>67</v>
      </c>
      <c r="B64" s="301">
        <f>'将来負担比率（分子）の構造'!I$43</f>
        <v>11156</v>
      </c>
      <c r="C64" s="301"/>
      <c r="D64" s="301"/>
      <c r="E64" s="301">
        <f>'将来負担比率（分子）の構造'!J$43</f>
        <v>10670</v>
      </c>
      <c r="F64" s="301"/>
      <c r="G64" s="301"/>
      <c r="H64" s="301">
        <f>'将来負担比率（分子）の構造'!K$43</f>
        <v>10191</v>
      </c>
      <c r="I64" s="301"/>
      <c r="J64" s="301"/>
      <c r="K64" s="301">
        <f>'将来負担比率（分子）の構造'!L$43</f>
        <v>9965</v>
      </c>
      <c r="L64" s="301"/>
      <c r="M64" s="301"/>
      <c r="N64" s="301">
        <f>'将来負担比率（分子）の構造'!M$43</f>
        <v>9844</v>
      </c>
      <c r="O64" s="301"/>
      <c r="P64" s="301"/>
    </row>
    <row r="65" spans="1:16" x14ac:dyDescent="0.15">
      <c r="A65" s="301" t="s">
        <v>58</v>
      </c>
      <c r="B65" s="301">
        <f>'将来負担比率（分子）の構造'!I$42</f>
        <v>16</v>
      </c>
      <c r="C65" s="301"/>
      <c r="D65" s="301"/>
      <c r="E65" s="301">
        <f>'将来負担比率（分子）の構造'!J$42</f>
        <v>9</v>
      </c>
      <c r="F65" s="301"/>
      <c r="G65" s="301"/>
      <c r="H65" s="301">
        <f>'将来負担比率（分子）の構造'!K$42</f>
        <v>5</v>
      </c>
      <c r="I65" s="301"/>
      <c r="J65" s="301"/>
      <c r="K65" s="301">
        <f>'将来負担比率（分子）の構造'!L$42</f>
        <v>2</v>
      </c>
      <c r="L65" s="301"/>
      <c r="M65" s="301"/>
      <c r="N65" s="301" t="str">
        <f>'将来負担比率（分子）の構造'!M$42</f>
        <v>-</v>
      </c>
      <c r="O65" s="301"/>
      <c r="P65" s="301"/>
    </row>
    <row r="66" spans="1:16" x14ac:dyDescent="0.15">
      <c r="A66" s="301" t="s">
        <v>65</v>
      </c>
      <c r="B66" s="301">
        <f>'将来負担比率（分子）の構造'!I$41</f>
        <v>8899</v>
      </c>
      <c r="C66" s="301"/>
      <c r="D66" s="301"/>
      <c r="E66" s="301">
        <f>'将来負担比率（分子）の構造'!J$41</f>
        <v>9247</v>
      </c>
      <c r="F66" s="301"/>
      <c r="G66" s="301"/>
      <c r="H66" s="301">
        <f>'将来負担比率（分子）の構造'!K$41</f>
        <v>9338</v>
      </c>
      <c r="I66" s="301"/>
      <c r="J66" s="301"/>
      <c r="K66" s="301">
        <f>'将来負担比率（分子）の構造'!L$41</f>
        <v>9839</v>
      </c>
      <c r="L66" s="301"/>
      <c r="M66" s="301"/>
      <c r="N66" s="301">
        <f>'将来負担比率（分子）の構造'!M$41</f>
        <v>10400</v>
      </c>
      <c r="O66" s="301"/>
      <c r="P66" s="301"/>
    </row>
    <row r="67" spans="1:16" x14ac:dyDescent="0.15">
      <c r="A67" s="301" t="s">
        <v>94</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122</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123</v>
      </c>
      <c r="B72" s="305">
        <f>基金残高に係る経年分析!F55</f>
        <v>3954</v>
      </c>
      <c r="C72" s="305">
        <f>基金残高に係る経年分析!G55</f>
        <v>4219</v>
      </c>
      <c r="D72" s="305">
        <f>基金残高に係る経年分析!H55</f>
        <v>4151</v>
      </c>
    </row>
    <row r="73" spans="1:16" x14ac:dyDescent="0.15">
      <c r="A73" s="303" t="s">
        <v>124</v>
      </c>
      <c r="B73" s="305">
        <f>基金残高に係る経年分析!F56</f>
        <v>551</v>
      </c>
      <c r="C73" s="305">
        <f>基金残高に係る経年分析!G56</f>
        <v>547</v>
      </c>
      <c r="D73" s="305">
        <f>基金残高に係る経年分析!H56</f>
        <v>512</v>
      </c>
    </row>
    <row r="74" spans="1:16" x14ac:dyDescent="0.15">
      <c r="A74" s="303" t="s">
        <v>126</v>
      </c>
      <c r="B74" s="305">
        <f>基金残高に係る経年分析!F57</f>
        <v>1431</v>
      </c>
      <c r="C74" s="305">
        <f>基金残高に係る経年分析!G57</f>
        <v>1414</v>
      </c>
      <c r="D74" s="305">
        <f>基金残高に係る経年分析!H57</f>
        <v>1244</v>
      </c>
    </row>
  </sheetData>
  <sheetProtection algorithmName="SHA-512" hashValue="PhFsnC8h23RN91DZuVik9jDq+w5ziqMKJnFQHHXgxiXXdCLdztJEBOwlYKZxTp3tdZcHt9JF7fLe8CXwGwfPww==" saltValue="wVsQ+axpRXhWVXhPmOA5Y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94" t="s">
        <v>289</v>
      </c>
      <c r="DI1" s="595"/>
      <c r="DJ1" s="595"/>
      <c r="DK1" s="595"/>
      <c r="DL1" s="595"/>
      <c r="DM1" s="595"/>
      <c r="DN1" s="596"/>
      <c r="DO1" s="1"/>
      <c r="DP1" s="594" t="s">
        <v>298</v>
      </c>
      <c r="DQ1" s="595"/>
      <c r="DR1" s="595"/>
      <c r="DS1" s="595"/>
      <c r="DT1" s="595"/>
      <c r="DU1" s="595"/>
      <c r="DV1" s="595"/>
      <c r="DW1" s="595"/>
      <c r="DX1" s="595"/>
      <c r="DY1" s="595"/>
      <c r="DZ1" s="595"/>
      <c r="EA1" s="595"/>
      <c r="EB1" s="595"/>
      <c r="EC1" s="596"/>
      <c r="ED1" s="2"/>
      <c r="EE1" s="2"/>
      <c r="EF1" s="2"/>
      <c r="EG1" s="2"/>
      <c r="EH1" s="2"/>
      <c r="EI1" s="2"/>
      <c r="EJ1" s="2"/>
      <c r="EK1" s="2"/>
      <c r="EL1" s="2"/>
      <c r="EM1" s="2"/>
    </row>
    <row r="2" spans="2:143" ht="22.5" customHeight="1" x14ac:dyDescent="0.15">
      <c r="B2" s="43" t="s">
        <v>299</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84" t="s">
        <v>104</v>
      </c>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4" t="s">
        <v>301</v>
      </c>
      <c r="AQ3" s="385"/>
      <c r="AR3" s="385"/>
      <c r="AS3" s="385"/>
      <c r="AT3" s="385"/>
      <c r="AU3" s="385"/>
      <c r="AV3" s="385"/>
      <c r="AW3" s="385"/>
      <c r="AX3" s="385"/>
      <c r="AY3" s="385"/>
      <c r="AZ3" s="385"/>
      <c r="BA3" s="385"/>
      <c r="BB3" s="385"/>
      <c r="BC3" s="385"/>
      <c r="BD3" s="385"/>
      <c r="BE3" s="385"/>
      <c r="BF3" s="385"/>
      <c r="BG3" s="385"/>
      <c r="BH3" s="385"/>
      <c r="BI3" s="385"/>
      <c r="BJ3" s="385"/>
      <c r="BK3" s="385"/>
      <c r="BL3" s="385"/>
      <c r="BM3" s="385"/>
      <c r="BN3" s="385"/>
      <c r="BO3" s="385"/>
      <c r="BP3" s="385"/>
      <c r="BQ3" s="385"/>
      <c r="BR3" s="385"/>
      <c r="BS3" s="385"/>
      <c r="BT3" s="385"/>
      <c r="BU3" s="385"/>
      <c r="BV3" s="385"/>
      <c r="BW3" s="385"/>
      <c r="BX3" s="385"/>
      <c r="BY3" s="385"/>
      <c r="BZ3" s="385"/>
      <c r="CA3" s="385"/>
      <c r="CB3" s="434"/>
      <c r="CD3" s="384" t="s">
        <v>302</v>
      </c>
      <c r="CE3" s="385"/>
      <c r="CF3" s="385"/>
      <c r="CG3" s="385"/>
      <c r="CH3" s="385"/>
      <c r="CI3" s="385"/>
      <c r="CJ3" s="385"/>
      <c r="CK3" s="385"/>
      <c r="CL3" s="385"/>
      <c r="CM3" s="385"/>
      <c r="CN3" s="385"/>
      <c r="CO3" s="385"/>
      <c r="CP3" s="385"/>
      <c r="CQ3" s="385"/>
      <c r="CR3" s="385"/>
      <c r="CS3" s="385"/>
      <c r="CT3" s="385"/>
      <c r="CU3" s="385"/>
      <c r="CV3" s="385"/>
      <c r="CW3" s="385"/>
      <c r="CX3" s="385"/>
      <c r="CY3" s="385"/>
      <c r="CZ3" s="385"/>
      <c r="DA3" s="385"/>
      <c r="DB3" s="385"/>
      <c r="DC3" s="385"/>
      <c r="DD3" s="385"/>
      <c r="DE3" s="385"/>
      <c r="DF3" s="385"/>
      <c r="DG3" s="385"/>
      <c r="DH3" s="385"/>
      <c r="DI3" s="385"/>
      <c r="DJ3" s="385"/>
      <c r="DK3" s="385"/>
      <c r="DL3" s="385"/>
      <c r="DM3" s="385"/>
      <c r="DN3" s="385"/>
      <c r="DO3" s="385"/>
      <c r="DP3" s="385"/>
      <c r="DQ3" s="385"/>
      <c r="DR3" s="385"/>
      <c r="DS3" s="385"/>
      <c r="DT3" s="385"/>
      <c r="DU3" s="385"/>
      <c r="DV3" s="385"/>
      <c r="DW3" s="385"/>
      <c r="DX3" s="385"/>
      <c r="DY3" s="385"/>
      <c r="DZ3" s="385"/>
      <c r="EA3" s="385"/>
      <c r="EB3" s="385"/>
      <c r="EC3" s="434"/>
    </row>
    <row r="4" spans="2:143" ht="11.25" customHeight="1" x14ac:dyDescent="0.15">
      <c r="B4" s="384" t="s">
        <v>5</v>
      </c>
      <c r="C4" s="385"/>
      <c r="D4" s="385"/>
      <c r="E4" s="385"/>
      <c r="F4" s="385"/>
      <c r="G4" s="385"/>
      <c r="H4" s="385"/>
      <c r="I4" s="385"/>
      <c r="J4" s="385"/>
      <c r="K4" s="385"/>
      <c r="L4" s="385"/>
      <c r="M4" s="385"/>
      <c r="N4" s="385"/>
      <c r="O4" s="385"/>
      <c r="P4" s="385"/>
      <c r="Q4" s="434"/>
      <c r="R4" s="384" t="s">
        <v>306</v>
      </c>
      <c r="S4" s="385"/>
      <c r="T4" s="385"/>
      <c r="U4" s="385"/>
      <c r="V4" s="385"/>
      <c r="W4" s="385"/>
      <c r="X4" s="385"/>
      <c r="Y4" s="434"/>
      <c r="Z4" s="384" t="s">
        <v>308</v>
      </c>
      <c r="AA4" s="385"/>
      <c r="AB4" s="385"/>
      <c r="AC4" s="434"/>
      <c r="AD4" s="384" t="s">
        <v>258</v>
      </c>
      <c r="AE4" s="385"/>
      <c r="AF4" s="385"/>
      <c r="AG4" s="385"/>
      <c r="AH4" s="385"/>
      <c r="AI4" s="385"/>
      <c r="AJ4" s="385"/>
      <c r="AK4" s="434"/>
      <c r="AL4" s="384" t="s">
        <v>308</v>
      </c>
      <c r="AM4" s="385"/>
      <c r="AN4" s="385"/>
      <c r="AO4" s="434"/>
      <c r="AP4" s="597" t="s">
        <v>134</v>
      </c>
      <c r="AQ4" s="597"/>
      <c r="AR4" s="597"/>
      <c r="AS4" s="597"/>
      <c r="AT4" s="597"/>
      <c r="AU4" s="597"/>
      <c r="AV4" s="597"/>
      <c r="AW4" s="597"/>
      <c r="AX4" s="597"/>
      <c r="AY4" s="597"/>
      <c r="AZ4" s="597"/>
      <c r="BA4" s="597"/>
      <c r="BB4" s="597"/>
      <c r="BC4" s="597"/>
      <c r="BD4" s="597"/>
      <c r="BE4" s="597"/>
      <c r="BF4" s="597"/>
      <c r="BG4" s="597" t="s">
        <v>291</v>
      </c>
      <c r="BH4" s="597"/>
      <c r="BI4" s="597"/>
      <c r="BJ4" s="597"/>
      <c r="BK4" s="597"/>
      <c r="BL4" s="597"/>
      <c r="BM4" s="597"/>
      <c r="BN4" s="597"/>
      <c r="BO4" s="597" t="s">
        <v>308</v>
      </c>
      <c r="BP4" s="597"/>
      <c r="BQ4" s="597"/>
      <c r="BR4" s="597"/>
      <c r="BS4" s="597" t="s">
        <v>310</v>
      </c>
      <c r="BT4" s="597"/>
      <c r="BU4" s="597"/>
      <c r="BV4" s="597"/>
      <c r="BW4" s="597"/>
      <c r="BX4" s="597"/>
      <c r="BY4" s="597"/>
      <c r="BZ4" s="597"/>
      <c r="CA4" s="597"/>
      <c r="CB4" s="597"/>
      <c r="CD4" s="384" t="s">
        <v>311</v>
      </c>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385"/>
      <c r="EB4" s="385"/>
      <c r="EC4" s="434"/>
    </row>
    <row r="5" spans="2:143" s="8" customFormat="1" ht="11.25" customHeight="1" x14ac:dyDescent="0.15">
      <c r="B5" s="598" t="s">
        <v>305</v>
      </c>
      <c r="C5" s="599"/>
      <c r="D5" s="599"/>
      <c r="E5" s="599"/>
      <c r="F5" s="599"/>
      <c r="G5" s="599"/>
      <c r="H5" s="599"/>
      <c r="I5" s="599"/>
      <c r="J5" s="599"/>
      <c r="K5" s="599"/>
      <c r="L5" s="599"/>
      <c r="M5" s="599"/>
      <c r="N5" s="599"/>
      <c r="O5" s="599"/>
      <c r="P5" s="599"/>
      <c r="Q5" s="600"/>
      <c r="R5" s="601">
        <v>4345912</v>
      </c>
      <c r="S5" s="602"/>
      <c r="T5" s="602"/>
      <c r="U5" s="602"/>
      <c r="V5" s="602"/>
      <c r="W5" s="602"/>
      <c r="X5" s="602"/>
      <c r="Y5" s="603"/>
      <c r="Z5" s="604">
        <v>27.9</v>
      </c>
      <c r="AA5" s="604"/>
      <c r="AB5" s="604"/>
      <c r="AC5" s="604"/>
      <c r="AD5" s="605">
        <v>4141308</v>
      </c>
      <c r="AE5" s="605"/>
      <c r="AF5" s="605"/>
      <c r="AG5" s="605"/>
      <c r="AH5" s="605"/>
      <c r="AI5" s="605"/>
      <c r="AJ5" s="605"/>
      <c r="AK5" s="605"/>
      <c r="AL5" s="606">
        <v>63.5</v>
      </c>
      <c r="AM5" s="607"/>
      <c r="AN5" s="607"/>
      <c r="AO5" s="608"/>
      <c r="AP5" s="598" t="s">
        <v>312</v>
      </c>
      <c r="AQ5" s="599"/>
      <c r="AR5" s="599"/>
      <c r="AS5" s="599"/>
      <c r="AT5" s="599"/>
      <c r="AU5" s="599"/>
      <c r="AV5" s="599"/>
      <c r="AW5" s="599"/>
      <c r="AX5" s="599"/>
      <c r="AY5" s="599"/>
      <c r="AZ5" s="599"/>
      <c r="BA5" s="599"/>
      <c r="BB5" s="599"/>
      <c r="BC5" s="599"/>
      <c r="BD5" s="599"/>
      <c r="BE5" s="599"/>
      <c r="BF5" s="600"/>
      <c r="BG5" s="609">
        <v>4141308</v>
      </c>
      <c r="BH5" s="390"/>
      <c r="BI5" s="390"/>
      <c r="BJ5" s="390"/>
      <c r="BK5" s="390"/>
      <c r="BL5" s="390"/>
      <c r="BM5" s="390"/>
      <c r="BN5" s="610"/>
      <c r="BO5" s="611">
        <v>95.3</v>
      </c>
      <c r="BP5" s="611"/>
      <c r="BQ5" s="611"/>
      <c r="BR5" s="611"/>
      <c r="BS5" s="612">
        <v>52929</v>
      </c>
      <c r="BT5" s="612"/>
      <c r="BU5" s="612"/>
      <c r="BV5" s="612"/>
      <c r="BW5" s="612"/>
      <c r="BX5" s="612"/>
      <c r="BY5" s="612"/>
      <c r="BZ5" s="612"/>
      <c r="CA5" s="612"/>
      <c r="CB5" s="613"/>
      <c r="CD5" s="384" t="s">
        <v>134</v>
      </c>
      <c r="CE5" s="385"/>
      <c r="CF5" s="385"/>
      <c r="CG5" s="385"/>
      <c r="CH5" s="385"/>
      <c r="CI5" s="385"/>
      <c r="CJ5" s="385"/>
      <c r="CK5" s="385"/>
      <c r="CL5" s="385"/>
      <c r="CM5" s="385"/>
      <c r="CN5" s="385"/>
      <c r="CO5" s="385"/>
      <c r="CP5" s="385"/>
      <c r="CQ5" s="434"/>
      <c r="CR5" s="384" t="s">
        <v>229</v>
      </c>
      <c r="CS5" s="385"/>
      <c r="CT5" s="385"/>
      <c r="CU5" s="385"/>
      <c r="CV5" s="385"/>
      <c r="CW5" s="385"/>
      <c r="CX5" s="385"/>
      <c r="CY5" s="434"/>
      <c r="CZ5" s="384" t="s">
        <v>308</v>
      </c>
      <c r="DA5" s="385"/>
      <c r="DB5" s="385"/>
      <c r="DC5" s="434"/>
      <c r="DD5" s="384" t="s">
        <v>314</v>
      </c>
      <c r="DE5" s="385"/>
      <c r="DF5" s="385"/>
      <c r="DG5" s="385"/>
      <c r="DH5" s="385"/>
      <c r="DI5" s="385"/>
      <c r="DJ5" s="385"/>
      <c r="DK5" s="385"/>
      <c r="DL5" s="385"/>
      <c r="DM5" s="385"/>
      <c r="DN5" s="385"/>
      <c r="DO5" s="385"/>
      <c r="DP5" s="434"/>
      <c r="DQ5" s="384" t="s">
        <v>316</v>
      </c>
      <c r="DR5" s="385"/>
      <c r="DS5" s="385"/>
      <c r="DT5" s="385"/>
      <c r="DU5" s="385"/>
      <c r="DV5" s="385"/>
      <c r="DW5" s="385"/>
      <c r="DX5" s="385"/>
      <c r="DY5" s="385"/>
      <c r="DZ5" s="385"/>
      <c r="EA5" s="385"/>
      <c r="EB5" s="385"/>
      <c r="EC5" s="434"/>
    </row>
    <row r="6" spans="2:143" ht="11.25" customHeight="1" x14ac:dyDescent="0.15">
      <c r="B6" s="614" t="s">
        <v>317</v>
      </c>
      <c r="C6" s="615"/>
      <c r="D6" s="615"/>
      <c r="E6" s="615"/>
      <c r="F6" s="615"/>
      <c r="G6" s="615"/>
      <c r="H6" s="615"/>
      <c r="I6" s="615"/>
      <c r="J6" s="615"/>
      <c r="K6" s="615"/>
      <c r="L6" s="615"/>
      <c r="M6" s="615"/>
      <c r="N6" s="615"/>
      <c r="O6" s="615"/>
      <c r="P6" s="615"/>
      <c r="Q6" s="616"/>
      <c r="R6" s="609">
        <v>109306</v>
      </c>
      <c r="S6" s="390"/>
      <c r="T6" s="390"/>
      <c r="U6" s="390"/>
      <c r="V6" s="390"/>
      <c r="W6" s="390"/>
      <c r="X6" s="390"/>
      <c r="Y6" s="610"/>
      <c r="Z6" s="611">
        <v>0.7</v>
      </c>
      <c r="AA6" s="611"/>
      <c r="AB6" s="611"/>
      <c r="AC6" s="611"/>
      <c r="AD6" s="612">
        <v>109306</v>
      </c>
      <c r="AE6" s="612"/>
      <c r="AF6" s="612"/>
      <c r="AG6" s="612"/>
      <c r="AH6" s="612"/>
      <c r="AI6" s="612"/>
      <c r="AJ6" s="612"/>
      <c r="AK6" s="612"/>
      <c r="AL6" s="617">
        <v>1.7</v>
      </c>
      <c r="AM6" s="396"/>
      <c r="AN6" s="396"/>
      <c r="AO6" s="618"/>
      <c r="AP6" s="614" t="s">
        <v>102</v>
      </c>
      <c r="AQ6" s="615"/>
      <c r="AR6" s="615"/>
      <c r="AS6" s="615"/>
      <c r="AT6" s="615"/>
      <c r="AU6" s="615"/>
      <c r="AV6" s="615"/>
      <c r="AW6" s="615"/>
      <c r="AX6" s="615"/>
      <c r="AY6" s="615"/>
      <c r="AZ6" s="615"/>
      <c r="BA6" s="615"/>
      <c r="BB6" s="615"/>
      <c r="BC6" s="615"/>
      <c r="BD6" s="615"/>
      <c r="BE6" s="615"/>
      <c r="BF6" s="616"/>
      <c r="BG6" s="609">
        <v>4141308</v>
      </c>
      <c r="BH6" s="390"/>
      <c r="BI6" s="390"/>
      <c r="BJ6" s="390"/>
      <c r="BK6" s="390"/>
      <c r="BL6" s="390"/>
      <c r="BM6" s="390"/>
      <c r="BN6" s="610"/>
      <c r="BO6" s="611">
        <v>95.3</v>
      </c>
      <c r="BP6" s="611"/>
      <c r="BQ6" s="611"/>
      <c r="BR6" s="611"/>
      <c r="BS6" s="612">
        <v>52929</v>
      </c>
      <c r="BT6" s="612"/>
      <c r="BU6" s="612"/>
      <c r="BV6" s="612"/>
      <c r="BW6" s="612"/>
      <c r="BX6" s="612"/>
      <c r="BY6" s="612"/>
      <c r="BZ6" s="612"/>
      <c r="CA6" s="612"/>
      <c r="CB6" s="613"/>
      <c r="CD6" s="598" t="s">
        <v>318</v>
      </c>
      <c r="CE6" s="599"/>
      <c r="CF6" s="599"/>
      <c r="CG6" s="599"/>
      <c r="CH6" s="599"/>
      <c r="CI6" s="599"/>
      <c r="CJ6" s="599"/>
      <c r="CK6" s="599"/>
      <c r="CL6" s="599"/>
      <c r="CM6" s="599"/>
      <c r="CN6" s="599"/>
      <c r="CO6" s="599"/>
      <c r="CP6" s="599"/>
      <c r="CQ6" s="600"/>
      <c r="CR6" s="609">
        <v>125133</v>
      </c>
      <c r="CS6" s="390"/>
      <c r="CT6" s="390"/>
      <c r="CU6" s="390"/>
      <c r="CV6" s="390"/>
      <c r="CW6" s="390"/>
      <c r="CX6" s="390"/>
      <c r="CY6" s="610"/>
      <c r="CZ6" s="606">
        <v>0.8</v>
      </c>
      <c r="DA6" s="607"/>
      <c r="DB6" s="607"/>
      <c r="DC6" s="619"/>
      <c r="DD6" s="620" t="s">
        <v>200</v>
      </c>
      <c r="DE6" s="390"/>
      <c r="DF6" s="390"/>
      <c r="DG6" s="390"/>
      <c r="DH6" s="390"/>
      <c r="DI6" s="390"/>
      <c r="DJ6" s="390"/>
      <c r="DK6" s="390"/>
      <c r="DL6" s="390"/>
      <c r="DM6" s="390"/>
      <c r="DN6" s="390"/>
      <c r="DO6" s="390"/>
      <c r="DP6" s="610"/>
      <c r="DQ6" s="620">
        <v>125111</v>
      </c>
      <c r="DR6" s="390"/>
      <c r="DS6" s="390"/>
      <c r="DT6" s="390"/>
      <c r="DU6" s="390"/>
      <c r="DV6" s="390"/>
      <c r="DW6" s="390"/>
      <c r="DX6" s="390"/>
      <c r="DY6" s="390"/>
      <c r="DZ6" s="390"/>
      <c r="EA6" s="390"/>
      <c r="EB6" s="390"/>
      <c r="EC6" s="621"/>
    </row>
    <row r="7" spans="2:143" ht="11.25" customHeight="1" x14ac:dyDescent="0.15">
      <c r="B7" s="614" t="s">
        <v>45</v>
      </c>
      <c r="C7" s="615"/>
      <c r="D7" s="615"/>
      <c r="E7" s="615"/>
      <c r="F7" s="615"/>
      <c r="G7" s="615"/>
      <c r="H7" s="615"/>
      <c r="I7" s="615"/>
      <c r="J7" s="615"/>
      <c r="K7" s="615"/>
      <c r="L7" s="615"/>
      <c r="M7" s="615"/>
      <c r="N7" s="615"/>
      <c r="O7" s="615"/>
      <c r="P7" s="615"/>
      <c r="Q7" s="616"/>
      <c r="R7" s="609">
        <v>4453</v>
      </c>
      <c r="S7" s="390"/>
      <c r="T7" s="390"/>
      <c r="U7" s="390"/>
      <c r="V7" s="390"/>
      <c r="W7" s="390"/>
      <c r="X7" s="390"/>
      <c r="Y7" s="610"/>
      <c r="Z7" s="611">
        <v>0</v>
      </c>
      <c r="AA7" s="611"/>
      <c r="AB7" s="611"/>
      <c r="AC7" s="611"/>
      <c r="AD7" s="612">
        <v>4453</v>
      </c>
      <c r="AE7" s="612"/>
      <c r="AF7" s="612"/>
      <c r="AG7" s="612"/>
      <c r="AH7" s="612"/>
      <c r="AI7" s="612"/>
      <c r="AJ7" s="612"/>
      <c r="AK7" s="612"/>
      <c r="AL7" s="617">
        <v>0.1</v>
      </c>
      <c r="AM7" s="396"/>
      <c r="AN7" s="396"/>
      <c r="AO7" s="618"/>
      <c r="AP7" s="614" t="s">
        <v>319</v>
      </c>
      <c r="AQ7" s="615"/>
      <c r="AR7" s="615"/>
      <c r="AS7" s="615"/>
      <c r="AT7" s="615"/>
      <c r="AU7" s="615"/>
      <c r="AV7" s="615"/>
      <c r="AW7" s="615"/>
      <c r="AX7" s="615"/>
      <c r="AY7" s="615"/>
      <c r="AZ7" s="615"/>
      <c r="BA7" s="615"/>
      <c r="BB7" s="615"/>
      <c r="BC7" s="615"/>
      <c r="BD7" s="615"/>
      <c r="BE7" s="615"/>
      <c r="BF7" s="616"/>
      <c r="BG7" s="609">
        <v>1794810</v>
      </c>
      <c r="BH7" s="390"/>
      <c r="BI7" s="390"/>
      <c r="BJ7" s="390"/>
      <c r="BK7" s="390"/>
      <c r="BL7" s="390"/>
      <c r="BM7" s="390"/>
      <c r="BN7" s="610"/>
      <c r="BO7" s="611">
        <v>41.3</v>
      </c>
      <c r="BP7" s="611"/>
      <c r="BQ7" s="611"/>
      <c r="BR7" s="611"/>
      <c r="BS7" s="612">
        <v>52929</v>
      </c>
      <c r="BT7" s="612"/>
      <c r="BU7" s="612"/>
      <c r="BV7" s="612"/>
      <c r="BW7" s="612"/>
      <c r="BX7" s="612"/>
      <c r="BY7" s="612"/>
      <c r="BZ7" s="612"/>
      <c r="CA7" s="612"/>
      <c r="CB7" s="613"/>
      <c r="CD7" s="614" t="s">
        <v>321</v>
      </c>
      <c r="CE7" s="615"/>
      <c r="CF7" s="615"/>
      <c r="CG7" s="615"/>
      <c r="CH7" s="615"/>
      <c r="CI7" s="615"/>
      <c r="CJ7" s="615"/>
      <c r="CK7" s="615"/>
      <c r="CL7" s="615"/>
      <c r="CM7" s="615"/>
      <c r="CN7" s="615"/>
      <c r="CO7" s="615"/>
      <c r="CP7" s="615"/>
      <c r="CQ7" s="616"/>
      <c r="CR7" s="609">
        <v>4368348</v>
      </c>
      <c r="CS7" s="390"/>
      <c r="CT7" s="390"/>
      <c r="CU7" s="390"/>
      <c r="CV7" s="390"/>
      <c r="CW7" s="390"/>
      <c r="CX7" s="390"/>
      <c r="CY7" s="610"/>
      <c r="CZ7" s="611">
        <v>29.6</v>
      </c>
      <c r="DA7" s="611"/>
      <c r="DB7" s="611"/>
      <c r="DC7" s="611"/>
      <c r="DD7" s="620">
        <v>46705</v>
      </c>
      <c r="DE7" s="390"/>
      <c r="DF7" s="390"/>
      <c r="DG7" s="390"/>
      <c r="DH7" s="390"/>
      <c r="DI7" s="390"/>
      <c r="DJ7" s="390"/>
      <c r="DK7" s="390"/>
      <c r="DL7" s="390"/>
      <c r="DM7" s="390"/>
      <c r="DN7" s="390"/>
      <c r="DO7" s="390"/>
      <c r="DP7" s="610"/>
      <c r="DQ7" s="620">
        <v>1104819</v>
      </c>
      <c r="DR7" s="390"/>
      <c r="DS7" s="390"/>
      <c r="DT7" s="390"/>
      <c r="DU7" s="390"/>
      <c r="DV7" s="390"/>
      <c r="DW7" s="390"/>
      <c r="DX7" s="390"/>
      <c r="DY7" s="390"/>
      <c r="DZ7" s="390"/>
      <c r="EA7" s="390"/>
      <c r="EB7" s="390"/>
      <c r="EC7" s="621"/>
    </row>
    <row r="8" spans="2:143" ht="11.25" customHeight="1" x14ac:dyDescent="0.15">
      <c r="B8" s="614" t="s">
        <v>322</v>
      </c>
      <c r="C8" s="615"/>
      <c r="D8" s="615"/>
      <c r="E8" s="615"/>
      <c r="F8" s="615"/>
      <c r="G8" s="615"/>
      <c r="H8" s="615"/>
      <c r="I8" s="615"/>
      <c r="J8" s="615"/>
      <c r="K8" s="615"/>
      <c r="L8" s="615"/>
      <c r="M8" s="615"/>
      <c r="N8" s="615"/>
      <c r="O8" s="615"/>
      <c r="P8" s="615"/>
      <c r="Q8" s="616"/>
      <c r="R8" s="609">
        <v>25039</v>
      </c>
      <c r="S8" s="390"/>
      <c r="T8" s="390"/>
      <c r="U8" s="390"/>
      <c r="V8" s="390"/>
      <c r="W8" s="390"/>
      <c r="X8" s="390"/>
      <c r="Y8" s="610"/>
      <c r="Z8" s="611">
        <v>0.2</v>
      </c>
      <c r="AA8" s="611"/>
      <c r="AB8" s="611"/>
      <c r="AC8" s="611"/>
      <c r="AD8" s="612">
        <v>25039</v>
      </c>
      <c r="AE8" s="612"/>
      <c r="AF8" s="612"/>
      <c r="AG8" s="612"/>
      <c r="AH8" s="612"/>
      <c r="AI8" s="612"/>
      <c r="AJ8" s="612"/>
      <c r="AK8" s="612"/>
      <c r="AL8" s="617">
        <v>0.4</v>
      </c>
      <c r="AM8" s="396"/>
      <c r="AN8" s="396"/>
      <c r="AO8" s="618"/>
      <c r="AP8" s="614" t="s">
        <v>119</v>
      </c>
      <c r="AQ8" s="615"/>
      <c r="AR8" s="615"/>
      <c r="AS8" s="615"/>
      <c r="AT8" s="615"/>
      <c r="AU8" s="615"/>
      <c r="AV8" s="615"/>
      <c r="AW8" s="615"/>
      <c r="AX8" s="615"/>
      <c r="AY8" s="615"/>
      <c r="AZ8" s="615"/>
      <c r="BA8" s="615"/>
      <c r="BB8" s="615"/>
      <c r="BC8" s="615"/>
      <c r="BD8" s="615"/>
      <c r="BE8" s="615"/>
      <c r="BF8" s="616"/>
      <c r="BG8" s="609">
        <v>54952</v>
      </c>
      <c r="BH8" s="390"/>
      <c r="BI8" s="390"/>
      <c r="BJ8" s="390"/>
      <c r="BK8" s="390"/>
      <c r="BL8" s="390"/>
      <c r="BM8" s="390"/>
      <c r="BN8" s="610"/>
      <c r="BO8" s="611">
        <v>1.3</v>
      </c>
      <c r="BP8" s="611"/>
      <c r="BQ8" s="611"/>
      <c r="BR8" s="611"/>
      <c r="BS8" s="620" t="s">
        <v>200</v>
      </c>
      <c r="BT8" s="390"/>
      <c r="BU8" s="390"/>
      <c r="BV8" s="390"/>
      <c r="BW8" s="390"/>
      <c r="BX8" s="390"/>
      <c r="BY8" s="390"/>
      <c r="BZ8" s="390"/>
      <c r="CA8" s="390"/>
      <c r="CB8" s="621"/>
      <c r="CD8" s="614" t="s">
        <v>324</v>
      </c>
      <c r="CE8" s="615"/>
      <c r="CF8" s="615"/>
      <c r="CG8" s="615"/>
      <c r="CH8" s="615"/>
      <c r="CI8" s="615"/>
      <c r="CJ8" s="615"/>
      <c r="CK8" s="615"/>
      <c r="CL8" s="615"/>
      <c r="CM8" s="615"/>
      <c r="CN8" s="615"/>
      <c r="CO8" s="615"/>
      <c r="CP8" s="615"/>
      <c r="CQ8" s="616"/>
      <c r="CR8" s="609">
        <v>4041439</v>
      </c>
      <c r="CS8" s="390"/>
      <c r="CT8" s="390"/>
      <c r="CU8" s="390"/>
      <c r="CV8" s="390"/>
      <c r="CW8" s="390"/>
      <c r="CX8" s="390"/>
      <c r="CY8" s="610"/>
      <c r="CZ8" s="611">
        <v>27.4</v>
      </c>
      <c r="DA8" s="611"/>
      <c r="DB8" s="611"/>
      <c r="DC8" s="611"/>
      <c r="DD8" s="620">
        <v>511708</v>
      </c>
      <c r="DE8" s="390"/>
      <c r="DF8" s="390"/>
      <c r="DG8" s="390"/>
      <c r="DH8" s="390"/>
      <c r="DI8" s="390"/>
      <c r="DJ8" s="390"/>
      <c r="DK8" s="390"/>
      <c r="DL8" s="390"/>
      <c r="DM8" s="390"/>
      <c r="DN8" s="390"/>
      <c r="DO8" s="390"/>
      <c r="DP8" s="610"/>
      <c r="DQ8" s="620">
        <v>1958480</v>
      </c>
      <c r="DR8" s="390"/>
      <c r="DS8" s="390"/>
      <c r="DT8" s="390"/>
      <c r="DU8" s="390"/>
      <c r="DV8" s="390"/>
      <c r="DW8" s="390"/>
      <c r="DX8" s="390"/>
      <c r="DY8" s="390"/>
      <c r="DZ8" s="390"/>
      <c r="EA8" s="390"/>
      <c r="EB8" s="390"/>
      <c r="EC8" s="621"/>
    </row>
    <row r="9" spans="2:143" ht="11.25" customHeight="1" x14ac:dyDescent="0.15">
      <c r="B9" s="614" t="s">
        <v>325</v>
      </c>
      <c r="C9" s="615"/>
      <c r="D9" s="615"/>
      <c r="E9" s="615"/>
      <c r="F9" s="615"/>
      <c r="G9" s="615"/>
      <c r="H9" s="615"/>
      <c r="I9" s="615"/>
      <c r="J9" s="615"/>
      <c r="K9" s="615"/>
      <c r="L9" s="615"/>
      <c r="M9" s="615"/>
      <c r="N9" s="615"/>
      <c r="O9" s="615"/>
      <c r="P9" s="615"/>
      <c r="Q9" s="616"/>
      <c r="R9" s="609">
        <v>29207</v>
      </c>
      <c r="S9" s="390"/>
      <c r="T9" s="390"/>
      <c r="U9" s="390"/>
      <c r="V9" s="390"/>
      <c r="W9" s="390"/>
      <c r="X9" s="390"/>
      <c r="Y9" s="610"/>
      <c r="Z9" s="611">
        <v>0.2</v>
      </c>
      <c r="AA9" s="611"/>
      <c r="AB9" s="611"/>
      <c r="AC9" s="611"/>
      <c r="AD9" s="612">
        <v>29207</v>
      </c>
      <c r="AE9" s="612"/>
      <c r="AF9" s="612"/>
      <c r="AG9" s="612"/>
      <c r="AH9" s="612"/>
      <c r="AI9" s="612"/>
      <c r="AJ9" s="612"/>
      <c r="AK9" s="612"/>
      <c r="AL9" s="617">
        <v>0.4</v>
      </c>
      <c r="AM9" s="396"/>
      <c r="AN9" s="396"/>
      <c r="AO9" s="618"/>
      <c r="AP9" s="614" t="s">
        <v>327</v>
      </c>
      <c r="AQ9" s="615"/>
      <c r="AR9" s="615"/>
      <c r="AS9" s="615"/>
      <c r="AT9" s="615"/>
      <c r="AU9" s="615"/>
      <c r="AV9" s="615"/>
      <c r="AW9" s="615"/>
      <c r="AX9" s="615"/>
      <c r="AY9" s="615"/>
      <c r="AZ9" s="615"/>
      <c r="BA9" s="615"/>
      <c r="BB9" s="615"/>
      <c r="BC9" s="615"/>
      <c r="BD9" s="615"/>
      <c r="BE9" s="615"/>
      <c r="BF9" s="616"/>
      <c r="BG9" s="609">
        <v>1395722</v>
      </c>
      <c r="BH9" s="390"/>
      <c r="BI9" s="390"/>
      <c r="BJ9" s="390"/>
      <c r="BK9" s="390"/>
      <c r="BL9" s="390"/>
      <c r="BM9" s="390"/>
      <c r="BN9" s="610"/>
      <c r="BO9" s="611">
        <v>32.1</v>
      </c>
      <c r="BP9" s="611"/>
      <c r="BQ9" s="611"/>
      <c r="BR9" s="611"/>
      <c r="BS9" s="620" t="s">
        <v>200</v>
      </c>
      <c r="BT9" s="390"/>
      <c r="BU9" s="390"/>
      <c r="BV9" s="390"/>
      <c r="BW9" s="390"/>
      <c r="BX9" s="390"/>
      <c r="BY9" s="390"/>
      <c r="BZ9" s="390"/>
      <c r="CA9" s="390"/>
      <c r="CB9" s="621"/>
      <c r="CD9" s="614" t="s">
        <v>329</v>
      </c>
      <c r="CE9" s="615"/>
      <c r="CF9" s="615"/>
      <c r="CG9" s="615"/>
      <c r="CH9" s="615"/>
      <c r="CI9" s="615"/>
      <c r="CJ9" s="615"/>
      <c r="CK9" s="615"/>
      <c r="CL9" s="615"/>
      <c r="CM9" s="615"/>
      <c r="CN9" s="615"/>
      <c r="CO9" s="615"/>
      <c r="CP9" s="615"/>
      <c r="CQ9" s="616"/>
      <c r="CR9" s="609">
        <v>1624193</v>
      </c>
      <c r="CS9" s="390"/>
      <c r="CT9" s="390"/>
      <c r="CU9" s="390"/>
      <c r="CV9" s="390"/>
      <c r="CW9" s="390"/>
      <c r="CX9" s="390"/>
      <c r="CY9" s="610"/>
      <c r="CZ9" s="611">
        <v>11</v>
      </c>
      <c r="DA9" s="611"/>
      <c r="DB9" s="611"/>
      <c r="DC9" s="611"/>
      <c r="DD9" s="620">
        <v>793560</v>
      </c>
      <c r="DE9" s="390"/>
      <c r="DF9" s="390"/>
      <c r="DG9" s="390"/>
      <c r="DH9" s="390"/>
      <c r="DI9" s="390"/>
      <c r="DJ9" s="390"/>
      <c r="DK9" s="390"/>
      <c r="DL9" s="390"/>
      <c r="DM9" s="390"/>
      <c r="DN9" s="390"/>
      <c r="DO9" s="390"/>
      <c r="DP9" s="610"/>
      <c r="DQ9" s="620">
        <v>839842</v>
      </c>
      <c r="DR9" s="390"/>
      <c r="DS9" s="390"/>
      <c r="DT9" s="390"/>
      <c r="DU9" s="390"/>
      <c r="DV9" s="390"/>
      <c r="DW9" s="390"/>
      <c r="DX9" s="390"/>
      <c r="DY9" s="390"/>
      <c r="DZ9" s="390"/>
      <c r="EA9" s="390"/>
      <c r="EB9" s="390"/>
      <c r="EC9" s="621"/>
    </row>
    <row r="10" spans="2:143" ht="11.25" customHeight="1" x14ac:dyDescent="0.15">
      <c r="B10" s="614" t="s">
        <v>125</v>
      </c>
      <c r="C10" s="615"/>
      <c r="D10" s="615"/>
      <c r="E10" s="615"/>
      <c r="F10" s="615"/>
      <c r="G10" s="615"/>
      <c r="H10" s="615"/>
      <c r="I10" s="615"/>
      <c r="J10" s="615"/>
      <c r="K10" s="615"/>
      <c r="L10" s="615"/>
      <c r="M10" s="615"/>
      <c r="N10" s="615"/>
      <c r="O10" s="615"/>
      <c r="P10" s="615"/>
      <c r="Q10" s="616"/>
      <c r="R10" s="609" t="s">
        <v>200</v>
      </c>
      <c r="S10" s="390"/>
      <c r="T10" s="390"/>
      <c r="U10" s="390"/>
      <c r="V10" s="390"/>
      <c r="W10" s="390"/>
      <c r="X10" s="390"/>
      <c r="Y10" s="610"/>
      <c r="Z10" s="611" t="s">
        <v>200</v>
      </c>
      <c r="AA10" s="611"/>
      <c r="AB10" s="611"/>
      <c r="AC10" s="611"/>
      <c r="AD10" s="612" t="s">
        <v>200</v>
      </c>
      <c r="AE10" s="612"/>
      <c r="AF10" s="612"/>
      <c r="AG10" s="612"/>
      <c r="AH10" s="612"/>
      <c r="AI10" s="612"/>
      <c r="AJ10" s="612"/>
      <c r="AK10" s="612"/>
      <c r="AL10" s="617" t="s">
        <v>200</v>
      </c>
      <c r="AM10" s="396"/>
      <c r="AN10" s="396"/>
      <c r="AO10" s="618"/>
      <c r="AP10" s="614" t="s">
        <v>192</v>
      </c>
      <c r="AQ10" s="615"/>
      <c r="AR10" s="615"/>
      <c r="AS10" s="615"/>
      <c r="AT10" s="615"/>
      <c r="AU10" s="615"/>
      <c r="AV10" s="615"/>
      <c r="AW10" s="615"/>
      <c r="AX10" s="615"/>
      <c r="AY10" s="615"/>
      <c r="AZ10" s="615"/>
      <c r="BA10" s="615"/>
      <c r="BB10" s="615"/>
      <c r="BC10" s="615"/>
      <c r="BD10" s="615"/>
      <c r="BE10" s="615"/>
      <c r="BF10" s="616"/>
      <c r="BG10" s="609">
        <v>95392</v>
      </c>
      <c r="BH10" s="390"/>
      <c r="BI10" s="390"/>
      <c r="BJ10" s="390"/>
      <c r="BK10" s="390"/>
      <c r="BL10" s="390"/>
      <c r="BM10" s="390"/>
      <c r="BN10" s="610"/>
      <c r="BO10" s="611">
        <v>2.2000000000000002</v>
      </c>
      <c r="BP10" s="611"/>
      <c r="BQ10" s="611"/>
      <c r="BR10" s="611"/>
      <c r="BS10" s="620" t="s">
        <v>200</v>
      </c>
      <c r="BT10" s="390"/>
      <c r="BU10" s="390"/>
      <c r="BV10" s="390"/>
      <c r="BW10" s="390"/>
      <c r="BX10" s="390"/>
      <c r="BY10" s="390"/>
      <c r="BZ10" s="390"/>
      <c r="CA10" s="390"/>
      <c r="CB10" s="621"/>
      <c r="CD10" s="614" t="s">
        <v>42</v>
      </c>
      <c r="CE10" s="615"/>
      <c r="CF10" s="615"/>
      <c r="CG10" s="615"/>
      <c r="CH10" s="615"/>
      <c r="CI10" s="615"/>
      <c r="CJ10" s="615"/>
      <c r="CK10" s="615"/>
      <c r="CL10" s="615"/>
      <c r="CM10" s="615"/>
      <c r="CN10" s="615"/>
      <c r="CO10" s="615"/>
      <c r="CP10" s="615"/>
      <c r="CQ10" s="616"/>
      <c r="CR10" s="609">
        <v>54154</v>
      </c>
      <c r="CS10" s="390"/>
      <c r="CT10" s="390"/>
      <c r="CU10" s="390"/>
      <c r="CV10" s="390"/>
      <c r="CW10" s="390"/>
      <c r="CX10" s="390"/>
      <c r="CY10" s="610"/>
      <c r="CZ10" s="611">
        <v>0.4</v>
      </c>
      <c r="DA10" s="611"/>
      <c r="DB10" s="611"/>
      <c r="DC10" s="611"/>
      <c r="DD10" s="620" t="s">
        <v>200</v>
      </c>
      <c r="DE10" s="390"/>
      <c r="DF10" s="390"/>
      <c r="DG10" s="390"/>
      <c r="DH10" s="390"/>
      <c r="DI10" s="390"/>
      <c r="DJ10" s="390"/>
      <c r="DK10" s="390"/>
      <c r="DL10" s="390"/>
      <c r="DM10" s="390"/>
      <c r="DN10" s="390"/>
      <c r="DO10" s="390"/>
      <c r="DP10" s="610"/>
      <c r="DQ10" s="620">
        <v>13754</v>
      </c>
      <c r="DR10" s="390"/>
      <c r="DS10" s="390"/>
      <c r="DT10" s="390"/>
      <c r="DU10" s="390"/>
      <c r="DV10" s="390"/>
      <c r="DW10" s="390"/>
      <c r="DX10" s="390"/>
      <c r="DY10" s="390"/>
      <c r="DZ10" s="390"/>
      <c r="EA10" s="390"/>
      <c r="EB10" s="390"/>
      <c r="EC10" s="621"/>
    </row>
    <row r="11" spans="2:143" ht="11.25" customHeight="1" x14ac:dyDescent="0.15">
      <c r="B11" s="614" t="s">
        <v>100</v>
      </c>
      <c r="C11" s="615"/>
      <c r="D11" s="615"/>
      <c r="E11" s="615"/>
      <c r="F11" s="615"/>
      <c r="G11" s="615"/>
      <c r="H11" s="615"/>
      <c r="I11" s="615"/>
      <c r="J11" s="615"/>
      <c r="K11" s="615"/>
      <c r="L11" s="615"/>
      <c r="M11" s="615"/>
      <c r="N11" s="615"/>
      <c r="O11" s="615"/>
      <c r="P11" s="615"/>
      <c r="Q11" s="616"/>
      <c r="R11" s="609">
        <v>661709</v>
      </c>
      <c r="S11" s="390"/>
      <c r="T11" s="390"/>
      <c r="U11" s="390"/>
      <c r="V11" s="390"/>
      <c r="W11" s="390"/>
      <c r="X11" s="390"/>
      <c r="Y11" s="610"/>
      <c r="Z11" s="617">
        <v>4.2</v>
      </c>
      <c r="AA11" s="396"/>
      <c r="AB11" s="396"/>
      <c r="AC11" s="622"/>
      <c r="AD11" s="620">
        <v>661709</v>
      </c>
      <c r="AE11" s="390"/>
      <c r="AF11" s="390"/>
      <c r="AG11" s="390"/>
      <c r="AH11" s="390"/>
      <c r="AI11" s="390"/>
      <c r="AJ11" s="390"/>
      <c r="AK11" s="610"/>
      <c r="AL11" s="617">
        <v>10.1</v>
      </c>
      <c r="AM11" s="396"/>
      <c r="AN11" s="396"/>
      <c r="AO11" s="618"/>
      <c r="AP11" s="614" t="s">
        <v>331</v>
      </c>
      <c r="AQ11" s="615"/>
      <c r="AR11" s="615"/>
      <c r="AS11" s="615"/>
      <c r="AT11" s="615"/>
      <c r="AU11" s="615"/>
      <c r="AV11" s="615"/>
      <c r="AW11" s="615"/>
      <c r="AX11" s="615"/>
      <c r="AY11" s="615"/>
      <c r="AZ11" s="615"/>
      <c r="BA11" s="615"/>
      <c r="BB11" s="615"/>
      <c r="BC11" s="615"/>
      <c r="BD11" s="615"/>
      <c r="BE11" s="615"/>
      <c r="BF11" s="616"/>
      <c r="BG11" s="609">
        <v>248744</v>
      </c>
      <c r="BH11" s="390"/>
      <c r="BI11" s="390"/>
      <c r="BJ11" s="390"/>
      <c r="BK11" s="390"/>
      <c r="BL11" s="390"/>
      <c r="BM11" s="390"/>
      <c r="BN11" s="610"/>
      <c r="BO11" s="611">
        <v>5.7</v>
      </c>
      <c r="BP11" s="611"/>
      <c r="BQ11" s="611"/>
      <c r="BR11" s="611"/>
      <c r="BS11" s="620">
        <v>52929</v>
      </c>
      <c r="BT11" s="390"/>
      <c r="BU11" s="390"/>
      <c r="BV11" s="390"/>
      <c r="BW11" s="390"/>
      <c r="BX11" s="390"/>
      <c r="BY11" s="390"/>
      <c r="BZ11" s="390"/>
      <c r="CA11" s="390"/>
      <c r="CB11" s="621"/>
      <c r="CD11" s="614" t="s">
        <v>334</v>
      </c>
      <c r="CE11" s="615"/>
      <c r="CF11" s="615"/>
      <c r="CG11" s="615"/>
      <c r="CH11" s="615"/>
      <c r="CI11" s="615"/>
      <c r="CJ11" s="615"/>
      <c r="CK11" s="615"/>
      <c r="CL11" s="615"/>
      <c r="CM11" s="615"/>
      <c r="CN11" s="615"/>
      <c r="CO11" s="615"/>
      <c r="CP11" s="615"/>
      <c r="CQ11" s="616"/>
      <c r="CR11" s="609">
        <v>577368</v>
      </c>
      <c r="CS11" s="390"/>
      <c r="CT11" s="390"/>
      <c r="CU11" s="390"/>
      <c r="CV11" s="390"/>
      <c r="CW11" s="390"/>
      <c r="CX11" s="390"/>
      <c r="CY11" s="610"/>
      <c r="CZ11" s="611">
        <v>3.9</v>
      </c>
      <c r="DA11" s="611"/>
      <c r="DB11" s="611"/>
      <c r="DC11" s="611"/>
      <c r="DD11" s="620">
        <v>67923</v>
      </c>
      <c r="DE11" s="390"/>
      <c r="DF11" s="390"/>
      <c r="DG11" s="390"/>
      <c r="DH11" s="390"/>
      <c r="DI11" s="390"/>
      <c r="DJ11" s="390"/>
      <c r="DK11" s="390"/>
      <c r="DL11" s="390"/>
      <c r="DM11" s="390"/>
      <c r="DN11" s="390"/>
      <c r="DO11" s="390"/>
      <c r="DP11" s="610"/>
      <c r="DQ11" s="620">
        <v>407114</v>
      </c>
      <c r="DR11" s="390"/>
      <c r="DS11" s="390"/>
      <c r="DT11" s="390"/>
      <c r="DU11" s="390"/>
      <c r="DV11" s="390"/>
      <c r="DW11" s="390"/>
      <c r="DX11" s="390"/>
      <c r="DY11" s="390"/>
      <c r="DZ11" s="390"/>
      <c r="EA11" s="390"/>
      <c r="EB11" s="390"/>
      <c r="EC11" s="621"/>
    </row>
    <row r="12" spans="2:143" ht="11.25" customHeight="1" x14ac:dyDescent="0.15">
      <c r="B12" s="614" t="s">
        <v>144</v>
      </c>
      <c r="C12" s="615"/>
      <c r="D12" s="615"/>
      <c r="E12" s="615"/>
      <c r="F12" s="615"/>
      <c r="G12" s="615"/>
      <c r="H12" s="615"/>
      <c r="I12" s="615"/>
      <c r="J12" s="615"/>
      <c r="K12" s="615"/>
      <c r="L12" s="615"/>
      <c r="M12" s="615"/>
      <c r="N12" s="615"/>
      <c r="O12" s="615"/>
      <c r="P12" s="615"/>
      <c r="Q12" s="616"/>
      <c r="R12" s="609" t="s">
        <v>200</v>
      </c>
      <c r="S12" s="390"/>
      <c r="T12" s="390"/>
      <c r="U12" s="390"/>
      <c r="V12" s="390"/>
      <c r="W12" s="390"/>
      <c r="X12" s="390"/>
      <c r="Y12" s="610"/>
      <c r="Z12" s="611" t="s">
        <v>200</v>
      </c>
      <c r="AA12" s="611"/>
      <c r="AB12" s="611"/>
      <c r="AC12" s="611"/>
      <c r="AD12" s="612" t="s">
        <v>200</v>
      </c>
      <c r="AE12" s="612"/>
      <c r="AF12" s="612"/>
      <c r="AG12" s="612"/>
      <c r="AH12" s="612"/>
      <c r="AI12" s="612"/>
      <c r="AJ12" s="612"/>
      <c r="AK12" s="612"/>
      <c r="AL12" s="617" t="s">
        <v>200</v>
      </c>
      <c r="AM12" s="396"/>
      <c r="AN12" s="396"/>
      <c r="AO12" s="618"/>
      <c r="AP12" s="614" t="s">
        <v>335</v>
      </c>
      <c r="AQ12" s="615"/>
      <c r="AR12" s="615"/>
      <c r="AS12" s="615"/>
      <c r="AT12" s="615"/>
      <c r="AU12" s="615"/>
      <c r="AV12" s="615"/>
      <c r="AW12" s="615"/>
      <c r="AX12" s="615"/>
      <c r="AY12" s="615"/>
      <c r="AZ12" s="615"/>
      <c r="BA12" s="615"/>
      <c r="BB12" s="615"/>
      <c r="BC12" s="615"/>
      <c r="BD12" s="615"/>
      <c r="BE12" s="615"/>
      <c r="BF12" s="616"/>
      <c r="BG12" s="609">
        <v>2070297</v>
      </c>
      <c r="BH12" s="390"/>
      <c r="BI12" s="390"/>
      <c r="BJ12" s="390"/>
      <c r="BK12" s="390"/>
      <c r="BL12" s="390"/>
      <c r="BM12" s="390"/>
      <c r="BN12" s="610"/>
      <c r="BO12" s="611">
        <v>47.6</v>
      </c>
      <c r="BP12" s="611"/>
      <c r="BQ12" s="611"/>
      <c r="BR12" s="611"/>
      <c r="BS12" s="620" t="s">
        <v>200</v>
      </c>
      <c r="BT12" s="390"/>
      <c r="BU12" s="390"/>
      <c r="BV12" s="390"/>
      <c r="BW12" s="390"/>
      <c r="BX12" s="390"/>
      <c r="BY12" s="390"/>
      <c r="BZ12" s="390"/>
      <c r="CA12" s="390"/>
      <c r="CB12" s="621"/>
      <c r="CD12" s="614" t="s">
        <v>86</v>
      </c>
      <c r="CE12" s="615"/>
      <c r="CF12" s="615"/>
      <c r="CG12" s="615"/>
      <c r="CH12" s="615"/>
      <c r="CI12" s="615"/>
      <c r="CJ12" s="615"/>
      <c r="CK12" s="615"/>
      <c r="CL12" s="615"/>
      <c r="CM12" s="615"/>
      <c r="CN12" s="615"/>
      <c r="CO12" s="615"/>
      <c r="CP12" s="615"/>
      <c r="CQ12" s="616"/>
      <c r="CR12" s="609">
        <v>321392</v>
      </c>
      <c r="CS12" s="390"/>
      <c r="CT12" s="390"/>
      <c r="CU12" s="390"/>
      <c r="CV12" s="390"/>
      <c r="CW12" s="390"/>
      <c r="CX12" s="390"/>
      <c r="CY12" s="610"/>
      <c r="CZ12" s="611">
        <v>2.2000000000000002</v>
      </c>
      <c r="DA12" s="611"/>
      <c r="DB12" s="611"/>
      <c r="DC12" s="611"/>
      <c r="DD12" s="620" t="s">
        <v>200</v>
      </c>
      <c r="DE12" s="390"/>
      <c r="DF12" s="390"/>
      <c r="DG12" s="390"/>
      <c r="DH12" s="390"/>
      <c r="DI12" s="390"/>
      <c r="DJ12" s="390"/>
      <c r="DK12" s="390"/>
      <c r="DL12" s="390"/>
      <c r="DM12" s="390"/>
      <c r="DN12" s="390"/>
      <c r="DO12" s="390"/>
      <c r="DP12" s="610"/>
      <c r="DQ12" s="620">
        <v>195881</v>
      </c>
      <c r="DR12" s="390"/>
      <c r="DS12" s="390"/>
      <c r="DT12" s="390"/>
      <c r="DU12" s="390"/>
      <c r="DV12" s="390"/>
      <c r="DW12" s="390"/>
      <c r="DX12" s="390"/>
      <c r="DY12" s="390"/>
      <c r="DZ12" s="390"/>
      <c r="EA12" s="390"/>
      <c r="EB12" s="390"/>
      <c r="EC12" s="621"/>
    </row>
    <row r="13" spans="2:143" ht="11.25" customHeight="1" x14ac:dyDescent="0.15">
      <c r="B13" s="614" t="s">
        <v>336</v>
      </c>
      <c r="C13" s="615"/>
      <c r="D13" s="615"/>
      <c r="E13" s="615"/>
      <c r="F13" s="615"/>
      <c r="G13" s="615"/>
      <c r="H13" s="615"/>
      <c r="I13" s="615"/>
      <c r="J13" s="615"/>
      <c r="K13" s="615"/>
      <c r="L13" s="615"/>
      <c r="M13" s="615"/>
      <c r="N13" s="615"/>
      <c r="O13" s="615"/>
      <c r="P13" s="615"/>
      <c r="Q13" s="616"/>
      <c r="R13" s="609" t="s">
        <v>200</v>
      </c>
      <c r="S13" s="390"/>
      <c r="T13" s="390"/>
      <c r="U13" s="390"/>
      <c r="V13" s="390"/>
      <c r="W13" s="390"/>
      <c r="X13" s="390"/>
      <c r="Y13" s="610"/>
      <c r="Z13" s="611" t="s">
        <v>200</v>
      </c>
      <c r="AA13" s="611"/>
      <c r="AB13" s="611"/>
      <c r="AC13" s="611"/>
      <c r="AD13" s="612" t="s">
        <v>200</v>
      </c>
      <c r="AE13" s="612"/>
      <c r="AF13" s="612"/>
      <c r="AG13" s="612"/>
      <c r="AH13" s="612"/>
      <c r="AI13" s="612"/>
      <c r="AJ13" s="612"/>
      <c r="AK13" s="612"/>
      <c r="AL13" s="617" t="s">
        <v>200</v>
      </c>
      <c r="AM13" s="396"/>
      <c r="AN13" s="396"/>
      <c r="AO13" s="618"/>
      <c r="AP13" s="614" t="s">
        <v>337</v>
      </c>
      <c r="AQ13" s="615"/>
      <c r="AR13" s="615"/>
      <c r="AS13" s="615"/>
      <c r="AT13" s="615"/>
      <c r="AU13" s="615"/>
      <c r="AV13" s="615"/>
      <c r="AW13" s="615"/>
      <c r="AX13" s="615"/>
      <c r="AY13" s="615"/>
      <c r="AZ13" s="615"/>
      <c r="BA13" s="615"/>
      <c r="BB13" s="615"/>
      <c r="BC13" s="615"/>
      <c r="BD13" s="615"/>
      <c r="BE13" s="615"/>
      <c r="BF13" s="616"/>
      <c r="BG13" s="609">
        <v>2062784</v>
      </c>
      <c r="BH13" s="390"/>
      <c r="BI13" s="390"/>
      <c r="BJ13" s="390"/>
      <c r="BK13" s="390"/>
      <c r="BL13" s="390"/>
      <c r="BM13" s="390"/>
      <c r="BN13" s="610"/>
      <c r="BO13" s="611">
        <v>47.5</v>
      </c>
      <c r="BP13" s="611"/>
      <c r="BQ13" s="611"/>
      <c r="BR13" s="611"/>
      <c r="BS13" s="620" t="s">
        <v>200</v>
      </c>
      <c r="BT13" s="390"/>
      <c r="BU13" s="390"/>
      <c r="BV13" s="390"/>
      <c r="BW13" s="390"/>
      <c r="BX13" s="390"/>
      <c r="BY13" s="390"/>
      <c r="BZ13" s="390"/>
      <c r="CA13" s="390"/>
      <c r="CB13" s="621"/>
      <c r="CD13" s="614" t="s">
        <v>339</v>
      </c>
      <c r="CE13" s="615"/>
      <c r="CF13" s="615"/>
      <c r="CG13" s="615"/>
      <c r="CH13" s="615"/>
      <c r="CI13" s="615"/>
      <c r="CJ13" s="615"/>
      <c r="CK13" s="615"/>
      <c r="CL13" s="615"/>
      <c r="CM13" s="615"/>
      <c r="CN13" s="615"/>
      <c r="CO13" s="615"/>
      <c r="CP13" s="615"/>
      <c r="CQ13" s="616"/>
      <c r="CR13" s="609">
        <v>1107223</v>
      </c>
      <c r="CS13" s="390"/>
      <c r="CT13" s="390"/>
      <c r="CU13" s="390"/>
      <c r="CV13" s="390"/>
      <c r="CW13" s="390"/>
      <c r="CX13" s="390"/>
      <c r="CY13" s="610"/>
      <c r="CZ13" s="611">
        <v>7.5</v>
      </c>
      <c r="DA13" s="611"/>
      <c r="DB13" s="611"/>
      <c r="DC13" s="611"/>
      <c r="DD13" s="620">
        <v>359174</v>
      </c>
      <c r="DE13" s="390"/>
      <c r="DF13" s="390"/>
      <c r="DG13" s="390"/>
      <c r="DH13" s="390"/>
      <c r="DI13" s="390"/>
      <c r="DJ13" s="390"/>
      <c r="DK13" s="390"/>
      <c r="DL13" s="390"/>
      <c r="DM13" s="390"/>
      <c r="DN13" s="390"/>
      <c r="DO13" s="390"/>
      <c r="DP13" s="610"/>
      <c r="DQ13" s="620">
        <v>1015780</v>
      </c>
      <c r="DR13" s="390"/>
      <c r="DS13" s="390"/>
      <c r="DT13" s="390"/>
      <c r="DU13" s="390"/>
      <c r="DV13" s="390"/>
      <c r="DW13" s="390"/>
      <c r="DX13" s="390"/>
      <c r="DY13" s="390"/>
      <c r="DZ13" s="390"/>
      <c r="EA13" s="390"/>
      <c r="EB13" s="390"/>
      <c r="EC13" s="621"/>
    </row>
    <row r="14" spans="2:143" ht="11.25" customHeight="1" x14ac:dyDescent="0.15">
      <c r="B14" s="614" t="s">
        <v>340</v>
      </c>
      <c r="C14" s="615"/>
      <c r="D14" s="615"/>
      <c r="E14" s="615"/>
      <c r="F14" s="615"/>
      <c r="G14" s="615"/>
      <c r="H14" s="615"/>
      <c r="I14" s="615"/>
      <c r="J14" s="615"/>
      <c r="K14" s="615"/>
      <c r="L14" s="615"/>
      <c r="M14" s="615"/>
      <c r="N14" s="615"/>
      <c r="O14" s="615"/>
      <c r="P14" s="615"/>
      <c r="Q14" s="616"/>
      <c r="R14" s="609">
        <v>7</v>
      </c>
      <c r="S14" s="390"/>
      <c r="T14" s="390"/>
      <c r="U14" s="390"/>
      <c r="V14" s="390"/>
      <c r="W14" s="390"/>
      <c r="X14" s="390"/>
      <c r="Y14" s="610"/>
      <c r="Z14" s="611">
        <v>0</v>
      </c>
      <c r="AA14" s="611"/>
      <c r="AB14" s="611"/>
      <c r="AC14" s="611"/>
      <c r="AD14" s="612">
        <v>7</v>
      </c>
      <c r="AE14" s="612"/>
      <c r="AF14" s="612"/>
      <c r="AG14" s="612"/>
      <c r="AH14" s="612"/>
      <c r="AI14" s="612"/>
      <c r="AJ14" s="612"/>
      <c r="AK14" s="612"/>
      <c r="AL14" s="617">
        <v>0</v>
      </c>
      <c r="AM14" s="396"/>
      <c r="AN14" s="396"/>
      <c r="AO14" s="618"/>
      <c r="AP14" s="614" t="s">
        <v>219</v>
      </c>
      <c r="AQ14" s="615"/>
      <c r="AR14" s="615"/>
      <c r="AS14" s="615"/>
      <c r="AT14" s="615"/>
      <c r="AU14" s="615"/>
      <c r="AV14" s="615"/>
      <c r="AW14" s="615"/>
      <c r="AX14" s="615"/>
      <c r="AY14" s="615"/>
      <c r="AZ14" s="615"/>
      <c r="BA14" s="615"/>
      <c r="BB14" s="615"/>
      <c r="BC14" s="615"/>
      <c r="BD14" s="615"/>
      <c r="BE14" s="615"/>
      <c r="BF14" s="616"/>
      <c r="BG14" s="609">
        <v>107328</v>
      </c>
      <c r="BH14" s="390"/>
      <c r="BI14" s="390"/>
      <c r="BJ14" s="390"/>
      <c r="BK14" s="390"/>
      <c r="BL14" s="390"/>
      <c r="BM14" s="390"/>
      <c r="BN14" s="610"/>
      <c r="BO14" s="611">
        <v>2.5</v>
      </c>
      <c r="BP14" s="611"/>
      <c r="BQ14" s="611"/>
      <c r="BR14" s="611"/>
      <c r="BS14" s="620" t="s">
        <v>200</v>
      </c>
      <c r="BT14" s="390"/>
      <c r="BU14" s="390"/>
      <c r="BV14" s="390"/>
      <c r="BW14" s="390"/>
      <c r="BX14" s="390"/>
      <c r="BY14" s="390"/>
      <c r="BZ14" s="390"/>
      <c r="CA14" s="390"/>
      <c r="CB14" s="621"/>
      <c r="CD14" s="614" t="s">
        <v>342</v>
      </c>
      <c r="CE14" s="615"/>
      <c r="CF14" s="615"/>
      <c r="CG14" s="615"/>
      <c r="CH14" s="615"/>
      <c r="CI14" s="615"/>
      <c r="CJ14" s="615"/>
      <c r="CK14" s="615"/>
      <c r="CL14" s="615"/>
      <c r="CM14" s="615"/>
      <c r="CN14" s="615"/>
      <c r="CO14" s="615"/>
      <c r="CP14" s="615"/>
      <c r="CQ14" s="616"/>
      <c r="CR14" s="609">
        <v>456200</v>
      </c>
      <c r="CS14" s="390"/>
      <c r="CT14" s="390"/>
      <c r="CU14" s="390"/>
      <c r="CV14" s="390"/>
      <c r="CW14" s="390"/>
      <c r="CX14" s="390"/>
      <c r="CY14" s="610"/>
      <c r="CZ14" s="611">
        <v>3.1</v>
      </c>
      <c r="DA14" s="611"/>
      <c r="DB14" s="611"/>
      <c r="DC14" s="611"/>
      <c r="DD14" s="620">
        <v>20271</v>
      </c>
      <c r="DE14" s="390"/>
      <c r="DF14" s="390"/>
      <c r="DG14" s="390"/>
      <c r="DH14" s="390"/>
      <c r="DI14" s="390"/>
      <c r="DJ14" s="390"/>
      <c r="DK14" s="390"/>
      <c r="DL14" s="390"/>
      <c r="DM14" s="390"/>
      <c r="DN14" s="390"/>
      <c r="DO14" s="390"/>
      <c r="DP14" s="610"/>
      <c r="DQ14" s="620">
        <v>413449</v>
      </c>
      <c r="DR14" s="390"/>
      <c r="DS14" s="390"/>
      <c r="DT14" s="390"/>
      <c r="DU14" s="390"/>
      <c r="DV14" s="390"/>
      <c r="DW14" s="390"/>
      <c r="DX14" s="390"/>
      <c r="DY14" s="390"/>
      <c r="DZ14" s="390"/>
      <c r="EA14" s="390"/>
      <c r="EB14" s="390"/>
      <c r="EC14" s="621"/>
    </row>
    <row r="15" spans="2:143" ht="11.25" customHeight="1" x14ac:dyDescent="0.15">
      <c r="B15" s="614" t="s">
        <v>313</v>
      </c>
      <c r="C15" s="615"/>
      <c r="D15" s="615"/>
      <c r="E15" s="615"/>
      <c r="F15" s="615"/>
      <c r="G15" s="615"/>
      <c r="H15" s="615"/>
      <c r="I15" s="615"/>
      <c r="J15" s="615"/>
      <c r="K15" s="615"/>
      <c r="L15" s="615"/>
      <c r="M15" s="615"/>
      <c r="N15" s="615"/>
      <c r="O15" s="615"/>
      <c r="P15" s="615"/>
      <c r="Q15" s="616"/>
      <c r="R15" s="609" t="s">
        <v>200</v>
      </c>
      <c r="S15" s="390"/>
      <c r="T15" s="390"/>
      <c r="U15" s="390"/>
      <c r="V15" s="390"/>
      <c r="W15" s="390"/>
      <c r="X15" s="390"/>
      <c r="Y15" s="610"/>
      <c r="Z15" s="611" t="s">
        <v>200</v>
      </c>
      <c r="AA15" s="611"/>
      <c r="AB15" s="611"/>
      <c r="AC15" s="611"/>
      <c r="AD15" s="612" t="s">
        <v>200</v>
      </c>
      <c r="AE15" s="612"/>
      <c r="AF15" s="612"/>
      <c r="AG15" s="612"/>
      <c r="AH15" s="612"/>
      <c r="AI15" s="612"/>
      <c r="AJ15" s="612"/>
      <c r="AK15" s="612"/>
      <c r="AL15" s="617" t="s">
        <v>200</v>
      </c>
      <c r="AM15" s="396"/>
      <c r="AN15" s="396"/>
      <c r="AO15" s="618"/>
      <c r="AP15" s="614" t="s">
        <v>343</v>
      </c>
      <c r="AQ15" s="615"/>
      <c r="AR15" s="615"/>
      <c r="AS15" s="615"/>
      <c r="AT15" s="615"/>
      <c r="AU15" s="615"/>
      <c r="AV15" s="615"/>
      <c r="AW15" s="615"/>
      <c r="AX15" s="615"/>
      <c r="AY15" s="615"/>
      <c r="AZ15" s="615"/>
      <c r="BA15" s="615"/>
      <c r="BB15" s="615"/>
      <c r="BC15" s="615"/>
      <c r="BD15" s="615"/>
      <c r="BE15" s="615"/>
      <c r="BF15" s="616"/>
      <c r="BG15" s="609">
        <v>168873</v>
      </c>
      <c r="BH15" s="390"/>
      <c r="BI15" s="390"/>
      <c r="BJ15" s="390"/>
      <c r="BK15" s="390"/>
      <c r="BL15" s="390"/>
      <c r="BM15" s="390"/>
      <c r="BN15" s="610"/>
      <c r="BO15" s="611">
        <v>3.9</v>
      </c>
      <c r="BP15" s="611"/>
      <c r="BQ15" s="611"/>
      <c r="BR15" s="611"/>
      <c r="BS15" s="620" t="s">
        <v>200</v>
      </c>
      <c r="BT15" s="390"/>
      <c r="BU15" s="390"/>
      <c r="BV15" s="390"/>
      <c r="BW15" s="390"/>
      <c r="BX15" s="390"/>
      <c r="BY15" s="390"/>
      <c r="BZ15" s="390"/>
      <c r="CA15" s="390"/>
      <c r="CB15" s="621"/>
      <c r="CD15" s="614" t="s">
        <v>345</v>
      </c>
      <c r="CE15" s="615"/>
      <c r="CF15" s="615"/>
      <c r="CG15" s="615"/>
      <c r="CH15" s="615"/>
      <c r="CI15" s="615"/>
      <c r="CJ15" s="615"/>
      <c r="CK15" s="615"/>
      <c r="CL15" s="615"/>
      <c r="CM15" s="615"/>
      <c r="CN15" s="615"/>
      <c r="CO15" s="615"/>
      <c r="CP15" s="615"/>
      <c r="CQ15" s="616"/>
      <c r="CR15" s="609">
        <v>1231626</v>
      </c>
      <c r="CS15" s="390"/>
      <c r="CT15" s="390"/>
      <c r="CU15" s="390"/>
      <c r="CV15" s="390"/>
      <c r="CW15" s="390"/>
      <c r="CX15" s="390"/>
      <c r="CY15" s="610"/>
      <c r="CZ15" s="611">
        <v>8.4</v>
      </c>
      <c r="DA15" s="611"/>
      <c r="DB15" s="611"/>
      <c r="DC15" s="611"/>
      <c r="DD15" s="620">
        <v>155255</v>
      </c>
      <c r="DE15" s="390"/>
      <c r="DF15" s="390"/>
      <c r="DG15" s="390"/>
      <c r="DH15" s="390"/>
      <c r="DI15" s="390"/>
      <c r="DJ15" s="390"/>
      <c r="DK15" s="390"/>
      <c r="DL15" s="390"/>
      <c r="DM15" s="390"/>
      <c r="DN15" s="390"/>
      <c r="DO15" s="390"/>
      <c r="DP15" s="610"/>
      <c r="DQ15" s="620">
        <v>1098836</v>
      </c>
      <c r="DR15" s="390"/>
      <c r="DS15" s="390"/>
      <c r="DT15" s="390"/>
      <c r="DU15" s="390"/>
      <c r="DV15" s="390"/>
      <c r="DW15" s="390"/>
      <c r="DX15" s="390"/>
      <c r="DY15" s="390"/>
      <c r="DZ15" s="390"/>
      <c r="EA15" s="390"/>
      <c r="EB15" s="390"/>
      <c r="EC15" s="621"/>
    </row>
    <row r="16" spans="2:143" ht="11.25" customHeight="1" x14ac:dyDescent="0.15">
      <c r="B16" s="614" t="s">
        <v>346</v>
      </c>
      <c r="C16" s="615"/>
      <c r="D16" s="615"/>
      <c r="E16" s="615"/>
      <c r="F16" s="615"/>
      <c r="G16" s="615"/>
      <c r="H16" s="615"/>
      <c r="I16" s="615"/>
      <c r="J16" s="615"/>
      <c r="K16" s="615"/>
      <c r="L16" s="615"/>
      <c r="M16" s="615"/>
      <c r="N16" s="615"/>
      <c r="O16" s="615"/>
      <c r="P16" s="615"/>
      <c r="Q16" s="616"/>
      <c r="R16" s="609">
        <v>12888</v>
      </c>
      <c r="S16" s="390"/>
      <c r="T16" s="390"/>
      <c r="U16" s="390"/>
      <c r="V16" s="390"/>
      <c r="W16" s="390"/>
      <c r="X16" s="390"/>
      <c r="Y16" s="610"/>
      <c r="Z16" s="611">
        <v>0.1</v>
      </c>
      <c r="AA16" s="611"/>
      <c r="AB16" s="611"/>
      <c r="AC16" s="611"/>
      <c r="AD16" s="612">
        <v>12888</v>
      </c>
      <c r="AE16" s="612"/>
      <c r="AF16" s="612"/>
      <c r="AG16" s="612"/>
      <c r="AH16" s="612"/>
      <c r="AI16" s="612"/>
      <c r="AJ16" s="612"/>
      <c r="AK16" s="612"/>
      <c r="AL16" s="617">
        <v>0.2</v>
      </c>
      <c r="AM16" s="396"/>
      <c r="AN16" s="396"/>
      <c r="AO16" s="618"/>
      <c r="AP16" s="614" t="s">
        <v>347</v>
      </c>
      <c r="AQ16" s="615"/>
      <c r="AR16" s="615"/>
      <c r="AS16" s="615"/>
      <c r="AT16" s="615"/>
      <c r="AU16" s="615"/>
      <c r="AV16" s="615"/>
      <c r="AW16" s="615"/>
      <c r="AX16" s="615"/>
      <c r="AY16" s="615"/>
      <c r="AZ16" s="615"/>
      <c r="BA16" s="615"/>
      <c r="BB16" s="615"/>
      <c r="BC16" s="615"/>
      <c r="BD16" s="615"/>
      <c r="BE16" s="615"/>
      <c r="BF16" s="616"/>
      <c r="BG16" s="609" t="s">
        <v>200</v>
      </c>
      <c r="BH16" s="390"/>
      <c r="BI16" s="390"/>
      <c r="BJ16" s="390"/>
      <c r="BK16" s="390"/>
      <c r="BL16" s="390"/>
      <c r="BM16" s="390"/>
      <c r="BN16" s="610"/>
      <c r="BO16" s="611" t="s">
        <v>200</v>
      </c>
      <c r="BP16" s="611"/>
      <c r="BQ16" s="611"/>
      <c r="BR16" s="611"/>
      <c r="BS16" s="620" t="s">
        <v>200</v>
      </c>
      <c r="BT16" s="390"/>
      <c r="BU16" s="390"/>
      <c r="BV16" s="390"/>
      <c r="BW16" s="390"/>
      <c r="BX16" s="390"/>
      <c r="BY16" s="390"/>
      <c r="BZ16" s="390"/>
      <c r="CA16" s="390"/>
      <c r="CB16" s="621"/>
      <c r="CD16" s="614" t="s">
        <v>348</v>
      </c>
      <c r="CE16" s="615"/>
      <c r="CF16" s="615"/>
      <c r="CG16" s="615"/>
      <c r="CH16" s="615"/>
      <c r="CI16" s="615"/>
      <c r="CJ16" s="615"/>
      <c r="CK16" s="615"/>
      <c r="CL16" s="615"/>
      <c r="CM16" s="615"/>
      <c r="CN16" s="615"/>
      <c r="CO16" s="615"/>
      <c r="CP16" s="615"/>
      <c r="CQ16" s="616"/>
      <c r="CR16" s="609" t="s">
        <v>200</v>
      </c>
      <c r="CS16" s="390"/>
      <c r="CT16" s="390"/>
      <c r="CU16" s="390"/>
      <c r="CV16" s="390"/>
      <c r="CW16" s="390"/>
      <c r="CX16" s="390"/>
      <c r="CY16" s="610"/>
      <c r="CZ16" s="611" t="s">
        <v>200</v>
      </c>
      <c r="DA16" s="611"/>
      <c r="DB16" s="611"/>
      <c r="DC16" s="611"/>
      <c r="DD16" s="620" t="s">
        <v>200</v>
      </c>
      <c r="DE16" s="390"/>
      <c r="DF16" s="390"/>
      <c r="DG16" s="390"/>
      <c r="DH16" s="390"/>
      <c r="DI16" s="390"/>
      <c r="DJ16" s="390"/>
      <c r="DK16" s="390"/>
      <c r="DL16" s="390"/>
      <c r="DM16" s="390"/>
      <c r="DN16" s="390"/>
      <c r="DO16" s="390"/>
      <c r="DP16" s="610"/>
      <c r="DQ16" s="620" t="s">
        <v>200</v>
      </c>
      <c r="DR16" s="390"/>
      <c r="DS16" s="390"/>
      <c r="DT16" s="390"/>
      <c r="DU16" s="390"/>
      <c r="DV16" s="390"/>
      <c r="DW16" s="390"/>
      <c r="DX16" s="390"/>
      <c r="DY16" s="390"/>
      <c r="DZ16" s="390"/>
      <c r="EA16" s="390"/>
      <c r="EB16" s="390"/>
      <c r="EC16" s="621"/>
    </row>
    <row r="17" spans="2:133" ht="11.25" customHeight="1" x14ac:dyDescent="0.15">
      <c r="B17" s="614" t="s">
        <v>349</v>
      </c>
      <c r="C17" s="615"/>
      <c r="D17" s="615"/>
      <c r="E17" s="615"/>
      <c r="F17" s="615"/>
      <c r="G17" s="615"/>
      <c r="H17" s="615"/>
      <c r="I17" s="615"/>
      <c r="J17" s="615"/>
      <c r="K17" s="615"/>
      <c r="L17" s="615"/>
      <c r="M17" s="615"/>
      <c r="N17" s="615"/>
      <c r="O17" s="615"/>
      <c r="P17" s="615"/>
      <c r="Q17" s="616"/>
      <c r="R17" s="609">
        <v>54130</v>
      </c>
      <c r="S17" s="390"/>
      <c r="T17" s="390"/>
      <c r="U17" s="390"/>
      <c r="V17" s="390"/>
      <c r="W17" s="390"/>
      <c r="X17" s="390"/>
      <c r="Y17" s="610"/>
      <c r="Z17" s="611">
        <v>0.3</v>
      </c>
      <c r="AA17" s="611"/>
      <c r="AB17" s="611"/>
      <c r="AC17" s="611"/>
      <c r="AD17" s="612">
        <v>54130</v>
      </c>
      <c r="AE17" s="612"/>
      <c r="AF17" s="612"/>
      <c r="AG17" s="612"/>
      <c r="AH17" s="612"/>
      <c r="AI17" s="612"/>
      <c r="AJ17" s="612"/>
      <c r="AK17" s="612"/>
      <c r="AL17" s="617">
        <v>0.8</v>
      </c>
      <c r="AM17" s="396"/>
      <c r="AN17" s="396"/>
      <c r="AO17" s="618"/>
      <c r="AP17" s="614" t="s">
        <v>350</v>
      </c>
      <c r="AQ17" s="615"/>
      <c r="AR17" s="615"/>
      <c r="AS17" s="615"/>
      <c r="AT17" s="615"/>
      <c r="AU17" s="615"/>
      <c r="AV17" s="615"/>
      <c r="AW17" s="615"/>
      <c r="AX17" s="615"/>
      <c r="AY17" s="615"/>
      <c r="AZ17" s="615"/>
      <c r="BA17" s="615"/>
      <c r="BB17" s="615"/>
      <c r="BC17" s="615"/>
      <c r="BD17" s="615"/>
      <c r="BE17" s="615"/>
      <c r="BF17" s="616"/>
      <c r="BG17" s="609" t="s">
        <v>200</v>
      </c>
      <c r="BH17" s="390"/>
      <c r="BI17" s="390"/>
      <c r="BJ17" s="390"/>
      <c r="BK17" s="390"/>
      <c r="BL17" s="390"/>
      <c r="BM17" s="390"/>
      <c r="BN17" s="610"/>
      <c r="BO17" s="611" t="s">
        <v>200</v>
      </c>
      <c r="BP17" s="611"/>
      <c r="BQ17" s="611"/>
      <c r="BR17" s="611"/>
      <c r="BS17" s="620" t="s">
        <v>200</v>
      </c>
      <c r="BT17" s="390"/>
      <c r="BU17" s="390"/>
      <c r="BV17" s="390"/>
      <c r="BW17" s="390"/>
      <c r="BX17" s="390"/>
      <c r="BY17" s="390"/>
      <c r="BZ17" s="390"/>
      <c r="CA17" s="390"/>
      <c r="CB17" s="621"/>
      <c r="CD17" s="614" t="s">
        <v>352</v>
      </c>
      <c r="CE17" s="615"/>
      <c r="CF17" s="615"/>
      <c r="CG17" s="615"/>
      <c r="CH17" s="615"/>
      <c r="CI17" s="615"/>
      <c r="CJ17" s="615"/>
      <c r="CK17" s="615"/>
      <c r="CL17" s="615"/>
      <c r="CM17" s="615"/>
      <c r="CN17" s="615"/>
      <c r="CO17" s="615"/>
      <c r="CP17" s="615"/>
      <c r="CQ17" s="616"/>
      <c r="CR17" s="609">
        <v>837173</v>
      </c>
      <c r="CS17" s="390"/>
      <c r="CT17" s="390"/>
      <c r="CU17" s="390"/>
      <c r="CV17" s="390"/>
      <c r="CW17" s="390"/>
      <c r="CX17" s="390"/>
      <c r="CY17" s="610"/>
      <c r="CZ17" s="611">
        <v>5.7</v>
      </c>
      <c r="DA17" s="611"/>
      <c r="DB17" s="611"/>
      <c r="DC17" s="611"/>
      <c r="DD17" s="620" t="s">
        <v>200</v>
      </c>
      <c r="DE17" s="390"/>
      <c r="DF17" s="390"/>
      <c r="DG17" s="390"/>
      <c r="DH17" s="390"/>
      <c r="DI17" s="390"/>
      <c r="DJ17" s="390"/>
      <c r="DK17" s="390"/>
      <c r="DL17" s="390"/>
      <c r="DM17" s="390"/>
      <c r="DN17" s="390"/>
      <c r="DO17" s="390"/>
      <c r="DP17" s="610"/>
      <c r="DQ17" s="620">
        <v>837173</v>
      </c>
      <c r="DR17" s="390"/>
      <c r="DS17" s="390"/>
      <c r="DT17" s="390"/>
      <c r="DU17" s="390"/>
      <c r="DV17" s="390"/>
      <c r="DW17" s="390"/>
      <c r="DX17" s="390"/>
      <c r="DY17" s="390"/>
      <c r="DZ17" s="390"/>
      <c r="EA17" s="390"/>
      <c r="EB17" s="390"/>
      <c r="EC17" s="621"/>
    </row>
    <row r="18" spans="2:133" ht="11.25" customHeight="1" x14ac:dyDescent="0.15">
      <c r="B18" s="614" t="s">
        <v>165</v>
      </c>
      <c r="C18" s="615"/>
      <c r="D18" s="615"/>
      <c r="E18" s="615"/>
      <c r="F18" s="615"/>
      <c r="G18" s="615"/>
      <c r="H18" s="615"/>
      <c r="I18" s="615"/>
      <c r="J18" s="615"/>
      <c r="K18" s="615"/>
      <c r="L18" s="615"/>
      <c r="M18" s="615"/>
      <c r="N18" s="615"/>
      <c r="O18" s="615"/>
      <c r="P18" s="615"/>
      <c r="Q18" s="616"/>
      <c r="R18" s="609">
        <v>45999</v>
      </c>
      <c r="S18" s="390"/>
      <c r="T18" s="390"/>
      <c r="U18" s="390"/>
      <c r="V18" s="390"/>
      <c r="W18" s="390"/>
      <c r="X18" s="390"/>
      <c r="Y18" s="610"/>
      <c r="Z18" s="611">
        <v>0.3</v>
      </c>
      <c r="AA18" s="611"/>
      <c r="AB18" s="611"/>
      <c r="AC18" s="611"/>
      <c r="AD18" s="612">
        <v>45999</v>
      </c>
      <c r="AE18" s="612"/>
      <c r="AF18" s="612"/>
      <c r="AG18" s="612"/>
      <c r="AH18" s="612"/>
      <c r="AI18" s="612"/>
      <c r="AJ18" s="612"/>
      <c r="AK18" s="612"/>
      <c r="AL18" s="617">
        <v>0.7</v>
      </c>
      <c r="AM18" s="396"/>
      <c r="AN18" s="396"/>
      <c r="AO18" s="618"/>
      <c r="AP18" s="614" t="s">
        <v>96</v>
      </c>
      <c r="AQ18" s="615"/>
      <c r="AR18" s="615"/>
      <c r="AS18" s="615"/>
      <c r="AT18" s="615"/>
      <c r="AU18" s="615"/>
      <c r="AV18" s="615"/>
      <c r="AW18" s="615"/>
      <c r="AX18" s="615"/>
      <c r="AY18" s="615"/>
      <c r="AZ18" s="615"/>
      <c r="BA18" s="615"/>
      <c r="BB18" s="615"/>
      <c r="BC18" s="615"/>
      <c r="BD18" s="615"/>
      <c r="BE18" s="615"/>
      <c r="BF18" s="616"/>
      <c r="BG18" s="609" t="s">
        <v>200</v>
      </c>
      <c r="BH18" s="390"/>
      <c r="BI18" s="390"/>
      <c r="BJ18" s="390"/>
      <c r="BK18" s="390"/>
      <c r="BL18" s="390"/>
      <c r="BM18" s="390"/>
      <c r="BN18" s="610"/>
      <c r="BO18" s="611" t="s">
        <v>200</v>
      </c>
      <c r="BP18" s="611"/>
      <c r="BQ18" s="611"/>
      <c r="BR18" s="611"/>
      <c r="BS18" s="620" t="s">
        <v>200</v>
      </c>
      <c r="BT18" s="390"/>
      <c r="BU18" s="390"/>
      <c r="BV18" s="390"/>
      <c r="BW18" s="390"/>
      <c r="BX18" s="390"/>
      <c r="BY18" s="390"/>
      <c r="BZ18" s="390"/>
      <c r="CA18" s="390"/>
      <c r="CB18" s="621"/>
      <c r="CD18" s="614" t="s">
        <v>353</v>
      </c>
      <c r="CE18" s="615"/>
      <c r="CF18" s="615"/>
      <c r="CG18" s="615"/>
      <c r="CH18" s="615"/>
      <c r="CI18" s="615"/>
      <c r="CJ18" s="615"/>
      <c r="CK18" s="615"/>
      <c r="CL18" s="615"/>
      <c r="CM18" s="615"/>
      <c r="CN18" s="615"/>
      <c r="CO18" s="615"/>
      <c r="CP18" s="615"/>
      <c r="CQ18" s="616"/>
      <c r="CR18" s="609" t="s">
        <v>200</v>
      </c>
      <c r="CS18" s="390"/>
      <c r="CT18" s="390"/>
      <c r="CU18" s="390"/>
      <c r="CV18" s="390"/>
      <c r="CW18" s="390"/>
      <c r="CX18" s="390"/>
      <c r="CY18" s="610"/>
      <c r="CZ18" s="611" t="s">
        <v>200</v>
      </c>
      <c r="DA18" s="611"/>
      <c r="DB18" s="611"/>
      <c r="DC18" s="611"/>
      <c r="DD18" s="620" t="s">
        <v>200</v>
      </c>
      <c r="DE18" s="390"/>
      <c r="DF18" s="390"/>
      <c r="DG18" s="390"/>
      <c r="DH18" s="390"/>
      <c r="DI18" s="390"/>
      <c r="DJ18" s="390"/>
      <c r="DK18" s="390"/>
      <c r="DL18" s="390"/>
      <c r="DM18" s="390"/>
      <c r="DN18" s="390"/>
      <c r="DO18" s="390"/>
      <c r="DP18" s="610"/>
      <c r="DQ18" s="620" t="s">
        <v>200</v>
      </c>
      <c r="DR18" s="390"/>
      <c r="DS18" s="390"/>
      <c r="DT18" s="390"/>
      <c r="DU18" s="390"/>
      <c r="DV18" s="390"/>
      <c r="DW18" s="390"/>
      <c r="DX18" s="390"/>
      <c r="DY18" s="390"/>
      <c r="DZ18" s="390"/>
      <c r="EA18" s="390"/>
      <c r="EB18" s="390"/>
      <c r="EC18" s="621"/>
    </row>
    <row r="19" spans="2:133" ht="11.25" customHeight="1" x14ac:dyDescent="0.15">
      <c r="B19" s="614" t="s">
        <v>354</v>
      </c>
      <c r="C19" s="615"/>
      <c r="D19" s="615"/>
      <c r="E19" s="615"/>
      <c r="F19" s="615"/>
      <c r="G19" s="615"/>
      <c r="H19" s="615"/>
      <c r="I19" s="615"/>
      <c r="J19" s="615"/>
      <c r="K19" s="615"/>
      <c r="L19" s="615"/>
      <c r="M19" s="615"/>
      <c r="N19" s="615"/>
      <c r="O19" s="615"/>
      <c r="P19" s="615"/>
      <c r="Q19" s="616"/>
      <c r="R19" s="609">
        <v>36790</v>
      </c>
      <c r="S19" s="390"/>
      <c r="T19" s="390"/>
      <c r="U19" s="390"/>
      <c r="V19" s="390"/>
      <c r="W19" s="390"/>
      <c r="X19" s="390"/>
      <c r="Y19" s="610"/>
      <c r="Z19" s="611">
        <v>0.2</v>
      </c>
      <c r="AA19" s="611"/>
      <c r="AB19" s="611"/>
      <c r="AC19" s="611"/>
      <c r="AD19" s="612">
        <v>36790</v>
      </c>
      <c r="AE19" s="612"/>
      <c r="AF19" s="612"/>
      <c r="AG19" s="612"/>
      <c r="AH19" s="612"/>
      <c r="AI19" s="612"/>
      <c r="AJ19" s="612"/>
      <c r="AK19" s="612"/>
      <c r="AL19" s="617">
        <v>0.6</v>
      </c>
      <c r="AM19" s="396"/>
      <c r="AN19" s="396"/>
      <c r="AO19" s="618"/>
      <c r="AP19" s="614" t="s">
        <v>355</v>
      </c>
      <c r="AQ19" s="615"/>
      <c r="AR19" s="615"/>
      <c r="AS19" s="615"/>
      <c r="AT19" s="615"/>
      <c r="AU19" s="615"/>
      <c r="AV19" s="615"/>
      <c r="AW19" s="615"/>
      <c r="AX19" s="615"/>
      <c r="AY19" s="615"/>
      <c r="AZ19" s="615"/>
      <c r="BA19" s="615"/>
      <c r="BB19" s="615"/>
      <c r="BC19" s="615"/>
      <c r="BD19" s="615"/>
      <c r="BE19" s="615"/>
      <c r="BF19" s="616"/>
      <c r="BG19" s="609">
        <v>204604</v>
      </c>
      <c r="BH19" s="390"/>
      <c r="BI19" s="390"/>
      <c r="BJ19" s="390"/>
      <c r="BK19" s="390"/>
      <c r="BL19" s="390"/>
      <c r="BM19" s="390"/>
      <c r="BN19" s="610"/>
      <c r="BO19" s="611">
        <v>4.7</v>
      </c>
      <c r="BP19" s="611"/>
      <c r="BQ19" s="611"/>
      <c r="BR19" s="611"/>
      <c r="BS19" s="620" t="s">
        <v>200</v>
      </c>
      <c r="BT19" s="390"/>
      <c r="BU19" s="390"/>
      <c r="BV19" s="390"/>
      <c r="BW19" s="390"/>
      <c r="BX19" s="390"/>
      <c r="BY19" s="390"/>
      <c r="BZ19" s="390"/>
      <c r="CA19" s="390"/>
      <c r="CB19" s="621"/>
      <c r="CD19" s="614" t="s">
        <v>356</v>
      </c>
      <c r="CE19" s="615"/>
      <c r="CF19" s="615"/>
      <c r="CG19" s="615"/>
      <c r="CH19" s="615"/>
      <c r="CI19" s="615"/>
      <c r="CJ19" s="615"/>
      <c r="CK19" s="615"/>
      <c r="CL19" s="615"/>
      <c r="CM19" s="615"/>
      <c r="CN19" s="615"/>
      <c r="CO19" s="615"/>
      <c r="CP19" s="615"/>
      <c r="CQ19" s="616"/>
      <c r="CR19" s="609" t="s">
        <v>200</v>
      </c>
      <c r="CS19" s="390"/>
      <c r="CT19" s="390"/>
      <c r="CU19" s="390"/>
      <c r="CV19" s="390"/>
      <c r="CW19" s="390"/>
      <c r="CX19" s="390"/>
      <c r="CY19" s="610"/>
      <c r="CZ19" s="611" t="s">
        <v>200</v>
      </c>
      <c r="DA19" s="611"/>
      <c r="DB19" s="611"/>
      <c r="DC19" s="611"/>
      <c r="DD19" s="620" t="s">
        <v>200</v>
      </c>
      <c r="DE19" s="390"/>
      <c r="DF19" s="390"/>
      <c r="DG19" s="390"/>
      <c r="DH19" s="390"/>
      <c r="DI19" s="390"/>
      <c r="DJ19" s="390"/>
      <c r="DK19" s="390"/>
      <c r="DL19" s="390"/>
      <c r="DM19" s="390"/>
      <c r="DN19" s="390"/>
      <c r="DO19" s="390"/>
      <c r="DP19" s="610"/>
      <c r="DQ19" s="620" t="s">
        <v>200</v>
      </c>
      <c r="DR19" s="390"/>
      <c r="DS19" s="390"/>
      <c r="DT19" s="390"/>
      <c r="DU19" s="390"/>
      <c r="DV19" s="390"/>
      <c r="DW19" s="390"/>
      <c r="DX19" s="390"/>
      <c r="DY19" s="390"/>
      <c r="DZ19" s="390"/>
      <c r="EA19" s="390"/>
      <c r="EB19" s="390"/>
      <c r="EC19" s="621"/>
    </row>
    <row r="20" spans="2:133" ht="11.25" customHeight="1" x14ac:dyDescent="0.15">
      <c r="B20" s="614" t="s">
        <v>72</v>
      </c>
      <c r="C20" s="615"/>
      <c r="D20" s="615"/>
      <c r="E20" s="615"/>
      <c r="F20" s="615"/>
      <c r="G20" s="615"/>
      <c r="H20" s="615"/>
      <c r="I20" s="615"/>
      <c r="J20" s="615"/>
      <c r="K20" s="615"/>
      <c r="L20" s="615"/>
      <c r="M20" s="615"/>
      <c r="N20" s="615"/>
      <c r="O20" s="615"/>
      <c r="P20" s="615"/>
      <c r="Q20" s="616"/>
      <c r="R20" s="609">
        <v>6021</v>
      </c>
      <c r="S20" s="390"/>
      <c r="T20" s="390"/>
      <c r="U20" s="390"/>
      <c r="V20" s="390"/>
      <c r="W20" s="390"/>
      <c r="X20" s="390"/>
      <c r="Y20" s="610"/>
      <c r="Z20" s="611">
        <v>0</v>
      </c>
      <c r="AA20" s="611"/>
      <c r="AB20" s="611"/>
      <c r="AC20" s="611"/>
      <c r="AD20" s="612">
        <v>6021</v>
      </c>
      <c r="AE20" s="612"/>
      <c r="AF20" s="612"/>
      <c r="AG20" s="612"/>
      <c r="AH20" s="612"/>
      <c r="AI20" s="612"/>
      <c r="AJ20" s="612"/>
      <c r="AK20" s="612"/>
      <c r="AL20" s="617">
        <v>0.1</v>
      </c>
      <c r="AM20" s="396"/>
      <c r="AN20" s="396"/>
      <c r="AO20" s="618"/>
      <c r="AP20" s="614" t="s">
        <v>357</v>
      </c>
      <c r="AQ20" s="615"/>
      <c r="AR20" s="615"/>
      <c r="AS20" s="615"/>
      <c r="AT20" s="615"/>
      <c r="AU20" s="615"/>
      <c r="AV20" s="615"/>
      <c r="AW20" s="615"/>
      <c r="AX20" s="615"/>
      <c r="AY20" s="615"/>
      <c r="AZ20" s="615"/>
      <c r="BA20" s="615"/>
      <c r="BB20" s="615"/>
      <c r="BC20" s="615"/>
      <c r="BD20" s="615"/>
      <c r="BE20" s="615"/>
      <c r="BF20" s="616"/>
      <c r="BG20" s="609">
        <v>204604</v>
      </c>
      <c r="BH20" s="390"/>
      <c r="BI20" s="390"/>
      <c r="BJ20" s="390"/>
      <c r="BK20" s="390"/>
      <c r="BL20" s="390"/>
      <c r="BM20" s="390"/>
      <c r="BN20" s="610"/>
      <c r="BO20" s="611">
        <v>4.7</v>
      </c>
      <c r="BP20" s="611"/>
      <c r="BQ20" s="611"/>
      <c r="BR20" s="611"/>
      <c r="BS20" s="620" t="s">
        <v>200</v>
      </c>
      <c r="BT20" s="390"/>
      <c r="BU20" s="390"/>
      <c r="BV20" s="390"/>
      <c r="BW20" s="390"/>
      <c r="BX20" s="390"/>
      <c r="BY20" s="390"/>
      <c r="BZ20" s="390"/>
      <c r="CA20" s="390"/>
      <c r="CB20" s="621"/>
      <c r="CD20" s="614" t="s">
        <v>141</v>
      </c>
      <c r="CE20" s="615"/>
      <c r="CF20" s="615"/>
      <c r="CG20" s="615"/>
      <c r="CH20" s="615"/>
      <c r="CI20" s="615"/>
      <c r="CJ20" s="615"/>
      <c r="CK20" s="615"/>
      <c r="CL20" s="615"/>
      <c r="CM20" s="615"/>
      <c r="CN20" s="615"/>
      <c r="CO20" s="615"/>
      <c r="CP20" s="615"/>
      <c r="CQ20" s="616"/>
      <c r="CR20" s="609">
        <v>14744249</v>
      </c>
      <c r="CS20" s="390"/>
      <c r="CT20" s="390"/>
      <c r="CU20" s="390"/>
      <c r="CV20" s="390"/>
      <c r="CW20" s="390"/>
      <c r="CX20" s="390"/>
      <c r="CY20" s="610"/>
      <c r="CZ20" s="611">
        <v>100</v>
      </c>
      <c r="DA20" s="611"/>
      <c r="DB20" s="611"/>
      <c r="DC20" s="611"/>
      <c r="DD20" s="620">
        <v>1954596</v>
      </c>
      <c r="DE20" s="390"/>
      <c r="DF20" s="390"/>
      <c r="DG20" s="390"/>
      <c r="DH20" s="390"/>
      <c r="DI20" s="390"/>
      <c r="DJ20" s="390"/>
      <c r="DK20" s="390"/>
      <c r="DL20" s="390"/>
      <c r="DM20" s="390"/>
      <c r="DN20" s="390"/>
      <c r="DO20" s="390"/>
      <c r="DP20" s="610"/>
      <c r="DQ20" s="620">
        <v>8010239</v>
      </c>
      <c r="DR20" s="390"/>
      <c r="DS20" s="390"/>
      <c r="DT20" s="390"/>
      <c r="DU20" s="390"/>
      <c r="DV20" s="390"/>
      <c r="DW20" s="390"/>
      <c r="DX20" s="390"/>
      <c r="DY20" s="390"/>
      <c r="DZ20" s="390"/>
      <c r="EA20" s="390"/>
      <c r="EB20" s="390"/>
      <c r="EC20" s="621"/>
    </row>
    <row r="21" spans="2:133" ht="11.25" customHeight="1" x14ac:dyDescent="0.15">
      <c r="B21" s="614" t="s">
        <v>359</v>
      </c>
      <c r="C21" s="615"/>
      <c r="D21" s="615"/>
      <c r="E21" s="615"/>
      <c r="F21" s="615"/>
      <c r="G21" s="615"/>
      <c r="H21" s="615"/>
      <c r="I21" s="615"/>
      <c r="J21" s="615"/>
      <c r="K21" s="615"/>
      <c r="L21" s="615"/>
      <c r="M21" s="615"/>
      <c r="N21" s="615"/>
      <c r="O21" s="615"/>
      <c r="P21" s="615"/>
      <c r="Q21" s="616"/>
      <c r="R21" s="609">
        <v>3188</v>
      </c>
      <c r="S21" s="390"/>
      <c r="T21" s="390"/>
      <c r="U21" s="390"/>
      <c r="V21" s="390"/>
      <c r="W21" s="390"/>
      <c r="X21" s="390"/>
      <c r="Y21" s="610"/>
      <c r="Z21" s="611">
        <v>0</v>
      </c>
      <c r="AA21" s="611"/>
      <c r="AB21" s="611"/>
      <c r="AC21" s="611"/>
      <c r="AD21" s="612">
        <v>3188</v>
      </c>
      <c r="AE21" s="612"/>
      <c r="AF21" s="612"/>
      <c r="AG21" s="612"/>
      <c r="AH21" s="612"/>
      <c r="AI21" s="612"/>
      <c r="AJ21" s="612"/>
      <c r="AK21" s="612"/>
      <c r="AL21" s="617">
        <v>0</v>
      </c>
      <c r="AM21" s="396"/>
      <c r="AN21" s="396"/>
      <c r="AO21" s="618"/>
      <c r="AP21" s="632" t="s">
        <v>360</v>
      </c>
      <c r="AQ21" s="633"/>
      <c r="AR21" s="633"/>
      <c r="AS21" s="633"/>
      <c r="AT21" s="633"/>
      <c r="AU21" s="633"/>
      <c r="AV21" s="633"/>
      <c r="AW21" s="633"/>
      <c r="AX21" s="633"/>
      <c r="AY21" s="633"/>
      <c r="AZ21" s="633"/>
      <c r="BA21" s="633"/>
      <c r="BB21" s="633"/>
      <c r="BC21" s="633"/>
      <c r="BD21" s="633"/>
      <c r="BE21" s="633"/>
      <c r="BF21" s="634"/>
      <c r="BG21" s="609" t="s">
        <v>200</v>
      </c>
      <c r="BH21" s="390"/>
      <c r="BI21" s="390"/>
      <c r="BJ21" s="390"/>
      <c r="BK21" s="390"/>
      <c r="BL21" s="390"/>
      <c r="BM21" s="390"/>
      <c r="BN21" s="610"/>
      <c r="BO21" s="611" t="s">
        <v>200</v>
      </c>
      <c r="BP21" s="611"/>
      <c r="BQ21" s="611"/>
      <c r="BR21" s="611"/>
      <c r="BS21" s="620" t="s">
        <v>200</v>
      </c>
      <c r="BT21" s="390"/>
      <c r="BU21" s="390"/>
      <c r="BV21" s="390"/>
      <c r="BW21" s="390"/>
      <c r="BX21" s="390"/>
      <c r="BY21" s="390"/>
      <c r="BZ21" s="390"/>
      <c r="CA21" s="390"/>
      <c r="CB21" s="621"/>
      <c r="CD21" s="623"/>
      <c r="CE21" s="624"/>
      <c r="CF21" s="624"/>
      <c r="CG21" s="624"/>
      <c r="CH21" s="624"/>
      <c r="CI21" s="624"/>
      <c r="CJ21" s="624"/>
      <c r="CK21" s="624"/>
      <c r="CL21" s="624"/>
      <c r="CM21" s="624"/>
      <c r="CN21" s="624"/>
      <c r="CO21" s="624"/>
      <c r="CP21" s="624"/>
      <c r="CQ21" s="625"/>
      <c r="CR21" s="626"/>
      <c r="CS21" s="627"/>
      <c r="CT21" s="627"/>
      <c r="CU21" s="627"/>
      <c r="CV21" s="627"/>
      <c r="CW21" s="627"/>
      <c r="CX21" s="627"/>
      <c r="CY21" s="628"/>
      <c r="CZ21" s="629"/>
      <c r="DA21" s="629"/>
      <c r="DB21" s="629"/>
      <c r="DC21" s="629"/>
      <c r="DD21" s="630"/>
      <c r="DE21" s="627"/>
      <c r="DF21" s="627"/>
      <c r="DG21" s="627"/>
      <c r="DH21" s="627"/>
      <c r="DI21" s="627"/>
      <c r="DJ21" s="627"/>
      <c r="DK21" s="627"/>
      <c r="DL21" s="627"/>
      <c r="DM21" s="627"/>
      <c r="DN21" s="627"/>
      <c r="DO21" s="627"/>
      <c r="DP21" s="628"/>
      <c r="DQ21" s="630"/>
      <c r="DR21" s="627"/>
      <c r="DS21" s="627"/>
      <c r="DT21" s="627"/>
      <c r="DU21" s="627"/>
      <c r="DV21" s="627"/>
      <c r="DW21" s="627"/>
      <c r="DX21" s="627"/>
      <c r="DY21" s="627"/>
      <c r="DZ21" s="627"/>
      <c r="EA21" s="627"/>
      <c r="EB21" s="627"/>
      <c r="EC21" s="631"/>
    </row>
    <row r="22" spans="2:133" ht="11.25" customHeight="1" x14ac:dyDescent="0.15">
      <c r="B22" s="614" t="s">
        <v>332</v>
      </c>
      <c r="C22" s="615"/>
      <c r="D22" s="615"/>
      <c r="E22" s="615"/>
      <c r="F22" s="615"/>
      <c r="G22" s="615"/>
      <c r="H22" s="615"/>
      <c r="I22" s="615"/>
      <c r="J22" s="615"/>
      <c r="K22" s="615"/>
      <c r="L22" s="615"/>
      <c r="M22" s="615"/>
      <c r="N22" s="615"/>
      <c r="O22" s="615"/>
      <c r="P22" s="615"/>
      <c r="Q22" s="616"/>
      <c r="R22" s="609">
        <v>1517796</v>
      </c>
      <c r="S22" s="390"/>
      <c r="T22" s="390"/>
      <c r="U22" s="390"/>
      <c r="V22" s="390"/>
      <c r="W22" s="390"/>
      <c r="X22" s="390"/>
      <c r="Y22" s="610"/>
      <c r="Z22" s="611">
        <v>9.6999999999999993</v>
      </c>
      <c r="AA22" s="611"/>
      <c r="AB22" s="611"/>
      <c r="AC22" s="611"/>
      <c r="AD22" s="612">
        <v>1404496</v>
      </c>
      <c r="AE22" s="612"/>
      <c r="AF22" s="612"/>
      <c r="AG22" s="612"/>
      <c r="AH22" s="612"/>
      <c r="AI22" s="612"/>
      <c r="AJ22" s="612"/>
      <c r="AK22" s="612"/>
      <c r="AL22" s="617">
        <v>21.5</v>
      </c>
      <c r="AM22" s="396"/>
      <c r="AN22" s="396"/>
      <c r="AO22" s="618"/>
      <c r="AP22" s="632" t="s">
        <v>361</v>
      </c>
      <c r="AQ22" s="633"/>
      <c r="AR22" s="633"/>
      <c r="AS22" s="633"/>
      <c r="AT22" s="633"/>
      <c r="AU22" s="633"/>
      <c r="AV22" s="633"/>
      <c r="AW22" s="633"/>
      <c r="AX22" s="633"/>
      <c r="AY22" s="633"/>
      <c r="AZ22" s="633"/>
      <c r="BA22" s="633"/>
      <c r="BB22" s="633"/>
      <c r="BC22" s="633"/>
      <c r="BD22" s="633"/>
      <c r="BE22" s="633"/>
      <c r="BF22" s="634"/>
      <c r="BG22" s="609" t="s">
        <v>200</v>
      </c>
      <c r="BH22" s="390"/>
      <c r="BI22" s="390"/>
      <c r="BJ22" s="390"/>
      <c r="BK22" s="390"/>
      <c r="BL22" s="390"/>
      <c r="BM22" s="390"/>
      <c r="BN22" s="610"/>
      <c r="BO22" s="611" t="s">
        <v>200</v>
      </c>
      <c r="BP22" s="611"/>
      <c r="BQ22" s="611"/>
      <c r="BR22" s="611"/>
      <c r="BS22" s="620" t="s">
        <v>200</v>
      </c>
      <c r="BT22" s="390"/>
      <c r="BU22" s="390"/>
      <c r="BV22" s="390"/>
      <c r="BW22" s="390"/>
      <c r="BX22" s="390"/>
      <c r="BY22" s="390"/>
      <c r="BZ22" s="390"/>
      <c r="CA22" s="390"/>
      <c r="CB22" s="621"/>
      <c r="CD22" s="384" t="s">
        <v>363</v>
      </c>
      <c r="CE22" s="385"/>
      <c r="CF22" s="385"/>
      <c r="CG22" s="385"/>
      <c r="CH22" s="385"/>
      <c r="CI22" s="385"/>
      <c r="CJ22" s="385"/>
      <c r="CK22" s="385"/>
      <c r="CL22" s="385"/>
      <c r="CM22" s="385"/>
      <c r="CN22" s="385"/>
      <c r="CO22" s="385"/>
      <c r="CP22" s="385"/>
      <c r="CQ22" s="385"/>
      <c r="CR22" s="385"/>
      <c r="CS22" s="385"/>
      <c r="CT22" s="385"/>
      <c r="CU22" s="385"/>
      <c r="CV22" s="385"/>
      <c r="CW22" s="385"/>
      <c r="CX22" s="385"/>
      <c r="CY22" s="385"/>
      <c r="CZ22" s="385"/>
      <c r="DA22" s="385"/>
      <c r="DB22" s="385"/>
      <c r="DC22" s="385"/>
      <c r="DD22" s="385"/>
      <c r="DE22" s="385"/>
      <c r="DF22" s="385"/>
      <c r="DG22" s="385"/>
      <c r="DH22" s="385"/>
      <c r="DI22" s="385"/>
      <c r="DJ22" s="385"/>
      <c r="DK22" s="385"/>
      <c r="DL22" s="385"/>
      <c r="DM22" s="385"/>
      <c r="DN22" s="385"/>
      <c r="DO22" s="385"/>
      <c r="DP22" s="385"/>
      <c r="DQ22" s="385"/>
      <c r="DR22" s="385"/>
      <c r="DS22" s="385"/>
      <c r="DT22" s="385"/>
      <c r="DU22" s="385"/>
      <c r="DV22" s="385"/>
      <c r="DW22" s="385"/>
      <c r="DX22" s="385"/>
      <c r="DY22" s="385"/>
      <c r="DZ22" s="385"/>
      <c r="EA22" s="385"/>
      <c r="EB22" s="385"/>
      <c r="EC22" s="434"/>
    </row>
    <row r="23" spans="2:133" ht="11.25" customHeight="1" x14ac:dyDescent="0.15">
      <c r="B23" s="614" t="s">
        <v>295</v>
      </c>
      <c r="C23" s="615"/>
      <c r="D23" s="615"/>
      <c r="E23" s="615"/>
      <c r="F23" s="615"/>
      <c r="G23" s="615"/>
      <c r="H23" s="615"/>
      <c r="I23" s="615"/>
      <c r="J23" s="615"/>
      <c r="K23" s="615"/>
      <c r="L23" s="615"/>
      <c r="M23" s="615"/>
      <c r="N23" s="615"/>
      <c r="O23" s="615"/>
      <c r="P23" s="615"/>
      <c r="Q23" s="616"/>
      <c r="R23" s="609">
        <v>1404496</v>
      </c>
      <c r="S23" s="390"/>
      <c r="T23" s="390"/>
      <c r="U23" s="390"/>
      <c r="V23" s="390"/>
      <c r="W23" s="390"/>
      <c r="X23" s="390"/>
      <c r="Y23" s="610"/>
      <c r="Z23" s="611">
        <v>9</v>
      </c>
      <c r="AA23" s="611"/>
      <c r="AB23" s="611"/>
      <c r="AC23" s="611"/>
      <c r="AD23" s="612">
        <v>1404496</v>
      </c>
      <c r="AE23" s="612"/>
      <c r="AF23" s="612"/>
      <c r="AG23" s="612"/>
      <c r="AH23" s="612"/>
      <c r="AI23" s="612"/>
      <c r="AJ23" s="612"/>
      <c r="AK23" s="612"/>
      <c r="AL23" s="617">
        <v>21.5</v>
      </c>
      <c r="AM23" s="396"/>
      <c r="AN23" s="396"/>
      <c r="AO23" s="618"/>
      <c r="AP23" s="632" t="s">
        <v>114</v>
      </c>
      <c r="AQ23" s="633"/>
      <c r="AR23" s="633"/>
      <c r="AS23" s="633"/>
      <c r="AT23" s="633"/>
      <c r="AU23" s="633"/>
      <c r="AV23" s="633"/>
      <c r="AW23" s="633"/>
      <c r="AX23" s="633"/>
      <c r="AY23" s="633"/>
      <c r="AZ23" s="633"/>
      <c r="BA23" s="633"/>
      <c r="BB23" s="633"/>
      <c r="BC23" s="633"/>
      <c r="BD23" s="633"/>
      <c r="BE23" s="633"/>
      <c r="BF23" s="634"/>
      <c r="BG23" s="609">
        <v>204604</v>
      </c>
      <c r="BH23" s="390"/>
      <c r="BI23" s="390"/>
      <c r="BJ23" s="390"/>
      <c r="BK23" s="390"/>
      <c r="BL23" s="390"/>
      <c r="BM23" s="390"/>
      <c r="BN23" s="610"/>
      <c r="BO23" s="611">
        <v>4.7</v>
      </c>
      <c r="BP23" s="611"/>
      <c r="BQ23" s="611"/>
      <c r="BR23" s="611"/>
      <c r="BS23" s="620" t="s">
        <v>200</v>
      </c>
      <c r="BT23" s="390"/>
      <c r="BU23" s="390"/>
      <c r="BV23" s="390"/>
      <c r="BW23" s="390"/>
      <c r="BX23" s="390"/>
      <c r="BY23" s="390"/>
      <c r="BZ23" s="390"/>
      <c r="CA23" s="390"/>
      <c r="CB23" s="621"/>
      <c r="CD23" s="384" t="s">
        <v>134</v>
      </c>
      <c r="CE23" s="385"/>
      <c r="CF23" s="385"/>
      <c r="CG23" s="385"/>
      <c r="CH23" s="385"/>
      <c r="CI23" s="385"/>
      <c r="CJ23" s="385"/>
      <c r="CK23" s="385"/>
      <c r="CL23" s="385"/>
      <c r="CM23" s="385"/>
      <c r="CN23" s="385"/>
      <c r="CO23" s="385"/>
      <c r="CP23" s="385"/>
      <c r="CQ23" s="434"/>
      <c r="CR23" s="384" t="s">
        <v>364</v>
      </c>
      <c r="CS23" s="385"/>
      <c r="CT23" s="385"/>
      <c r="CU23" s="385"/>
      <c r="CV23" s="385"/>
      <c r="CW23" s="385"/>
      <c r="CX23" s="385"/>
      <c r="CY23" s="434"/>
      <c r="CZ23" s="384" t="s">
        <v>367</v>
      </c>
      <c r="DA23" s="385"/>
      <c r="DB23" s="385"/>
      <c r="DC23" s="434"/>
      <c r="DD23" s="384" t="s">
        <v>152</v>
      </c>
      <c r="DE23" s="385"/>
      <c r="DF23" s="385"/>
      <c r="DG23" s="385"/>
      <c r="DH23" s="385"/>
      <c r="DI23" s="385"/>
      <c r="DJ23" s="385"/>
      <c r="DK23" s="434"/>
      <c r="DL23" s="635" t="s">
        <v>370</v>
      </c>
      <c r="DM23" s="636"/>
      <c r="DN23" s="636"/>
      <c r="DO23" s="636"/>
      <c r="DP23" s="636"/>
      <c r="DQ23" s="636"/>
      <c r="DR23" s="636"/>
      <c r="DS23" s="636"/>
      <c r="DT23" s="636"/>
      <c r="DU23" s="636"/>
      <c r="DV23" s="637"/>
      <c r="DW23" s="384" t="s">
        <v>371</v>
      </c>
      <c r="DX23" s="385"/>
      <c r="DY23" s="385"/>
      <c r="DZ23" s="385"/>
      <c r="EA23" s="385"/>
      <c r="EB23" s="385"/>
      <c r="EC23" s="434"/>
    </row>
    <row r="24" spans="2:133" ht="11.25" customHeight="1" x14ac:dyDescent="0.15">
      <c r="B24" s="614" t="s">
        <v>293</v>
      </c>
      <c r="C24" s="615"/>
      <c r="D24" s="615"/>
      <c r="E24" s="615"/>
      <c r="F24" s="615"/>
      <c r="G24" s="615"/>
      <c r="H24" s="615"/>
      <c r="I24" s="615"/>
      <c r="J24" s="615"/>
      <c r="K24" s="615"/>
      <c r="L24" s="615"/>
      <c r="M24" s="615"/>
      <c r="N24" s="615"/>
      <c r="O24" s="615"/>
      <c r="P24" s="615"/>
      <c r="Q24" s="616"/>
      <c r="R24" s="609">
        <v>113300</v>
      </c>
      <c r="S24" s="390"/>
      <c r="T24" s="390"/>
      <c r="U24" s="390"/>
      <c r="V24" s="390"/>
      <c r="W24" s="390"/>
      <c r="X24" s="390"/>
      <c r="Y24" s="610"/>
      <c r="Z24" s="611">
        <v>0.7</v>
      </c>
      <c r="AA24" s="611"/>
      <c r="AB24" s="611"/>
      <c r="AC24" s="611"/>
      <c r="AD24" s="612" t="s">
        <v>200</v>
      </c>
      <c r="AE24" s="612"/>
      <c r="AF24" s="612"/>
      <c r="AG24" s="612"/>
      <c r="AH24" s="612"/>
      <c r="AI24" s="612"/>
      <c r="AJ24" s="612"/>
      <c r="AK24" s="612"/>
      <c r="AL24" s="617" t="s">
        <v>200</v>
      </c>
      <c r="AM24" s="396"/>
      <c r="AN24" s="396"/>
      <c r="AO24" s="618"/>
      <c r="AP24" s="632" t="s">
        <v>372</v>
      </c>
      <c r="AQ24" s="633"/>
      <c r="AR24" s="633"/>
      <c r="AS24" s="633"/>
      <c r="AT24" s="633"/>
      <c r="AU24" s="633"/>
      <c r="AV24" s="633"/>
      <c r="AW24" s="633"/>
      <c r="AX24" s="633"/>
      <c r="AY24" s="633"/>
      <c r="AZ24" s="633"/>
      <c r="BA24" s="633"/>
      <c r="BB24" s="633"/>
      <c r="BC24" s="633"/>
      <c r="BD24" s="633"/>
      <c r="BE24" s="633"/>
      <c r="BF24" s="634"/>
      <c r="BG24" s="609" t="s">
        <v>200</v>
      </c>
      <c r="BH24" s="390"/>
      <c r="BI24" s="390"/>
      <c r="BJ24" s="390"/>
      <c r="BK24" s="390"/>
      <c r="BL24" s="390"/>
      <c r="BM24" s="390"/>
      <c r="BN24" s="610"/>
      <c r="BO24" s="611" t="s">
        <v>200</v>
      </c>
      <c r="BP24" s="611"/>
      <c r="BQ24" s="611"/>
      <c r="BR24" s="611"/>
      <c r="BS24" s="620" t="s">
        <v>200</v>
      </c>
      <c r="BT24" s="390"/>
      <c r="BU24" s="390"/>
      <c r="BV24" s="390"/>
      <c r="BW24" s="390"/>
      <c r="BX24" s="390"/>
      <c r="BY24" s="390"/>
      <c r="BZ24" s="390"/>
      <c r="CA24" s="390"/>
      <c r="CB24" s="621"/>
      <c r="CD24" s="598" t="s">
        <v>373</v>
      </c>
      <c r="CE24" s="599"/>
      <c r="CF24" s="599"/>
      <c r="CG24" s="599"/>
      <c r="CH24" s="599"/>
      <c r="CI24" s="599"/>
      <c r="CJ24" s="599"/>
      <c r="CK24" s="599"/>
      <c r="CL24" s="599"/>
      <c r="CM24" s="599"/>
      <c r="CN24" s="599"/>
      <c r="CO24" s="599"/>
      <c r="CP24" s="599"/>
      <c r="CQ24" s="600"/>
      <c r="CR24" s="601">
        <v>4473599</v>
      </c>
      <c r="CS24" s="602"/>
      <c r="CT24" s="602"/>
      <c r="CU24" s="602"/>
      <c r="CV24" s="602"/>
      <c r="CW24" s="602"/>
      <c r="CX24" s="602"/>
      <c r="CY24" s="603"/>
      <c r="CZ24" s="606">
        <v>30.3</v>
      </c>
      <c r="DA24" s="607"/>
      <c r="DB24" s="607"/>
      <c r="DC24" s="619"/>
      <c r="DD24" s="638">
        <v>2920339</v>
      </c>
      <c r="DE24" s="602"/>
      <c r="DF24" s="602"/>
      <c r="DG24" s="602"/>
      <c r="DH24" s="602"/>
      <c r="DI24" s="602"/>
      <c r="DJ24" s="602"/>
      <c r="DK24" s="603"/>
      <c r="DL24" s="638">
        <v>2677948</v>
      </c>
      <c r="DM24" s="602"/>
      <c r="DN24" s="602"/>
      <c r="DO24" s="602"/>
      <c r="DP24" s="602"/>
      <c r="DQ24" s="602"/>
      <c r="DR24" s="602"/>
      <c r="DS24" s="602"/>
      <c r="DT24" s="602"/>
      <c r="DU24" s="602"/>
      <c r="DV24" s="603"/>
      <c r="DW24" s="606">
        <v>38.5</v>
      </c>
      <c r="DX24" s="607"/>
      <c r="DY24" s="607"/>
      <c r="DZ24" s="607"/>
      <c r="EA24" s="607"/>
      <c r="EB24" s="607"/>
      <c r="EC24" s="608"/>
    </row>
    <row r="25" spans="2:133" ht="11.25" customHeight="1" x14ac:dyDescent="0.15">
      <c r="B25" s="614" t="s">
        <v>376</v>
      </c>
      <c r="C25" s="615"/>
      <c r="D25" s="615"/>
      <c r="E25" s="615"/>
      <c r="F25" s="615"/>
      <c r="G25" s="615"/>
      <c r="H25" s="615"/>
      <c r="I25" s="615"/>
      <c r="J25" s="615"/>
      <c r="K25" s="615"/>
      <c r="L25" s="615"/>
      <c r="M25" s="615"/>
      <c r="N25" s="615"/>
      <c r="O25" s="615"/>
      <c r="P25" s="615"/>
      <c r="Q25" s="616"/>
      <c r="R25" s="609" t="s">
        <v>200</v>
      </c>
      <c r="S25" s="390"/>
      <c r="T25" s="390"/>
      <c r="U25" s="390"/>
      <c r="V25" s="390"/>
      <c r="W25" s="390"/>
      <c r="X25" s="390"/>
      <c r="Y25" s="610"/>
      <c r="Z25" s="611" t="s">
        <v>200</v>
      </c>
      <c r="AA25" s="611"/>
      <c r="AB25" s="611"/>
      <c r="AC25" s="611"/>
      <c r="AD25" s="612" t="s">
        <v>200</v>
      </c>
      <c r="AE25" s="612"/>
      <c r="AF25" s="612"/>
      <c r="AG25" s="612"/>
      <c r="AH25" s="612"/>
      <c r="AI25" s="612"/>
      <c r="AJ25" s="612"/>
      <c r="AK25" s="612"/>
      <c r="AL25" s="617" t="s">
        <v>200</v>
      </c>
      <c r="AM25" s="396"/>
      <c r="AN25" s="396"/>
      <c r="AO25" s="618"/>
      <c r="AP25" s="632" t="s">
        <v>273</v>
      </c>
      <c r="AQ25" s="633"/>
      <c r="AR25" s="633"/>
      <c r="AS25" s="633"/>
      <c r="AT25" s="633"/>
      <c r="AU25" s="633"/>
      <c r="AV25" s="633"/>
      <c r="AW25" s="633"/>
      <c r="AX25" s="633"/>
      <c r="AY25" s="633"/>
      <c r="AZ25" s="633"/>
      <c r="BA25" s="633"/>
      <c r="BB25" s="633"/>
      <c r="BC25" s="633"/>
      <c r="BD25" s="633"/>
      <c r="BE25" s="633"/>
      <c r="BF25" s="634"/>
      <c r="BG25" s="609" t="s">
        <v>200</v>
      </c>
      <c r="BH25" s="390"/>
      <c r="BI25" s="390"/>
      <c r="BJ25" s="390"/>
      <c r="BK25" s="390"/>
      <c r="BL25" s="390"/>
      <c r="BM25" s="390"/>
      <c r="BN25" s="610"/>
      <c r="BO25" s="611" t="s">
        <v>200</v>
      </c>
      <c r="BP25" s="611"/>
      <c r="BQ25" s="611"/>
      <c r="BR25" s="611"/>
      <c r="BS25" s="620" t="s">
        <v>200</v>
      </c>
      <c r="BT25" s="390"/>
      <c r="BU25" s="390"/>
      <c r="BV25" s="390"/>
      <c r="BW25" s="390"/>
      <c r="BX25" s="390"/>
      <c r="BY25" s="390"/>
      <c r="BZ25" s="390"/>
      <c r="CA25" s="390"/>
      <c r="CB25" s="621"/>
      <c r="CD25" s="614" t="s">
        <v>198</v>
      </c>
      <c r="CE25" s="615"/>
      <c r="CF25" s="615"/>
      <c r="CG25" s="615"/>
      <c r="CH25" s="615"/>
      <c r="CI25" s="615"/>
      <c r="CJ25" s="615"/>
      <c r="CK25" s="615"/>
      <c r="CL25" s="615"/>
      <c r="CM25" s="615"/>
      <c r="CN25" s="615"/>
      <c r="CO25" s="615"/>
      <c r="CP25" s="615"/>
      <c r="CQ25" s="616"/>
      <c r="CR25" s="609">
        <v>1648180</v>
      </c>
      <c r="CS25" s="639"/>
      <c r="CT25" s="639"/>
      <c r="CU25" s="639"/>
      <c r="CV25" s="639"/>
      <c r="CW25" s="639"/>
      <c r="CX25" s="639"/>
      <c r="CY25" s="640"/>
      <c r="CZ25" s="617">
        <v>11.2</v>
      </c>
      <c r="DA25" s="641"/>
      <c r="DB25" s="641"/>
      <c r="DC25" s="642"/>
      <c r="DD25" s="620">
        <v>1503182</v>
      </c>
      <c r="DE25" s="639"/>
      <c r="DF25" s="639"/>
      <c r="DG25" s="639"/>
      <c r="DH25" s="639"/>
      <c r="DI25" s="639"/>
      <c r="DJ25" s="639"/>
      <c r="DK25" s="640"/>
      <c r="DL25" s="620">
        <v>1369748</v>
      </c>
      <c r="DM25" s="639"/>
      <c r="DN25" s="639"/>
      <c r="DO25" s="639"/>
      <c r="DP25" s="639"/>
      <c r="DQ25" s="639"/>
      <c r="DR25" s="639"/>
      <c r="DS25" s="639"/>
      <c r="DT25" s="639"/>
      <c r="DU25" s="639"/>
      <c r="DV25" s="640"/>
      <c r="DW25" s="617">
        <v>19.7</v>
      </c>
      <c r="DX25" s="641"/>
      <c r="DY25" s="641"/>
      <c r="DZ25" s="641"/>
      <c r="EA25" s="641"/>
      <c r="EB25" s="641"/>
      <c r="EC25" s="643"/>
    </row>
    <row r="26" spans="2:133" ht="11.25" customHeight="1" x14ac:dyDescent="0.15">
      <c r="B26" s="614" t="s">
        <v>78</v>
      </c>
      <c r="C26" s="615"/>
      <c r="D26" s="615"/>
      <c r="E26" s="615"/>
      <c r="F26" s="615"/>
      <c r="G26" s="615"/>
      <c r="H26" s="615"/>
      <c r="I26" s="615"/>
      <c r="J26" s="615"/>
      <c r="K26" s="615"/>
      <c r="L26" s="615"/>
      <c r="M26" s="615"/>
      <c r="N26" s="615"/>
      <c r="O26" s="615"/>
      <c r="P26" s="615"/>
      <c r="Q26" s="616"/>
      <c r="R26" s="609">
        <v>6806446</v>
      </c>
      <c r="S26" s="390"/>
      <c r="T26" s="390"/>
      <c r="U26" s="390"/>
      <c r="V26" s="390"/>
      <c r="W26" s="390"/>
      <c r="X26" s="390"/>
      <c r="Y26" s="610"/>
      <c r="Z26" s="611">
        <v>43.7</v>
      </c>
      <c r="AA26" s="611"/>
      <c r="AB26" s="611"/>
      <c r="AC26" s="611"/>
      <c r="AD26" s="612">
        <v>6488542</v>
      </c>
      <c r="AE26" s="612"/>
      <c r="AF26" s="612"/>
      <c r="AG26" s="612"/>
      <c r="AH26" s="612"/>
      <c r="AI26" s="612"/>
      <c r="AJ26" s="612"/>
      <c r="AK26" s="612"/>
      <c r="AL26" s="617">
        <v>99.5</v>
      </c>
      <c r="AM26" s="396"/>
      <c r="AN26" s="396"/>
      <c r="AO26" s="618"/>
      <c r="AP26" s="632" t="s">
        <v>377</v>
      </c>
      <c r="AQ26" s="644"/>
      <c r="AR26" s="644"/>
      <c r="AS26" s="644"/>
      <c r="AT26" s="644"/>
      <c r="AU26" s="644"/>
      <c r="AV26" s="644"/>
      <c r="AW26" s="644"/>
      <c r="AX26" s="644"/>
      <c r="AY26" s="644"/>
      <c r="AZ26" s="644"/>
      <c r="BA26" s="644"/>
      <c r="BB26" s="644"/>
      <c r="BC26" s="644"/>
      <c r="BD26" s="644"/>
      <c r="BE26" s="644"/>
      <c r="BF26" s="634"/>
      <c r="BG26" s="609" t="s">
        <v>200</v>
      </c>
      <c r="BH26" s="390"/>
      <c r="BI26" s="390"/>
      <c r="BJ26" s="390"/>
      <c r="BK26" s="390"/>
      <c r="BL26" s="390"/>
      <c r="BM26" s="390"/>
      <c r="BN26" s="610"/>
      <c r="BO26" s="611" t="s">
        <v>200</v>
      </c>
      <c r="BP26" s="611"/>
      <c r="BQ26" s="611"/>
      <c r="BR26" s="611"/>
      <c r="BS26" s="620" t="s">
        <v>200</v>
      </c>
      <c r="BT26" s="390"/>
      <c r="BU26" s="390"/>
      <c r="BV26" s="390"/>
      <c r="BW26" s="390"/>
      <c r="BX26" s="390"/>
      <c r="BY26" s="390"/>
      <c r="BZ26" s="390"/>
      <c r="CA26" s="390"/>
      <c r="CB26" s="621"/>
      <c r="CD26" s="614" t="s">
        <v>120</v>
      </c>
      <c r="CE26" s="615"/>
      <c r="CF26" s="615"/>
      <c r="CG26" s="615"/>
      <c r="CH26" s="615"/>
      <c r="CI26" s="615"/>
      <c r="CJ26" s="615"/>
      <c r="CK26" s="615"/>
      <c r="CL26" s="615"/>
      <c r="CM26" s="615"/>
      <c r="CN26" s="615"/>
      <c r="CO26" s="615"/>
      <c r="CP26" s="615"/>
      <c r="CQ26" s="616"/>
      <c r="CR26" s="609">
        <v>936527</v>
      </c>
      <c r="CS26" s="390"/>
      <c r="CT26" s="390"/>
      <c r="CU26" s="390"/>
      <c r="CV26" s="390"/>
      <c r="CW26" s="390"/>
      <c r="CX26" s="390"/>
      <c r="CY26" s="610"/>
      <c r="CZ26" s="617">
        <v>6.4</v>
      </c>
      <c r="DA26" s="641"/>
      <c r="DB26" s="641"/>
      <c r="DC26" s="642"/>
      <c r="DD26" s="620">
        <v>837134</v>
      </c>
      <c r="DE26" s="390"/>
      <c r="DF26" s="390"/>
      <c r="DG26" s="390"/>
      <c r="DH26" s="390"/>
      <c r="DI26" s="390"/>
      <c r="DJ26" s="390"/>
      <c r="DK26" s="610"/>
      <c r="DL26" s="620" t="s">
        <v>200</v>
      </c>
      <c r="DM26" s="390"/>
      <c r="DN26" s="390"/>
      <c r="DO26" s="390"/>
      <c r="DP26" s="390"/>
      <c r="DQ26" s="390"/>
      <c r="DR26" s="390"/>
      <c r="DS26" s="390"/>
      <c r="DT26" s="390"/>
      <c r="DU26" s="390"/>
      <c r="DV26" s="610"/>
      <c r="DW26" s="617" t="s">
        <v>200</v>
      </c>
      <c r="DX26" s="641"/>
      <c r="DY26" s="641"/>
      <c r="DZ26" s="641"/>
      <c r="EA26" s="641"/>
      <c r="EB26" s="641"/>
      <c r="EC26" s="643"/>
    </row>
    <row r="27" spans="2:133" ht="11.25" customHeight="1" x14ac:dyDescent="0.15">
      <c r="B27" s="614" t="s">
        <v>379</v>
      </c>
      <c r="C27" s="615"/>
      <c r="D27" s="615"/>
      <c r="E27" s="615"/>
      <c r="F27" s="615"/>
      <c r="G27" s="615"/>
      <c r="H27" s="615"/>
      <c r="I27" s="615"/>
      <c r="J27" s="615"/>
      <c r="K27" s="615"/>
      <c r="L27" s="615"/>
      <c r="M27" s="615"/>
      <c r="N27" s="615"/>
      <c r="O27" s="615"/>
      <c r="P27" s="615"/>
      <c r="Q27" s="616"/>
      <c r="R27" s="609">
        <v>5014</v>
      </c>
      <c r="S27" s="390"/>
      <c r="T27" s="390"/>
      <c r="U27" s="390"/>
      <c r="V27" s="390"/>
      <c r="W27" s="390"/>
      <c r="X27" s="390"/>
      <c r="Y27" s="610"/>
      <c r="Z27" s="611">
        <v>0</v>
      </c>
      <c r="AA27" s="611"/>
      <c r="AB27" s="611"/>
      <c r="AC27" s="611"/>
      <c r="AD27" s="612">
        <v>5014</v>
      </c>
      <c r="AE27" s="612"/>
      <c r="AF27" s="612"/>
      <c r="AG27" s="612"/>
      <c r="AH27" s="612"/>
      <c r="AI27" s="612"/>
      <c r="AJ27" s="612"/>
      <c r="AK27" s="612"/>
      <c r="AL27" s="617">
        <v>0.1</v>
      </c>
      <c r="AM27" s="396"/>
      <c r="AN27" s="396"/>
      <c r="AO27" s="618"/>
      <c r="AP27" s="614" t="s">
        <v>381</v>
      </c>
      <c r="AQ27" s="615"/>
      <c r="AR27" s="615"/>
      <c r="AS27" s="615"/>
      <c r="AT27" s="615"/>
      <c r="AU27" s="615"/>
      <c r="AV27" s="615"/>
      <c r="AW27" s="615"/>
      <c r="AX27" s="615"/>
      <c r="AY27" s="615"/>
      <c r="AZ27" s="615"/>
      <c r="BA27" s="615"/>
      <c r="BB27" s="615"/>
      <c r="BC27" s="615"/>
      <c r="BD27" s="615"/>
      <c r="BE27" s="615"/>
      <c r="BF27" s="616"/>
      <c r="BG27" s="609">
        <v>4345912</v>
      </c>
      <c r="BH27" s="390"/>
      <c r="BI27" s="390"/>
      <c r="BJ27" s="390"/>
      <c r="BK27" s="390"/>
      <c r="BL27" s="390"/>
      <c r="BM27" s="390"/>
      <c r="BN27" s="610"/>
      <c r="BO27" s="611">
        <v>100</v>
      </c>
      <c r="BP27" s="611"/>
      <c r="BQ27" s="611"/>
      <c r="BR27" s="611"/>
      <c r="BS27" s="620">
        <v>52929</v>
      </c>
      <c r="BT27" s="390"/>
      <c r="BU27" s="390"/>
      <c r="BV27" s="390"/>
      <c r="BW27" s="390"/>
      <c r="BX27" s="390"/>
      <c r="BY27" s="390"/>
      <c r="BZ27" s="390"/>
      <c r="CA27" s="390"/>
      <c r="CB27" s="621"/>
      <c r="CD27" s="614" t="s">
        <v>223</v>
      </c>
      <c r="CE27" s="615"/>
      <c r="CF27" s="615"/>
      <c r="CG27" s="615"/>
      <c r="CH27" s="615"/>
      <c r="CI27" s="615"/>
      <c r="CJ27" s="615"/>
      <c r="CK27" s="615"/>
      <c r="CL27" s="615"/>
      <c r="CM27" s="615"/>
      <c r="CN27" s="615"/>
      <c r="CO27" s="615"/>
      <c r="CP27" s="615"/>
      <c r="CQ27" s="616"/>
      <c r="CR27" s="609">
        <v>1988247</v>
      </c>
      <c r="CS27" s="639"/>
      <c r="CT27" s="639"/>
      <c r="CU27" s="639"/>
      <c r="CV27" s="639"/>
      <c r="CW27" s="639"/>
      <c r="CX27" s="639"/>
      <c r="CY27" s="640"/>
      <c r="CZ27" s="617">
        <v>13.5</v>
      </c>
      <c r="DA27" s="641"/>
      <c r="DB27" s="641"/>
      <c r="DC27" s="642"/>
      <c r="DD27" s="620">
        <v>579985</v>
      </c>
      <c r="DE27" s="639"/>
      <c r="DF27" s="639"/>
      <c r="DG27" s="639"/>
      <c r="DH27" s="639"/>
      <c r="DI27" s="639"/>
      <c r="DJ27" s="639"/>
      <c r="DK27" s="640"/>
      <c r="DL27" s="620">
        <v>471028</v>
      </c>
      <c r="DM27" s="639"/>
      <c r="DN27" s="639"/>
      <c r="DO27" s="639"/>
      <c r="DP27" s="639"/>
      <c r="DQ27" s="639"/>
      <c r="DR27" s="639"/>
      <c r="DS27" s="639"/>
      <c r="DT27" s="639"/>
      <c r="DU27" s="639"/>
      <c r="DV27" s="640"/>
      <c r="DW27" s="617">
        <v>6.8</v>
      </c>
      <c r="DX27" s="641"/>
      <c r="DY27" s="641"/>
      <c r="DZ27" s="641"/>
      <c r="EA27" s="641"/>
      <c r="EB27" s="641"/>
      <c r="EC27" s="643"/>
    </row>
    <row r="28" spans="2:133" ht="11.25" customHeight="1" x14ac:dyDescent="0.15">
      <c r="B28" s="614" t="s">
        <v>157</v>
      </c>
      <c r="C28" s="615"/>
      <c r="D28" s="615"/>
      <c r="E28" s="615"/>
      <c r="F28" s="615"/>
      <c r="G28" s="615"/>
      <c r="H28" s="615"/>
      <c r="I28" s="615"/>
      <c r="J28" s="615"/>
      <c r="K28" s="615"/>
      <c r="L28" s="615"/>
      <c r="M28" s="615"/>
      <c r="N28" s="615"/>
      <c r="O28" s="615"/>
      <c r="P28" s="615"/>
      <c r="Q28" s="616"/>
      <c r="R28" s="609">
        <v>65924</v>
      </c>
      <c r="S28" s="390"/>
      <c r="T28" s="390"/>
      <c r="U28" s="390"/>
      <c r="V28" s="390"/>
      <c r="W28" s="390"/>
      <c r="X28" s="390"/>
      <c r="Y28" s="610"/>
      <c r="Z28" s="611">
        <v>0.4</v>
      </c>
      <c r="AA28" s="611"/>
      <c r="AB28" s="611"/>
      <c r="AC28" s="611"/>
      <c r="AD28" s="612" t="s">
        <v>200</v>
      </c>
      <c r="AE28" s="612"/>
      <c r="AF28" s="612"/>
      <c r="AG28" s="612"/>
      <c r="AH28" s="612"/>
      <c r="AI28" s="612"/>
      <c r="AJ28" s="612"/>
      <c r="AK28" s="612"/>
      <c r="AL28" s="617" t="s">
        <v>200</v>
      </c>
      <c r="AM28" s="396"/>
      <c r="AN28" s="396"/>
      <c r="AO28" s="618"/>
      <c r="AP28" s="614"/>
      <c r="AQ28" s="615"/>
      <c r="AR28" s="615"/>
      <c r="AS28" s="615"/>
      <c r="AT28" s="615"/>
      <c r="AU28" s="615"/>
      <c r="AV28" s="615"/>
      <c r="AW28" s="615"/>
      <c r="AX28" s="615"/>
      <c r="AY28" s="615"/>
      <c r="AZ28" s="615"/>
      <c r="BA28" s="615"/>
      <c r="BB28" s="615"/>
      <c r="BC28" s="615"/>
      <c r="BD28" s="615"/>
      <c r="BE28" s="615"/>
      <c r="BF28" s="616"/>
      <c r="BG28" s="609"/>
      <c r="BH28" s="390"/>
      <c r="BI28" s="390"/>
      <c r="BJ28" s="390"/>
      <c r="BK28" s="390"/>
      <c r="BL28" s="390"/>
      <c r="BM28" s="390"/>
      <c r="BN28" s="610"/>
      <c r="BO28" s="611"/>
      <c r="BP28" s="611"/>
      <c r="BQ28" s="611"/>
      <c r="BR28" s="611"/>
      <c r="BS28" s="620"/>
      <c r="BT28" s="390"/>
      <c r="BU28" s="390"/>
      <c r="BV28" s="390"/>
      <c r="BW28" s="390"/>
      <c r="BX28" s="390"/>
      <c r="BY28" s="390"/>
      <c r="BZ28" s="390"/>
      <c r="CA28" s="390"/>
      <c r="CB28" s="621"/>
      <c r="CD28" s="614" t="s">
        <v>374</v>
      </c>
      <c r="CE28" s="615"/>
      <c r="CF28" s="615"/>
      <c r="CG28" s="615"/>
      <c r="CH28" s="615"/>
      <c r="CI28" s="615"/>
      <c r="CJ28" s="615"/>
      <c r="CK28" s="615"/>
      <c r="CL28" s="615"/>
      <c r="CM28" s="615"/>
      <c r="CN28" s="615"/>
      <c r="CO28" s="615"/>
      <c r="CP28" s="615"/>
      <c r="CQ28" s="616"/>
      <c r="CR28" s="609">
        <v>837172</v>
      </c>
      <c r="CS28" s="390"/>
      <c r="CT28" s="390"/>
      <c r="CU28" s="390"/>
      <c r="CV28" s="390"/>
      <c r="CW28" s="390"/>
      <c r="CX28" s="390"/>
      <c r="CY28" s="610"/>
      <c r="CZ28" s="617">
        <v>5.7</v>
      </c>
      <c r="DA28" s="641"/>
      <c r="DB28" s="641"/>
      <c r="DC28" s="642"/>
      <c r="DD28" s="620">
        <v>837172</v>
      </c>
      <c r="DE28" s="390"/>
      <c r="DF28" s="390"/>
      <c r="DG28" s="390"/>
      <c r="DH28" s="390"/>
      <c r="DI28" s="390"/>
      <c r="DJ28" s="390"/>
      <c r="DK28" s="610"/>
      <c r="DL28" s="620">
        <v>837172</v>
      </c>
      <c r="DM28" s="390"/>
      <c r="DN28" s="390"/>
      <c r="DO28" s="390"/>
      <c r="DP28" s="390"/>
      <c r="DQ28" s="390"/>
      <c r="DR28" s="390"/>
      <c r="DS28" s="390"/>
      <c r="DT28" s="390"/>
      <c r="DU28" s="390"/>
      <c r="DV28" s="610"/>
      <c r="DW28" s="617">
        <v>12</v>
      </c>
      <c r="DX28" s="641"/>
      <c r="DY28" s="641"/>
      <c r="DZ28" s="641"/>
      <c r="EA28" s="641"/>
      <c r="EB28" s="641"/>
      <c r="EC28" s="643"/>
    </row>
    <row r="29" spans="2:133" ht="11.25" customHeight="1" x14ac:dyDescent="0.15">
      <c r="B29" s="614" t="s">
        <v>309</v>
      </c>
      <c r="C29" s="615"/>
      <c r="D29" s="615"/>
      <c r="E29" s="615"/>
      <c r="F29" s="615"/>
      <c r="G29" s="615"/>
      <c r="H29" s="615"/>
      <c r="I29" s="615"/>
      <c r="J29" s="615"/>
      <c r="K29" s="615"/>
      <c r="L29" s="615"/>
      <c r="M29" s="615"/>
      <c r="N29" s="615"/>
      <c r="O29" s="615"/>
      <c r="P29" s="615"/>
      <c r="Q29" s="616"/>
      <c r="R29" s="609">
        <v>73856</v>
      </c>
      <c r="S29" s="390"/>
      <c r="T29" s="390"/>
      <c r="U29" s="390"/>
      <c r="V29" s="390"/>
      <c r="W29" s="390"/>
      <c r="X29" s="390"/>
      <c r="Y29" s="610"/>
      <c r="Z29" s="611">
        <v>0.5</v>
      </c>
      <c r="AA29" s="611"/>
      <c r="AB29" s="611"/>
      <c r="AC29" s="611"/>
      <c r="AD29" s="612">
        <v>28818</v>
      </c>
      <c r="AE29" s="612"/>
      <c r="AF29" s="612"/>
      <c r="AG29" s="612"/>
      <c r="AH29" s="612"/>
      <c r="AI29" s="612"/>
      <c r="AJ29" s="612"/>
      <c r="AK29" s="612"/>
      <c r="AL29" s="617">
        <v>0.4</v>
      </c>
      <c r="AM29" s="396"/>
      <c r="AN29" s="396"/>
      <c r="AO29" s="618"/>
      <c r="AP29" s="623"/>
      <c r="AQ29" s="624"/>
      <c r="AR29" s="624"/>
      <c r="AS29" s="624"/>
      <c r="AT29" s="624"/>
      <c r="AU29" s="624"/>
      <c r="AV29" s="624"/>
      <c r="AW29" s="624"/>
      <c r="AX29" s="624"/>
      <c r="AY29" s="624"/>
      <c r="AZ29" s="624"/>
      <c r="BA29" s="624"/>
      <c r="BB29" s="624"/>
      <c r="BC29" s="624"/>
      <c r="BD29" s="624"/>
      <c r="BE29" s="624"/>
      <c r="BF29" s="625"/>
      <c r="BG29" s="609"/>
      <c r="BH29" s="390"/>
      <c r="BI29" s="390"/>
      <c r="BJ29" s="390"/>
      <c r="BK29" s="390"/>
      <c r="BL29" s="390"/>
      <c r="BM29" s="390"/>
      <c r="BN29" s="610"/>
      <c r="BO29" s="611"/>
      <c r="BP29" s="611"/>
      <c r="BQ29" s="611"/>
      <c r="BR29" s="611"/>
      <c r="BS29" s="612"/>
      <c r="BT29" s="612"/>
      <c r="BU29" s="612"/>
      <c r="BV29" s="612"/>
      <c r="BW29" s="612"/>
      <c r="BX29" s="612"/>
      <c r="BY29" s="612"/>
      <c r="BZ29" s="612"/>
      <c r="CA29" s="612"/>
      <c r="CB29" s="613"/>
      <c r="CD29" s="580" t="s">
        <v>175</v>
      </c>
      <c r="CE29" s="502"/>
      <c r="CF29" s="614" t="s">
        <v>22</v>
      </c>
      <c r="CG29" s="615"/>
      <c r="CH29" s="615"/>
      <c r="CI29" s="615"/>
      <c r="CJ29" s="615"/>
      <c r="CK29" s="615"/>
      <c r="CL29" s="615"/>
      <c r="CM29" s="615"/>
      <c r="CN29" s="615"/>
      <c r="CO29" s="615"/>
      <c r="CP29" s="615"/>
      <c r="CQ29" s="616"/>
      <c r="CR29" s="609">
        <v>837172</v>
      </c>
      <c r="CS29" s="639"/>
      <c r="CT29" s="639"/>
      <c r="CU29" s="639"/>
      <c r="CV29" s="639"/>
      <c r="CW29" s="639"/>
      <c r="CX29" s="639"/>
      <c r="CY29" s="640"/>
      <c r="CZ29" s="617">
        <v>5.7</v>
      </c>
      <c r="DA29" s="641"/>
      <c r="DB29" s="641"/>
      <c r="DC29" s="642"/>
      <c r="DD29" s="620">
        <v>837172</v>
      </c>
      <c r="DE29" s="639"/>
      <c r="DF29" s="639"/>
      <c r="DG29" s="639"/>
      <c r="DH29" s="639"/>
      <c r="DI29" s="639"/>
      <c r="DJ29" s="639"/>
      <c r="DK29" s="640"/>
      <c r="DL29" s="620">
        <v>837172</v>
      </c>
      <c r="DM29" s="639"/>
      <c r="DN29" s="639"/>
      <c r="DO29" s="639"/>
      <c r="DP29" s="639"/>
      <c r="DQ29" s="639"/>
      <c r="DR29" s="639"/>
      <c r="DS29" s="639"/>
      <c r="DT29" s="639"/>
      <c r="DU29" s="639"/>
      <c r="DV29" s="640"/>
      <c r="DW29" s="617">
        <v>12</v>
      </c>
      <c r="DX29" s="641"/>
      <c r="DY29" s="641"/>
      <c r="DZ29" s="641"/>
      <c r="EA29" s="641"/>
      <c r="EB29" s="641"/>
      <c r="EC29" s="643"/>
    </row>
    <row r="30" spans="2:133" ht="11.25" customHeight="1" x14ac:dyDescent="0.15">
      <c r="B30" s="614" t="s">
        <v>18</v>
      </c>
      <c r="C30" s="615"/>
      <c r="D30" s="615"/>
      <c r="E30" s="615"/>
      <c r="F30" s="615"/>
      <c r="G30" s="615"/>
      <c r="H30" s="615"/>
      <c r="I30" s="615"/>
      <c r="J30" s="615"/>
      <c r="K30" s="615"/>
      <c r="L30" s="615"/>
      <c r="M30" s="615"/>
      <c r="N30" s="615"/>
      <c r="O30" s="615"/>
      <c r="P30" s="615"/>
      <c r="Q30" s="616"/>
      <c r="R30" s="609">
        <v>45669</v>
      </c>
      <c r="S30" s="390"/>
      <c r="T30" s="390"/>
      <c r="U30" s="390"/>
      <c r="V30" s="390"/>
      <c r="W30" s="390"/>
      <c r="X30" s="390"/>
      <c r="Y30" s="610"/>
      <c r="Z30" s="611">
        <v>0.3</v>
      </c>
      <c r="AA30" s="611"/>
      <c r="AB30" s="611"/>
      <c r="AC30" s="611"/>
      <c r="AD30" s="612" t="s">
        <v>200</v>
      </c>
      <c r="AE30" s="612"/>
      <c r="AF30" s="612"/>
      <c r="AG30" s="612"/>
      <c r="AH30" s="612"/>
      <c r="AI30" s="612"/>
      <c r="AJ30" s="612"/>
      <c r="AK30" s="612"/>
      <c r="AL30" s="617" t="s">
        <v>200</v>
      </c>
      <c r="AM30" s="396"/>
      <c r="AN30" s="396"/>
      <c r="AO30" s="618"/>
      <c r="AP30" s="384" t="s">
        <v>134</v>
      </c>
      <c r="AQ30" s="385"/>
      <c r="AR30" s="385"/>
      <c r="AS30" s="385"/>
      <c r="AT30" s="385"/>
      <c r="AU30" s="385"/>
      <c r="AV30" s="385"/>
      <c r="AW30" s="385"/>
      <c r="AX30" s="385"/>
      <c r="AY30" s="385"/>
      <c r="AZ30" s="385"/>
      <c r="BA30" s="385"/>
      <c r="BB30" s="385"/>
      <c r="BC30" s="385"/>
      <c r="BD30" s="385"/>
      <c r="BE30" s="385"/>
      <c r="BF30" s="434"/>
      <c r="BG30" s="384" t="s">
        <v>383</v>
      </c>
      <c r="BH30" s="645"/>
      <c r="BI30" s="645"/>
      <c r="BJ30" s="645"/>
      <c r="BK30" s="645"/>
      <c r="BL30" s="645"/>
      <c r="BM30" s="645"/>
      <c r="BN30" s="645"/>
      <c r="BO30" s="645"/>
      <c r="BP30" s="645"/>
      <c r="BQ30" s="646"/>
      <c r="BR30" s="384" t="s">
        <v>127</v>
      </c>
      <c r="BS30" s="645"/>
      <c r="BT30" s="645"/>
      <c r="BU30" s="645"/>
      <c r="BV30" s="645"/>
      <c r="BW30" s="645"/>
      <c r="BX30" s="645"/>
      <c r="BY30" s="645"/>
      <c r="BZ30" s="645"/>
      <c r="CA30" s="645"/>
      <c r="CB30" s="646"/>
      <c r="CD30" s="581"/>
      <c r="CE30" s="505"/>
      <c r="CF30" s="614" t="s">
        <v>385</v>
      </c>
      <c r="CG30" s="615"/>
      <c r="CH30" s="615"/>
      <c r="CI30" s="615"/>
      <c r="CJ30" s="615"/>
      <c r="CK30" s="615"/>
      <c r="CL30" s="615"/>
      <c r="CM30" s="615"/>
      <c r="CN30" s="615"/>
      <c r="CO30" s="615"/>
      <c r="CP30" s="615"/>
      <c r="CQ30" s="616"/>
      <c r="CR30" s="609">
        <v>797772</v>
      </c>
      <c r="CS30" s="390"/>
      <c r="CT30" s="390"/>
      <c r="CU30" s="390"/>
      <c r="CV30" s="390"/>
      <c r="CW30" s="390"/>
      <c r="CX30" s="390"/>
      <c r="CY30" s="610"/>
      <c r="CZ30" s="617">
        <v>5.4</v>
      </c>
      <c r="DA30" s="641"/>
      <c r="DB30" s="641"/>
      <c r="DC30" s="642"/>
      <c r="DD30" s="620">
        <v>797772</v>
      </c>
      <c r="DE30" s="390"/>
      <c r="DF30" s="390"/>
      <c r="DG30" s="390"/>
      <c r="DH30" s="390"/>
      <c r="DI30" s="390"/>
      <c r="DJ30" s="390"/>
      <c r="DK30" s="610"/>
      <c r="DL30" s="620">
        <v>797772</v>
      </c>
      <c r="DM30" s="390"/>
      <c r="DN30" s="390"/>
      <c r="DO30" s="390"/>
      <c r="DP30" s="390"/>
      <c r="DQ30" s="390"/>
      <c r="DR30" s="390"/>
      <c r="DS30" s="390"/>
      <c r="DT30" s="390"/>
      <c r="DU30" s="390"/>
      <c r="DV30" s="610"/>
      <c r="DW30" s="617">
        <v>11.5</v>
      </c>
      <c r="DX30" s="641"/>
      <c r="DY30" s="641"/>
      <c r="DZ30" s="641"/>
      <c r="EA30" s="641"/>
      <c r="EB30" s="641"/>
      <c r="EC30" s="643"/>
    </row>
    <row r="31" spans="2:133" ht="11.25" customHeight="1" x14ac:dyDescent="0.15">
      <c r="B31" s="614" t="s">
        <v>333</v>
      </c>
      <c r="C31" s="615"/>
      <c r="D31" s="615"/>
      <c r="E31" s="615"/>
      <c r="F31" s="615"/>
      <c r="G31" s="615"/>
      <c r="H31" s="615"/>
      <c r="I31" s="615"/>
      <c r="J31" s="615"/>
      <c r="K31" s="615"/>
      <c r="L31" s="615"/>
      <c r="M31" s="615"/>
      <c r="N31" s="615"/>
      <c r="O31" s="615"/>
      <c r="P31" s="615"/>
      <c r="Q31" s="616"/>
      <c r="R31" s="609">
        <v>4618029</v>
      </c>
      <c r="S31" s="390"/>
      <c r="T31" s="390"/>
      <c r="U31" s="390"/>
      <c r="V31" s="390"/>
      <c r="W31" s="390"/>
      <c r="X31" s="390"/>
      <c r="Y31" s="610"/>
      <c r="Z31" s="611">
        <v>29.6</v>
      </c>
      <c r="AA31" s="611"/>
      <c r="AB31" s="611"/>
      <c r="AC31" s="611"/>
      <c r="AD31" s="612" t="s">
        <v>200</v>
      </c>
      <c r="AE31" s="612"/>
      <c r="AF31" s="612"/>
      <c r="AG31" s="612"/>
      <c r="AH31" s="612"/>
      <c r="AI31" s="612"/>
      <c r="AJ31" s="612"/>
      <c r="AK31" s="612"/>
      <c r="AL31" s="617" t="s">
        <v>200</v>
      </c>
      <c r="AM31" s="396"/>
      <c r="AN31" s="396"/>
      <c r="AO31" s="618"/>
      <c r="AP31" s="572" t="s">
        <v>4</v>
      </c>
      <c r="AQ31" s="573"/>
      <c r="AR31" s="573"/>
      <c r="AS31" s="573"/>
      <c r="AT31" s="661" t="s">
        <v>386</v>
      </c>
      <c r="AU31" s="47"/>
      <c r="AV31" s="47"/>
      <c r="AW31" s="47"/>
      <c r="AX31" s="598" t="s">
        <v>274</v>
      </c>
      <c r="AY31" s="599"/>
      <c r="AZ31" s="599"/>
      <c r="BA31" s="599"/>
      <c r="BB31" s="599"/>
      <c r="BC31" s="599"/>
      <c r="BD31" s="599"/>
      <c r="BE31" s="599"/>
      <c r="BF31" s="600"/>
      <c r="BG31" s="659">
        <v>99.3</v>
      </c>
      <c r="BH31" s="657"/>
      <c r="BI31" s="657"/>
      <c r="BJ31" s="657"/>
      <c r="BK31" s="657"/>
      <c r="BL31" s="657"/>
      <c r="BM31" s="607">
        <v>95.8</v>
      </c>
      <c r="BN31" s="657"/>
      <c r="BO31" s="657"/>
      <c r="BP31" s="657"/>
      <c r="BQ31" s="658"/>
      <c r="BR31" s="659">
        <v>99.1</v>
      </c>
      <c r="BS31" s="657"/>
      <c r="BT31" s="657"/>
      <c r="BU31" s="657"/>
      <c r="BV31" s="657"/>
      <c r="BW31" s="657"/>
      <c r="BX31" s="607">
        <v>95.5</v>
      </c>
      <c r="BY31" s="657"/>
      <c r="BZ31" s="657"/>
      <c r="CA31" s="657"/>
      <c r="CB31" s="658"/>
      <c r="CD31" s="581"/>
      <c r="CE31" s="505"/>
      <c r="CF31" s="614" t="s">
        <v>136</v>
      </c>
      <c r="CG31" s="615"/>
      <c r="CH31" s="615"/>
      <c r="CI31" s="615"/>
      <c r="CJ31" s="615"/>
      <c r="CK31" s="615"/>
      <c r="CL31" s="615"/>
      <c r="CM31" s="615"/>
      <c r="CN31" s="615"/>
      <c r="CO31" s="615"/>
      <c r="CP31" s="615"/>
      <c r="CQ31" s="616"/>
      <c r="CR31" s="609">
        <v>39400</v>
      </c>
      <c r="CS31" s="639"/>
      <c r="CT31" s="639"/>
      <c r="CU31" s="639"/>
      <c r="CV31" s="639"/>
      <c r="CW31" s="639"/>
      <c r="CX31" s="639"/>
      <c r="CY31" s="640"/>
      <c r="CZ31" s="617">
        <v>0.3</v>
      </c>
      <c r="DA31" s="641"/>
      <c r="DB31" s="641"/>
      <c r="DC31" s="642"/>
      <c r="DD31" s="620">
        <v>39400</v>
      </c>
      <c r="DE31" s="639"/>
      <c r="DF31" s="639"/>
      <c r="DG31" s="639"/>
      <c r="DH31" s="639"/>
      <c r="DI31" s="639"/>
      <c r="DJ31" s="639"/>
      <c r="DK31" s="640"/>
      <c r="DL31" s="620">
        <v>39400</v>
      </c>
      <c r="DM31" s="639"/>
      <c r="DN31" s="639"/>
      <c r="DO31" s="639"/>
      <c r="DP31" s="639"/>
      <c r="DQ31" s="639"/>
      <c r="DR31" s="639"/>
      <c r="DS31" s="639"/>
      <c r="DT31" s="639"/>
      <c r="DU31" s="639"/>
      <c r="DV31" s="640"/>
      <c r="DW31" s="617">
        <v>0.6</v>
      </c>
      <c r="DX31" s="641"/>
      <c r="DY31" s="641"/>
      <c r="DZ31" s="641"/>
      <c r="EA31" s="641"/>
      <c r="EB31" s="641"/>
      <c r="EC31" s="643"/>
    </row>
    <row r="32" spans="2:133" ht="11.25" customHeight="1" x14ac:dyDescent="0.15">
      <c r="B32" s="647" t="s">
        <v>53</v>
      </c>
      <c r="C32" s="648"/>
      <c r="D32" s="648"/>
      <c r="E32" s="648"/>
      <c r="F32" s="648"/>
      <c r="G32" s="648"/>
      <c r="H32" s="648"/>
      <c r="I32" s="648"/>
      <c r="J32" s="648"/>
      <c r="K32" s="648"/>
      <c r="L32" s="648"/>
      <c r="M32" s="648"/>
      <c r="N32" s="648"/>
      <c r="O32" s="648"/>
      <c r="P32" s="648"/>
      <c r="Q32" s="649"/>
      <c r="R32" s="609" t="s">
        <v>200</v>
      </c>
      <c r="S32" s="390"/>
      <c r="T32" s="390"/>
      <c r="U32" s="390"/>
      <c r="V32" s="390"/>
      <c r="W32" s="390"/>
      <c r="X32" s="390"/>
      <c r="Y32" s="610"/>
      <c r="Z32" s="611" t="s">
        <v>200</v>
      </c>
      <c r="AA32" s="611"/>
      <c r="AB32" s="611"/>
      <c r="AC32" s="611"/>
      <c r="AD32" s="612" t="s">
        <v>200</v>
      </c>
      <c r="AE32" s="612"/>
      <c r="AF32" s="612"/>
      <c r="AG32" s="612"/>
      <c r="AH32" s="612"/>
      <c r="AI32" s="612"/>
      <c r="AJ32" s="612"/>
      <c r="AK32" s="612"/>
      <c r="AL32" s="617" t="s">
        <v>200</v>
      </c>
      <c r="AM32" s="396"/>
      <c r="AN32" s="396"/>
      <c r="AO32" s="618"/>
      <c r="AP32" s="660"/>
      <c r="AQ32" s="559"/>
      <c r="AR32" s="559"/>
      <c r="AS32" s="559"/>
      <c r="AT32" s="662"/>
      <c r="AU32" s="8" t="s">
        <v>251</v>
      </c>
      <c r="AV32" s="8"/>
      <c r="AW32" s="8"/>
      <c r="AX32" s="614" t="s">
        <v>365</v>
      </c>
      <c r="AY32" s="615"/>
      <c r="AZ32" s="615"/>
      <c r="BA32" s="615"/>
      <c r="BB32" s="615"/>
      <c r="BC32" s="615"/>
      <c r="BD32" s="615"/>
      <c r="BE32" s="615"/>
      <c r="BF32" s="616"/>
      <c r="BG32" s="650">
        <v>99.2</v>
      </c>
      <c r="BH32" s="639"/>
      <c r="BI32" s="639"/>
      <c r="BJ32" s="639"/>
      <c r="BK32" s="639"/>
      <c r="BL32" s="639"/>
      <c r="BM32" s="396">
        <v>95.5</v>
      </c>
      <c r="BN32" s="651"/>
      <c r="BO32" s="651"/>
      <c r="BP32" s="651"/>
      <c r="BQ32" s="652"/>
      <c r="BR32" s="650">
        <v>99.2</v>
      </c>
      <c r="BS32" s="639"/>
      <c r="BT32" s="639"/>
      <c r="BU32" s="639"/>
      <c r="BV32" s="639"/>
      <c r="BW32" s="639"/>
      <c r="BX32" s="396">
        <v>95.9</v>
      </c>
      <c r="BY32" s="651"/>
      <c r="BZ32" s="651"/>
      <c r="CA32" s="651"/>
      <c r="CB32" s="652"/>
      <c r="CD32" s="582"/>
      <c r="CE32" s="584"/>
      <c r="CF32" s="614" t="s">
        <v>207</v>
      </c>
      <c r="CG32" s="615"/>
      <c r="CH32" s="615"/>
      <c r="CI32" s="615"/>
      <c r="CJ32" s="615"/>
      <c r="CK32" s="615"/>
      <c r="CL32" s="615"/>
      <c r="CM32" s="615"/>
      <c r="CN32" s="615"/>
      <c r="CO32" s="615"/>
      <c r="CP32" s="615"/>
      <c r="CQ32" s="616"/>
      <c r="CR32" s="609" t="s">
        <v>200</v>
      </c>
      <c r="CS32" s="390"/>
      <c r="CT32" s="390"/>
      <c r="CU32" s="390"/>
      <c r="CV32" s="390"/>
      <c r="CW32" s="390"/>
      <c r="CX32" s="390"/>
      <c r="CY32" s="610"/>
      <c r="CZ32" s="617" t="s">
        <v>200</v>
      </c>
      <c r="DA32" s="641"/>
      <c r="DB32" s="641"/>
      <c r="DC32" s="642"/>
      <c r="DD32" s="620" t="s">
        <v>200</v>
      </c>
      <c r="DE32" s="390"/>
      <c r="DF32" s="390"/>
      <c r="DG32" s="390"/>
      <c r="DH32" s="390"/>
      <c r="DI32" s="390"/>
      <c r="DJ32" s="390"/>
      <c r="DK32" s="610"/>
      <c r="DL32" s="620" t="s">
        <v>200</v>
      </c>
      <c r="DM32" s="390"/>
      <c r="DN32" s="390"/>
      <c r="DO32" s="390"/>
      <c r="DP32" s="390"/>
      <c r="DQ32" s="390"/>
      <c r="DR32" s="390"/>
      <c r="DS32" s="390"/>
      <c r="DT32" s="390"/>
      <c r="DU32" s="390"/>
      <c r="DV32" s="610"/>
      <c r="DW32" s="617" t="s">
        <v>200</v>
      </c>
      <c r="DX32" s="641"/>
      <c r="DY32" s="641"/>
      <c r="DZ32" s="641"/>
      <c r="EA32" s="641"/>
      <c r="EB32" s="641"/>
      <c r="EC32" s="643"/>
    </row>
    <row r="33" spans="2:133" ht="11.25" customHeight="1" x14ac:dyDescent="0.15">
      <c r="B33" s="614" t="s">
        <v>387</v>
      </c>
      <c r="C33" s="615"/>
      <c r="D33" s="615"/>
      <c r="E33" s="615"/>
      <c r="F33" s="615"/>
      <c r="G33" s="615"/>
      <c r="H33" s="615"/>
      <c r="I33" s="615"/>
      <c r="J33" s="615"/>
      <c r="K33" s="615"/>
      <c r="L33" s="615"/>
      <c r="M33" s="615"/>
      <c r="N33" s="615"/>
      <c r="O33" s="615"/>
      <c r="P33" s="615"/>
      <c r="Q33" s="616"/>
      <c r="R33" s="609">
        <v>951117</v>
      </c>
      <c r="S33" s="390"/>
      <c r="T33" s="390"/>
      <c r="U33" s="390"/>
      <c r="V33" s="390"/>
      <c r="W33" s="390"/>
      <c r="X33" s="390"/>
      <c r="Y33" s="610"/>
      <c r="Z33" s="611">
        <v>6.1</v>
      </c>
      <c r="AA33" s="611"/>
      <c r="AB33" s="611"/>
      <c r="AC33" s="611"/>
      <c r="AD33" s="612" t="s">
        <v>200</v>
      </c>
      <c r="AE33" s="612"/>
      <c r="AF33" s="612"/>
      <c r="AG33" s="612"/>
      <c r="AH33" s="612"/>
      <c r="AI33" s="612"/>
      <c r="AJ33" s="612"/>
      <c r="AK33" s="612"/>
      <c r="AL33" s="617" t="s">
        <v>200</v>
      </c>
      <c r="AM33" s="396"/>
      <c r="AN33" s="396"/>
      <c r="AO33" s="618"/>
      <c r="AP33" s="575"/>
      <c r="AQ33" s="576"/>
      <c r="AR33" s="576"/>
      <c r="AS33" s="576"/>
      <c r="AT33" s="663"/>
      <c r="AU33" s="48"/>
      <c r="AV33" s="48"/>
      <c r="AW33" s="48"/>
      <c r="AX33" s="623" t="s">
        <v>159</v>
      </c>
      <c r="AY33" s="624"/>
      <c r="AZ33" s="624"/>
      <c r="BA33" s="624"/>
      <c r="BB33" s="624"/>
      <c r="BC33" s="624"/>
      <c r="BD33" s="624"/>
      <c r="BE33" s="624"/>
      <c r="BF33" s="625"/>
      <c r="BG33" s="653">
        <v>99.2</v>
      </c>
      <c r="BH33" s="654"/>
      <c r="BI33" s="654"/>
      <c r="BJ33" s="654"/>
      <c r="BK33" s="654"/>
      <c r="BL33" s="654"/>
      <c r="BM33" s="655">
        <v>95.7</v>
      </c>
      <c r="BN33" s="654"/>
      <c r="BO33" s="654"/>
      <c r="BP33" s="654"/>
      <c r="BQ33" s="656"/>
      <c r="BR33" s="653">
        <v>99.1</v>
      </c>
      <c r="BS33" s="654"/>
      <c r="BT33" s="654"/>
      <c r="BU33" s="654"/>
      <c r="BV33" s="654"/>
      <c r="BW33" s="654"/>
      <c r="BX33" s="655">
        <v>94.9</v>
      </c>
      <c r="BY33" s="654"/>
      <c r="BZ33" s="654"/>
      <c r="CA33" s="654"/>
      <c r="CB33" s="656"/>
      <c r="CD33" s="614" t="s">
        <v>388</v>
      </c>
      <c r="CE33" s="615"/>
      <c r="CF33" s="615"/>
      <c r="CG33" s="615"/>
      <c r="CH33" s="615"/>
      <c r="CI33" s="615"/>
      <c r="CJ33" s="615"/>
      <c r="CK33" s="615"/>
      <c r="CL33" s="615"/>
      <c r="CM33" s="615"/>
      <c r="CN33" s="615"/>
      <c r="CO33" s="615"/>
      <c r="CP33" s="615"/>
      <c r="CQ33" s="616"/>
      <c r="CR33" s="609">
        <v>8316054</v>
      </c>
      <c r="CS33" s="639"/>
      <c r="CT33" s="639"/>
      <c r="CU33" s="639"/>
      <c r="CV33" s="639"/>
      <c r="CW33" s="639"/>
      <c r="CX33" s="639"/>
      <c r="CY33" s="640"/>
      <c r="CZ33" s="617">
        <v>56.4</v>
      </c>
      <c r="DA33" s="641"/>
      <c r="DB33" s="641"/>
      <c r="DC33" s="642"/>
      <c r="DD33" s="620">
        <v>4410895</v>
      </c>
      <c r="DE33" s="639"/>
      <c r="DF33" s="639"/>
      <c r="DG33" s="639"/>
      <c r="DH33" s="639"/>
      <c r="DI33" s="639"/>
      <c r="DJ33" s="639"/>
      <c r="DK33" s="640"/>
      <c r="DL33" s="620">
        <v>3328493</v>
      </c>
      <c r="DM33" s="639"/>
      <c r="DN33" s="639"/>
      <c r="DO33" s="639"/>
      <c r="DP33" s="639"/>
      <c r="DQ33" s="639"/>
      <c r="DR33" s="639"/>
      <c r="DS33" s="639"/>
      <c r="DT33" s="639"/>
      <c r="DU33" s="639"/>
      <c r="DV33" s="640"/>
      <c r="DW33" s="617">
        <v>47.9</v>
      </c>
      <c r="DX33" s="641"/>
      <c r="DY33" s="641"/>
      <c r="DZ33" s="641"/>
      <c r="EA33" s="641"/>
      <c r="EB33" s="641"/>
      <c r="EC33" s="643"/>
    </row>
    <row r="34" spans="2:133" ht="11.25" customHeight="1" x14ac:dyDescent="0.15">
      <c r="B34" s="614" t="s">
        <v>237</v>
      </c>
      <c r="C34" s="615"/>
      <c r="D34" s="615"/>
      <c r="E34" s="615"/>
      <c r="F34" s="615"/>
      <c r="G34" s="615"/>
      <c r="H34" s="615"/>
      <c r="I34" s="615"/>
      <c r="J34" s="615"/>
      <c r="K34" s="615"/>
      <c r="L34" s="615"/>
      <c r="M34" s="615"/>
      <c r="N34" s="615"/>
      <c r="O34" s="615"/>
      <c r="P34" s="615"/>
      <c r="Q34" s="616"/>
      <c r="R34" s="609">
        <v>33455</v>
      </c>
      <c r="S34" s="390"/>
      <c r="T34" s="390"/>
      <c r="U34" s="390"/>
      <c r="V34" s="390"/>
      <c r="W34" s="390"/>
      <c r="X34" s="390"/>
      <c r="Y34" s="610"/>
      <c r="Z34" s="611">
        <v>0.2</v>
      </c>
      <c r="AA34" s="611"/>
      <c r="AB34" s="611"/>
      <c r="AC34" s="611"/>
      <c r="AD34" s="612" t="s">
        <v>200</v>
      </c>
      <c r="AE34" s="612"/>
      <c r="AF34" s="612"/>
      <c r="AG34" s="612"/>
      <c r="AH34" s="612"/>
      <c r="AI34" s="612"/>
      <c r="AJ34" s="612"/>
      <c r="AK34" s="612"/>
      <c r="AL34" s="617" t="s">
        <v>200</v>
      </c>
      <c r="AM34" s="396"/>
      <c r="AN34" s="396"/>
      <c r="AO34" s="61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614" t="s">
        <v>391</v>
      </c>
      <c r="CE34" s="615"/>
      <c r="CF34" s="615"/>
      <c r="CG34" s="615"/>
      <c r="CH34" s="615"/>
      <c r="CI34" s="615"/>
      <c r="CJ34" s="615"/>
      <c r="CK34" s="615"/>
      <c r="CL34" s="615"/>
      <c r="CM34" s="615"/>
      <c r="CN34" s="615"/>
      <c r="CO34" s="615"/>
      <c r="CP34" s="615"/>
      <c r="CQ34" s="616"/>
      <c r="CR34" s="609">
        <v>1405275</v>
      </c>
      <c r="CS34" s="390"/>
      <c r="CT34" s="390"/>
      <c r="CU34" s="390"/>
      <c r="CV34" s="390"/>
      <c r="CW34" s="390"/>
      <c r="CX34" s="390"/>
      <c r="CY34" s="610"/>
      <c r="CZ34" s="617">
        <v>9.5</v>
      </c>
      <c r="DA34" s="641"/>
      <c r="DB34" s="641"/>
      <c r="DC34" s="642"/>
      <c r="DD34" s="620">
        <v>1198916</v>
      </c>
      <c r="DE34" s="390"/>
      <c r="DF34" s="390"/>
      <c r="DG34" s="390"/>
      <c r="DH34" s="390"/>
      <c r="DI34" s="390"/>
      <c r="DJ34" s="390"/>
      <c r="DK34" s="610"/>
      <c r="DL34" s="620">
        <v>989545</v>
      </c>
      <c r="DM34" s="390"/>
      <c r="DN34" s="390"/>
      <c r="DO34" s="390"/>
      <c r="DP34" s="390"/>
      <c r="DQ34" s="390"/>
      <c r="DR34" s="390"/>
      <c r="DS34" s="390"/>
      <c r="DT34" s="390"/>
      <c r="DU34" s="390"/>
      <c r="DV34" s="610"/>
      <c r="DW34" s="617">
        <v>14.2</v>
      </c>
      <c r="DX34" s="641"/>
      <c r="DY34" s="641"/>
      <c r="DZ34" s="641"/>
      <c r="EA34" s="641"/>
      <c r="EB34" s="641"/>
      <c r="EC34" s="643"/>
    </row>
    <row r="35" spans="2:133" ht="11.25" customHeight="1" x14ac:dyDescent="0.15">
      <c r="B35" s="614" t="s">
        <v>145</v>
      </c>
      <c r="C35" s="615"/>
      <c r="D35" s="615"/>
      <c r="E35" s="615"/>
      <c r="F35" s="615"/>
      <c r="G35" s="615"/>
      <c r="H35" s="615"/>
      <c r="I35" s="615"/>
      <c r="J35" s="615"/>
      <c r="K35" s="615"/>
      <c r="L35" s="615"/>
      <c r="M35" s="615"/>
      <c r="N35" s="615"/>
      <c r="O35" s="615"/>
      <c r="P35" s="615"/>
      <c r="Q35" s="616"/>
      <c r="R35" s="609">
        <v>118298</v>
      </c>
      <c r="S35" s="390"/>
      <c r="T35" s="390"/>
      <c r="U35" s="390"/>
      <c r="V35" s="390"/>
      <c r="W35" s="390"/>
      <c r="X35" s="390"/>
      <c r="Y35" s="610"/>
      <c r="Z35" s="611">
        <v>0.8</v>
      </c>
      <c r="AA35" s="611"/>
      <c r="AB35" s="611"/>
      <c r="AC35" s="611"/>
      <c r="AD35" s="612" t="s">
        <v>200</v>
      </c>
      <c r="AE35" s="612"/>
      <c r="AF35" s="612"/>
      <c r="AG35" s="612"/>
      <c r="AH35" s="612"/>
      <c r="AI35" s="612"/>
      <c r="AJ35" s="612"/>
      <c r="AK35" s="612"/>
      <c r="AL35" s="617" t="s">
        <v>200</v>
      </c>
      <c r="AM35" s="396"/>
      <c r="AN35" s="396"/>
      <c r="AO35" s="618"/>
      <c r="AP35" s="18"/>
      <c r="AQ35" s="384" t="s">
        <v>393</v>
      </c>
      <c r="AR35" s="385"/>
      <c r="AS35" s="385"/>
      <c r="AT35" s="385"/>
      <c r="AU35" s="385"/>
      <c r="AV35" s="385"/>
      <c r="AW35" s="385"/>
      <c r="AX35" s="385"/>
      <c r="AY35" s="385"/>
      <c r="AZ35" s="385"/>
      <c r="BA35" s="385"/>
      <c r="BB35" s="385"/>
      <c r="BC35" s="385"/>
      <c r="BD35" s="385"/>
      <c r="BE35" s="385"/>
      <c r="BF35" s="434"/>
      <c r="BG35" s="384" t="s">
        <v>213</v>
      </c>
      <c r="BH35" s="385"/>
      <c r="BI35" s="385"/>
      <c r="BJ35" s="385"/>
      <c r="BK35" s="385"/>
      <c r="BL35" s="385"/>
      <c r="BM35" s="385"/>
      <c r="BN35" s="385"/>
      <c r="BO35" s="385"/>
      <c r="BP35" s="385"/>
      <c r="BQ35" s="385"/>
      <c r="BR35" s="385"/>
      <c r="BS35" s="385"/>
      <c r="BT35" s="385"/>
      <c r="BU35" s="385"/>
      <c r="BV35" s="385"/>
      <c r="BW35" s="385"/>
      <c r="BX35" s="385"/>
      <c r="BY35" s="385"/>
      <c r="BZ35" s="385"/>
      <c r="CA35" s="385"/>
      <c r="CB35" s="434"/>
      <c r="CD35" s="614" t="s">
        <v>395</v>
      </c>
      <c r="CE35" s="615"/>
      <c r="CF35" s="615"/>
      <c r="CG35" s="615"/>
      <c r="CH35" s="615"/>
      <c r="CI35" s="615"/>
      <c r="CJ35" s="615"/>
      <c r="CK35" s="615"/>
      <c r="CL35" s="615"/>
      <c r="CM35" s="615"/>
      <c r="CN35" s="615"/>
      <c r="CO35" s="615"/>
      <c r="CP35" s="615"/>
      <c r="CQ35" s="616"/>
      <c r="CR35" s="609">
        <v>31679</v>
      </c>
      <c r="CS35" s="639"/>
      <c r="CT35" s="639"/>
      <c r="CU35" s="639"/>
      <c r="CV35" s="639"/>
      <c r="CW35" s="639"/>
      <c r="CX35" s="639"/>
      <c r="CY35" s="640"/>
      <c r="CZ35" s="617">
        <v>0.2</v>
      </c>
      <c r="DA35" s="641"/>
      <c r="DB35" s="641"/>
      <c r="DC35" s="642"/>
      <c r="DD35" s="620">
        <v>23668</v>
      </c>
      <c r="DE35" s="639"/>
      <c r="DF35" s="639"/>
      <c r="DG35" s="639"/>
      <c r="DH35" s="639"/>
      <c r="DI35" s="639"/>
      <c r="DJ35" s="639"/>
      <c r="DK35" s="640"/>
      <c r="DL35" s="620">
        <v>23463</v>
      </c>
      <c r="DM35" s="639"/>
      <c r="DN35" s="639"/>
      <c r="DO35" s="639"/>
      <c r="DP35" s="639"/>
      <c r="DQ35" s="639"/>
      <c r="DR35" s="639"/>
      <c r="DS35" s="639"/>
      <c r="DT35" s="639"/>
      <c r="DU35" s="639"/>
      <c r="DV35" s="640"/>
      <c r="DW35" s="617">
        <v>0.3</v>
      </c>
      <c r="DX35" s="641"/>
      <c r="DY35" s="641"/>
      <c r="DZ35" s="641"/>
      <c r="EA35" s="641"/>
      <c r="EB35" s="641"/>
      <c r="EC35" s="643"/>
    </row>
    <row r="36" spans="2:133" ht="11.25" customHeight="1" x14ac:dyDescent="0.15">
      <c r="B36" s="614" t="s">
        <v>397</v>
      </c>
      <c r="C36" s="615"/>
      <c r="D36" s="615"/>
      <c r="E36" s="615"/>
      <c r="F36" s="615"/>
      <c r="G36" s="615"/>
      <c r="H36" s="615"/>
      <c r="I36" s="615"/>
      <c r="J36" s="615"/>
      <c r="K36" s="615"/>
      <c r="L36" s="615"/>
      <c r="M36" s="615"/>
      <c r="N36" s="615"/>
      <c r="O36" s="615"/>
      <c r="P36" s="615"/>
      <c r="Q36" s="616"/>
      <c r="R36" s="609">
        <v>584610</v>
      </c>
      <c r="S36" s="390"/>
      <c r="T36" s="390"/>
      <c r="U36" s="390"/>
      <c r="V36" s="390"/>
      <c r="W36" s="390"/>
      <c r="X36" s="390"/>
      <c r="Y36" s="610"/>
      <c r="Z36" s="611">
        <v>3.8</v>
      </c>
      <c r="AA36" s="611"/>
      <c r="AB36" s="611"/>
      <c r="AC36" s="611"/>
      <c r="AD36" s="612" t="s">
        <v>200</v>
      </c>
      <c r="AE36" s="612"/>
      <c r="AF36" s="612"/>
      <c r="AG36" s="612"/>
      <c r="AH36" s="612"/>
      <c r="AI36" s="612"/>
      <c r="AJ36" s="612"/>
      <c r="AK36" s="612"/>
      <c r="AL36" s="617" t="s">
        <v>200</v>
      </c>
      <c r="AM36" s="396"/>
      <c r="AN36" s="396"/>
      <c r="AO36" s="618"/>
      <c r="AP36" s="18"/>
      <c r="AQ36" s="664" t="s">
        <v>381</v>
      </c>
      <c r="AR36" s="665"/>
      <c r="AS36" s="665"/>
      <c r="AT36" s="665"/>
      <c r="AU36" s="665"/>
      <c r="AV36" s="665"/>
      <c r="AW36" s="665"/>
      <c r="AX36" s="665"/>
      <c r="AY36" s="666"/>
      <c r="AZ36" s="601">
        <v>1794103</v>
      </c>
      <c r="BA36" s="602"/>
      <c r="BB36" s="602"/>
      <c r="BC36" s="602"/>
      <c r="BD36" s="602"/>
      <c r="BE36" s="602"/>
      <c r="BF36" s="667"/>
      <c r="BG36" s="598" t="s">
        <v>398</v>
      </c>
      <c r="BH36" s="599"/>
      <c r="BI36" s="599"/>
      <c r="BJ36" s="599"/>
      <c r="BK36" s="599"/>
      <c r="BL36" s="599"/>
      <c r="BM36" s="599"/>
      <c r="BN36" s="599"/>
      <c r="BO36" s="599"/>
      <c r="BP36" s="599"/>
      <c r="BQ36" s="599"/>
      <c r="BR36" s="599"/>
      <c r="BS36" s="599"/>
      <c r="BT36" s="599"/>
      <c r="BU36" s="600"/>
      <c r="BV36" s="601">
        <v>1</v>
      </c>
      <c r="BW36" s="602"/>
      <c r="BX36" s="602"/>
      <c r="BY36" s="602"/>
      <c r="BZ36" s="602"/>
      <c r="CA36" s="602"/>
      <c r="CB36" s="667"/>
      <c r="CD36" s="614" t="s">
        <v>26</v>
      </c>
      <c r="CE36" s="615"/>
      <c r="CF36" s="615"/>
      <c r="CG36" s="615"/>
      <c r="CH36" s="615"/>
      <c r="CI36" s="615"/>
      <c r="CJ36" s="615"/>
      <c r="CK36" s="615"/>
      <c r="CL36" s="615"/>
      <c r="CM36" s="615"/>
      <c r="CN36" s="615"/>
      <c r="CO36" s="615"/>
      <c r="CP36" s="615"/>
      <c r="CQ36" s="616"/>
      <c r="CR36" s="609">
        <v>5476312</v>
      </c>
      <c r="CS36" s="390"/>
      <c r="CT36" s="390"/>
      <c r="CU36" s="390"/>
      <c r="CV36" s="390"/>
      <c r="CW36" s="390"/>
      <c r="CX36" s="390"/>
      <c r="CY36" s="610"/>
      <c r="CZ36" s="617">
        <v>37.1</v>
      </c>
      <c r="DA36" s="641"/>
      <c r="DB36" s="641"/>
      <c r="DC36" s="642"/>
      <c r="DD36" s="620">
        <v>2040421</v>
      </c>
      <c r="DE36" s="390"/>
      <c r="DF36" s="390"/>
      <c r="DG36" s="390"/>
      <c r="DH36" s="390"/>
      <c r="DI36" s="390"/>
      <c r="DJ36" s="390"/>
      <c r="DK36" s="610"/>
      <c r="DL36" s="620">
        <v>1494792</v>
      </c>
      <c r="DM36" s="390"/>
      <c r="DN36" s="390"/>
      <c r="DO36" s="390"/>
      <c r="DP36" s="390"/>
      <c r="DQ36" s="390"/>
      <c r="DR36" s="390"/>
      <c r="DS36" s="390"/>
      <c r="DT36" s="390"/>
      <c r="DU36" s="390"/>
      <c r="DV36" s="610"/>
      <c r="DW36" s="617">
        <v>21.5</v>
      </c>
      <c r="DX36" s="641"/>
      <c r="DY36" s="641"/>
      <c r="DZ36" s="641"/>
      <c r="EA36" s="641"/>
      <c r="EB36" s="641"/>
      <c r="EC36" s="643"/>
    </row>
    <row r="37" spans="2:133" ht="11.25" customHeight="1" x14ac:dyDescent="0.15">
      <c r="B37" s="614" t="s">
        <v>366</v>
      </c>
      <c r="C37" s="615"/>
      <c r="D37" s="615"/>
      <c r="E37" s="615"/>
      <c r="F37" s="615"/>
      <c r="G37" s="615"/>
      <c r="H37" s="615"/>
      <c r="I37" s="615"/>
      <c r="J37" s="615"/>
      <c r="K37" s="615"/>
      <c r="L37" s="615"/>
      <c r="M37" s="615"/>
      <c r="N37" s="615"/>
      <c r="O37" s="615"/>
      <c r="P37" s="615"/>
      <c r="Q37" s="616"/>
      <c r="R37" s="609">
        <v>654597</v>
      </c>
      <c r="S37" s="390"/>
      <c r="T37" s="390"/>
      <c r="U37" s="390"/>
      <c r="V37" s="390"/>
      <c r="W37" s="390"/>
      <c r="X37" s="390"/>
      <c r="Y37" s="610"/>
      <c r="Z37" s="611">
        <v>4.2</v>
      </c>
      <c r="AA37" s="611"/>
      <c r="AB37" s="611"/>
      <c r="AC37" s="611"/>
      <c r="AD37" s="612" t="s">
        <v>200</v>
      </c>
      <c r="AE37" s="612"/>
      <c r="AF37" s="612"/>
      <c r="AG37" s="612"/>
      <c r="AH37" s="612"/>
      <c r="AI37" s="612"/>
      <c r="AJ37" s="612"/>
      <c r="AK37" s="612"/>
      <c r="AL37" s="617" t="s">
        <v>200</v>
      </c>
      <c r="AM37" s="396"/>
      <c r="AN37" s="396"/>
      <c r="AO37" s="618"/>
      <c r="AQ37" s="668" t="s">
        <v>399</v>
      </c>
      <c r="AR37" s="393"/>
      <c r="AS37" s="393"/>
      <c r="AT37" s="393"/>
      <c r="AU37" s="393"/>
      <c r="AV37" s="393"/>
      <c r="AW37" s="393"/>
      <c r="AX37" s="393"/>
      <c r="AY37" s="669"/>
      <c r="AZ37" s="609">
        <v>740185</v>
      </c>
      <c r="BA37" s="390"/>
      <c r="BB37" s="390"/>
      <c r="BC37" s="390"/>
      <c r="BD37" s="639"/>
      <c r="BE37" s="639"/>
      <c r="BF37" s="652"/>
      <c r="BG37" s="614" t="s">
        <v>400</v>
      </c>
      <c r="BH37" s="615"/>
      <c r="BI37" s="615"/>
      <c r="BJ37" s="615"/>
      <c r="BK37" s="615"/>
      <c r="BL37" s="615"/>
      <c r="BM37" s="615"/>
      <c r="BN37" s="615"/>
      <c r="BO37" s="615"/>
      <c r="BP37" s="615"/>
      <c r="BQ37" s="615"/>
      <c r="BR37" s="615"/>
      <c r="BS37" s="615"/>
      <c r="BT37" s="615"/>
      <c r="BU37" s="616"/>
      <c r="BV37" s="609">
        <v>-40670</v>
      </c>
      <c r="BW37" s="390"/>
      <c r="BX37" s="390"/>
      <c r="BY37" s="390"/>
      <c r="BZ37" s="390"/>
      <c r="CA37" s="390"/>
      <c r="CB37" s="621"/>
      <c r="CD37" s="614" t="s">
        <v>161</v>
      </c>
      <c r="CE37" s="615"/>
      <c r="CF37" s="615"/>
      <c r="CG37" s="615"/>
      <c r="CH37" s="615"/>
      <c r="CI37" s="615"/>
      <c r="CJ37" s="615"/>
      <c r="CK37" s="615"/>
      <c r="CL37" s="615"/>
      <c r="CM37" s="615"/>
      <c r="CN37" s="615"/>
      <c r="CO37" s="615"/>
      <c r="CP37" s="615"/>
      <c r="CQ37" s="616"/>
      <c r="CR37" s="609">
        <v>218530</v>
      </c>
      <c r="CS37" s="639"/>
      <c r="CT37" s="639"/>
      <c r="CU37" s="639"/>
      <c r="CV37" s="639"/>
      <c r="CW37" s="639"/>
      <c r="CX37" s="639"/>
      <c r="CY37" s="640"/>
      <c r="CZ37" s="617">
        <v>1.5</v>
      </c>
      <c r="DA37" s="641"/>
      <c r="DB37" s="641"/>
      <c r="DC37" s="642"/>
      <c r="DD37" s="620">
        <v>218530</v>
      </c>
      <c r="DE37" s="639"/>
      <c r="DF37" s="639"/>
      <c r="DG37" s="639"/>
      <c r="DH37" s="639"/>
      <c r="DI37" s="639"/>
      <c r="DJ37" s="639"/>
      <c r="DK37" s="640"/>
      <c r="DL37" s="620">
        <v>218530</v>
      </c>
      <c r="DM37" s="639"/>
      <c r="DN37" s="639"/>
      <c r="DO37" s="639"/>
      <c r="DP37" s="639"/>
      <c r="DQ37" s="639"/>
      <c r="DR37" s="639"/>
      <c r="DS37" s="639"/>
      <c r="DT37" s="639"/>
      <c r="DU37" s="639"/>
      <c r="DV37" s="640"/>
      <c r="DW37" s="617">
        <v>3.1</v>
      </c>
      <c r="DX37" s="641"/>
      <c r="DY37" s="641"/>
      <c r="DZ37" s="641"/>
      <c r="EA37" s="641"/>
      <c r="EB37" s="641"/>
      <c r="EC37" s="643"/>
    </row>
    <row r="38" spans="2:133" ht="11.25" customHeight="1" x14ac:dyDescent="0.15">
      <c r="B38" s="614" t="s">
        <v>389</v>
      </c>
      <c r="C38" s="615"/>
      <c r="D38" s="615"/>
      <c r="E38" s="615"/>
      <c r="F38" s="615"/>
      <c r="G38" s="615"/>
      <c r="H38" s="615"/>
      <c r="I38" s="615"/>
      <c r="J38" s="615"/>
      <c r="K38" s="615"/>
      <c r="L38" s="615"/>
      <c r="M38" s="615"/>
      <c r="N38" s="615"/>
      <c r="O38" s="615"/>
      <c r="P38" s="615"/>
      <c r="Q38" s="616"/>
      <c r="R38" s="609">
        <v>272720</v>
      </c>
      <c r="S38" s="390"/>
      <c r="T38" s="390"/>
      <c r="U38" s="390"/>
      <c r="V38" s="390"/>
      <c r="W38" s="390"/>
      <c r="X38" s="390"/>
      <c r="Y38" s="610"/>
      <c r="Z38" s="611">
        <v>1.7</v>
      </c>
      <c r="AA38" s="611"/>
      <c r="AB38" s="611"/>
      <c r="AC38" s="611"/>
      <c r="AD38" s="612">
        <v>508</v>
      </c>
      <c r="AE38" s="612"/>
      <c r="AF38" s="612"/>
      <c r="AG38" s="612"/>
      <c r="AH38" s="612"/>
      <c r="AI38" s="612"/>
      <c r="AJ38" s="612"/>
      <c r="AK38" s="612"/>
      <c r="AL38" s="617">
        <v>0</v>
      </c>
      <c r="AM38" s="396"/>
      <c r="AN38" s="396"/>
      <c r="AO38" s="618"/>
      <c r="AQ38" s="668" t="s">
        <v>303</v>
      </c>
      <c r="AR38" s="393"/>
      <c r="AS38" s="393"/>
      <c r="AT38" s="393"/>
      <c r="AU38" s="393"/>
      <c r="AV38" s="393"/>
      <c r="AW38" s="393"/>
      <c r="AX38" s="393"/>
      <c r="AY38" s="669"/>
      <c r="AZ38" s="609">
        <v>1663</v>
      </c>
      <c r="BA38" s="390"/>
      <c r="BB38" s="390"/>
      <c r="BC38" s="390"/>
      <c r="BD38" s="639"/>
      <c r="BE38" s="639"/>
      <c r="BF38" s="652"/>
      <c r="BG38" s="614" t="s">
        <v>402</v>
      </c>
      <c r="BH38" s="615"/>
      <c r="BI38" s="615"/>
      <c r="BJ38" s="615"/>
      <c r="BK38" s="615"/>
      <c r="BL38" s="615"/>
      <c r="BM38" s="615"/>
      <c r="BN38" s="615"/>
      <c r="BO38" s="615"/>
      <c r="BP38" s="615"/>
      <c r="BQ38" s="615"/>
      <c r="BR38" s="615"/>
      <c r="BS38" s="615"/>
      <c r="BT38" s="615"/>
      <c r="BU38" s="616"/>
      <c r="BV38" s="609">
        <v>4296</v>
      </c>
      <c r="BW38" s="390"/>
      <c r="BX38" s="390"/>
      <c r="BY38" s="390"/>
      <c r="BZ38" s="390"/>
      <c r="CA38" s="390"/>
      <c r="CB38" s="621"/>
      <c r="CD38" s="614" t="s">
        <v>403</v>
      </c>
      <c r="CE38" s="615"/>
      <c r="CF38" s="615"/>
      <c r="CG38" s="615"/>
      <c r="CH38" s="615"/>
      <c r="CI38" s="615"/>
      <c r="CJ38" s="615"/>
      <c r="CK38" s="615"/>
      <c r="CL38" s="615"/>
      <c r="CM38" s="615"/>
      <c r="CN38" s="615"/>
      <c r="CO38" s="615"/>
      <c r="CP38" s="615"/>
      <c r="CQ38" s="616"/>
      <c r="CR38" s="609">
        <v>1052255</v>
      </c>
      <c r="CS38" s="390"/>
      <c r="CT38" s="390"/>
      <c r="CU38" s="390"/>
      <c r="CV38" s="390"/>
      <c r="CW38" s="390"/>
      <c r="CX38" s="390"/>
      <c r="CY38" s="610"/>
      <c r="CZ38" s="617">
        <v>7.1</v>
      </c>
      <c r="DA38" s="641"/>
      <c r="DB38" s="641"/>
      <c r="DC38" s="642"/>
      <c r="DD38" s="620">
        <v>849987</v>
      </c>
      <c r="DE38" s="390"/>
      <c r="DF38" s="390"/>
      <c r="DG38" s="390"/>
      <c r="DH38" s="390"/>
      <c r="DI38" s="390"/>
      <c r="DJ38" s="390"/>
      <c r="DK38" s="610"/>
      <c r="DL38" s="620">
        <v>820693</v>
      </c>
      <c r="DM38" s="390"/>
      <c r="DN38" s="390"/>
      <c r="DO38" s="390"/>
      <c r="DP38" s="390"/>
      <c r="DQ38" s="390"/>
      <c r="DR38" s="390"/>
      <c r="DS38" s="390"/>
      <c r="DT38" s="390"/>
      <c r="DU38" s="390"/>
      <c r="DV38" s="610"/>
      <c r="DW38" s="617">
        <v>11.8</v>
      </c>
      <c r="DX38" s="641"/>
      <c r="DY38" s="641"/>
      <c r="DZ38" s="641"/>
      <c r="EA38" s="641"/>
      <c r="EB38" s="641"/>
      <c r="EC38" s="643"/>
    </row>
    <row r="39" spans="2:133" ht="11.25" customHeight="1" x14ac:dyDescent="0.15">
      <c r="B39" s="614" t="s">
        <v>404</v>
      </c>
      <c r="C39" s="615"/>
      <c r="D39" s="615"/>
      <c r="E39" s="615"/>
      <c r="F39" s="615"/>
      <c r="G39" s="615"/>
      <c r="H39" s="615"/>
      <c r="I39" s="615"/>
      <c r="J39" s="615"/>
      <c r="K39" s="615"/>
      <c r="L39" s="615"/>
      <c r="M39" s="615"/>
      <c r="N39" s="615"/>
      <c r="O39" s="615"/>
      <c r="P39" s="615"/>
      <c r="Q39" s="616"/>
      <c r="R39" s="609">
        <v>1358069</v>
      </c>
      <c r="S39" s="390"/>
      <c r="T39" s="390"/>
      <c r="U39" s="390"/>
      <c r="V39" s="390"/>
      <c r="W39" s="390"/>
      <c r="X39" s="390"/>
      <c r="Y39" s="610"/>
      <c r="Z39" s="611">
        <v>8.6999999999999993</v>
      </c>
      <c r="AA39" s="611"/>
      <c r="AB39" s="611"/>
      <c r="AC39" s="611"/>
      <c r="AD39" s="612" t="s">
        <v>200</v>
      </c>
      <c r="AE39" s="612"/>
      <c r="AF39" s="612"/>
      <c r="AG39" s="612"/>
      <c r="AH39" s="612"/>
      <c r="AI39" s="612"/>
      <c r="AJ39" s="612"/>
      <c r="AK39" s="612"/>
      <c r="AL39" s="617" t="s">
        <v>200</v>
      </c>
      <c r="AM39" s="396"/>
      <c r="AN39" s="396"/>
      <c r="AO39" s="618"/>
      <c r="AQ39" s="668" t="s">
        <v>405</v>
      </c>
      <c r="AR39" s="393"/>
      <c r="AS39" s="393"/>
      <c r="AT39" s="393"/>
      <c r="AU39" s="393"/>
      <c r="AV39" s="393"/>
      <c r="AW39" s="393"/>
      <c r="AX39" s="393"/>
      <c r="AY39" s="669"/>
      <c r="AZ39" s="609" t="s">
        <v>200</v>
      </c>
      <c r="BA39" s="390"/>
      <c r="BB39" s="390"/>
      <c r="BC39" s="390"/>
      <c r="BD39" s="639"/>
      <c r="BE39" s="639"/>
      <c r="BF39" s="652"/>
      <c r="BG39" s="614" t="s">
        <v>326</v>
      </c>
      <c r="BH39" s="615"/>
      <c r="BI39" s="615"/>
      <c r="BJ39" s="615"/>
      <c r="BK39" s="615"/>
      <c r="BL39" s="615"/>
      <c r="BM39" s="615"/>
      <c r="BN39" s="615"/>
      <c r="BO39" s="615"/>
      <c r="BP39" s="615"/>
      <c r="BQ39" s="615"/>
      <c r="BR39" s="615"/>
      <c r="BS39" s="615"/>
      <c r="BT39" s="615"/>
      <c r="BU39" s="616"/>
      <c r="BV39" s="609">
        <v>6811</v>
      </c>
      <c r="BW39" s="390"/>
      <c r="BX39" s="390"/>
      <c r="BY39" s="390"/>
      <c r="BZ39" s="390"/>
      <c r="CA39" s="390"/>
      <c r="CB39" s="621"/>
      <c r="CD39" s="614" t="s">
        <v>406</v>
      </c>
      <c r="CE39" s="615"/>
      <c r="CF39" s="615"/>
      <c r="CG39" s="615"/>
      <c r="CH39" s="615"/>
      <c r="CI39" s="615"/>
      <c r="CJ39" s="615"/>
      <c r="CK39" s="615"/>
      <c r="CL39" s="615"/>
      <c r="CM39" s="615"/>
      <c r="CN39" s="615"/>
      <c r="CO39" s="615"/>
      <c r="CP39" s="615"/>
      <c r="CQ39" s="616"/>
      <c r="CR39" s="609">
        <v>310133</v>
      </c>
      <c r="CS39" s="639"/>
      <c r="CT39" s="639"/>
      <c r="CU39" s="639"/>
      <c r="CV39" s="639"/>
      <c r="CW39" s="639"/>
      <c r="CX39" s="639"/>
      <c r="CY39" s="640"/>
      <c r="CZ39" s="617">
        <v>2.1</v>
      </c>
      <c r="DA39" s="641"/>
      <c r="DB39" s="641"/>
      <c r="DC39" s="642"/>
      <c r="DD39" s="620">
        <v>297903</v>
      </c>
      <c r="DE39" s="639"/>
      <c r="DF39" s="639"/>
      <c r="DG39" s="639"/>
      <c r="DH39" s="639"/>
      <c r="DI39" s="639"/>
      <c r="DJ39" s="639"/>
      <c r="DK39" s="640"/>
      <c r="DL39" s="620" t="s">
        <v>200</v>
      </c>
      <c r="DM39" s="639"/>
      <c r="DN39" s="639"/>
      <c r="DO39" s="639"/>
      <c r="DP39" s="639"/>
      <c r="DQ39" s="639"/>
      <c r="DR39" s="639"/>
      <c r="DS39" s="639"/>
      <c r="DT39" s="639"/>
      <c r="DU39" s="639"/>
      <c r="DV39" s="640"/>
      <c r="DW39" s="617" t="s">
        <v>200</v>
      </c>
      <c r="DX39" s="641"/>
      <c r="DY39" s="641"/>
      <c r="DZ39" s="641"/>
      <c r="EA39" s="641"/>
      <c r="EB39" s="641"/>
      <c r="EC39" s="643"/>
    </row>
    <row r="40" spans="2:133" ht="11.25" customHeight="1" x14ac:dyDescent="0.15">
      <c r="B40" s="614" t="s">
        <v>410</v>
      </c>
      <c r="C40" s="615"/>
      <c r="D40" s="615"/>
      <c r="E40" s="615"/>
      <c r="F40" s="615"/>
      <c r="G40" s="615"/>
      <c r="H40" s="615"/>
      <c r="I40" s="615"/>
      <c r="J40" s="615"/>
      <c r="K40" s="615"/>
      <c r="L40" s="615"/>
      <c r="M40" s="615"/>
      <c r="N40" s="615"/>
      <c r="O40" s="615"/>
      <c r="P40" s="615"/>
      <c r="Q40" s="616"/>
      <c r="R40" s="609" t="s">
        <v>200</v>
      </c>
      <c r="S40" s="390"/>
      <c r="T40" s="390"/>
      <c r="U40" s="390"/>
      <c r="V40" s="390"/>
      <c r="W40" s="390"/>
      <c r="X40" s="390"/>
      <c r="Y40" s="610"/>
      <c r="Z40" s="611" t="s">
        <v>200</v>
      </c>
      <c r="AA40" s="611"/>
      <c r="AB40" s="611"/>
      <c r="AC40" s="611"/>
      <c r="AD40" s="612" t="s">
        <v>200</v>
      </c>
      <c r="AE40" s="612"/>
      <c r="AF40" s="612"/>
      <c r="AG40" s="612"/>
      <c r="AH40" s="612"/>
      <c r="AI40" s="612"/>
      <c r="AJ40" s="612"/>
      <c r="AK40" s="612"/>
      <c r="AL40" s="617" t="s">
        <v>200</v>
      </c>
      <c r="AM40" s="396"/>
      <c r="AN40" s="396"/>
      <c r="AO40" s="618"/>
      <c r="AQ40" s="668" t="s">
        <v>411</v>
      </c>
      <c r="AR40" s="393"/>
      <c r="AS40" s="393"/>
      <c r="AT40" s="393"/>
      <c r="AU40" s="393"/>
      <c r="AV40" s="393"/>
      <c r="AW40" s="393"/>
      <c r="AX40" s="393"/>
      <c r="AY40" s="669"/>
      <c r="AZ40" s="609" t="s">
        <v>200</v>
      </c>
      <c r="BA40" s="390"/>
      <c r="BB40" s="390"/>
      <c r="BC40" s="390"/>
      <c r="BD40" s="639"/>
      <c r="BE40" s="639"/>
      <c r="BF40" s="652"/>
      <c r="BG40" s="660" t="s">
        <v>413</v>
      </c>
      <c r="BH40" s="559"/>
      <c r="BI40" s="559"/>
      <c r="BJ40" s="559"/>
      <c r="BK40" s="559"/>
      <c r="BL40" s="7"/>
      <c r="BM40" s="615" t="s">
        <v>414</v>
      </c>
      <c r="BN40" s="615"/>
      <c r="BO40" s="615"/>
      <c r="BP40" s="615"/>
      <c r="BQ40" s="615"/>
      <c r="BR40" s="615"/>
      <c r="BS40" s="615"/>
      <c r="BT40" s="615"/>
      <c r="BU40" s="616"/>
      <c r="BV40" s="609">
        <v>94</v>
      </c>
      <c r="BW40" s="390"/>
      <c r="BX40" s="390"/>
      <c r="BY40" s="390"/>
      <c r="BZ40" s="390"/>
      <c r="CA40" s="390"/>
      <c r="CB40" s="621"/>
      <c r="CD40" s="614" t="s">
        <v>362</v>
      </c>
      <c r="CE40" s="615"/>
      <c r="CF40" s="615"/>
      <c r="CG40" s="615"/>
      <c r="CH40" s="615"/>
      <c r="CI40" s="615"/>
      <c r="CJ40" s="615"/>
      <c r="CK40" s="615"/>
      <c r="CL40" s="615"/>
      <c r="CM40" s="615"/>
      <c r="CN40" s="615"/>
      <c r="CO40" s="615"/>
      <c r="CP40" s="615"/>
      <c r="CQ40" s="616"/>
      <c r="CR40" s="609">
        <v>40400</v>
      </c>
      <c r="CS40" s="390"/>
      <c r="CT40" s="390"/>
      <c r="CU40" s="390"/>
      <c r="CV40" s="390"/>
      <c r="CW40" s="390"/>
      <c r="CX40" s="390"/>
      <c r="CY40" s="610"/>
      <c r="CZ40" s="617">
        <v>0.3</v>
      </c>
      <c r="DA40" s="641"/>
      <c r="DB40" s="641"/>
      <c r="DC40" s="642"/>
      <c r="DD40" s="620" t="s">
        <v>200</v>
      </c>
      <c r="DE40" s="390"/>
      <c r="DF40" s="390"/>
      <c r="DG40" s="390"/>
      <c r="DH40" s="390"/>
      <c r="DI40" s="390"/>
      <c r="DJ40" s="390"/>
      <c r="DK40" s="610"/>
      <c r="DL40" s="620" t="s">
        <v>200</v>
      </c>
      <c r="DM40" s="390"/>
      <c r="DN40" s="390"/>
      <c r="DO40" s="390"/>
      <c r="DP40" s="390"/>
      <c r="DQ40" s="390"/>
      <c r="DR40" s="390"/>
      <c r="DS40" s="390"/>
      <c r="DT40" s="390"/>
      <c r="DU40" s="390"/>
      <c r="DV40" s="610"/>
      <c r="DW40" s="617" t="s">
        <v>200</v>
      </c>
      <c r="DX40" s="641"/>
      <c r="DY40" s="641"/>
      <c r="DZ40" s="641"/>
      <c r="EA40" s="641"/>
      <c r="EB40" s="641"/>
      <c r="EC40" s="643"/>
    </row>
    <row r="41" spans="2:133" ht="11.25" customHeight="1" x14ac:dyDescent="0.15">
      <c r="B41" s="614" t="s">
        <v>415</v>
      </c>
      <c r="C41" s="615"/>
      <c r="D41" s="615"/>
      <c r="E41" s="615"/>
      <c r="F41" s="615"/>
      <c r="G41" s="615"/>
      <c r="H41" s="615"/>
      <c r="I41" s="615"/>
      <c r="J41" s="615"/>
      <c r="K41" s="615"/>
      <c r="L41" s="615"/>
      <c r="M41" s="615"/>
      <c r="N41" s="615"/>
      <c r="O41" s="615"/>
      <c r="P41" s="615"/>
      <c r="Q41" s="616"/>
      <c r="R41" s="609" t="s">
        <v>200</v>
      </c>
      <c r="S41" s="390"/>
      <c r="T41" s="390"/>
      <c r="U41" s="390"/>
      <c r="V41" s="390"/>
      <c r="W41" s="390"/>
      <c r="X41" s="390"/>
      <c r="Y41" s="610"/>
      <c r="Z41" s="611" t="s">
        <v>200</v>
      </c>
      <c r="AA41" s="611"/>
      <c r="AB41" s="611"/>
      <c r="AC41" s="611"/>
      <c r="AD41" s="612" t="s">
        <v>200</v>
      </c>
      <c r="AE41" s="612"/>
      <c r="AF41" s="612"/>
      <c r="AG41" s="612"/>
      <c r="AH41" s="612"/>
      <c r="AI41" s="612"/>
      <c r="AJ41" s="612"/>
      <c r="AK41" s="612"/>
      <c r="AL41" s="617" t="s">
        <v>200</v>
      </c>
      <c r="AM41" s="396"/>
      <c r="AN41" s="396"/>
      <c r="AO41" s="618"/>
      <c r="AQ41" s="668" t="s">
        <v>416</v>
      </c>
      <c r="AR41" s="393"/>
      <c r="AS41" s="393"/>
      <c r="AT41" s="393"/>
      <c r="AU41" s="393"/>
      <c r="AV41" s="393"/>
      <c r="AW41" s="393"/>
      <c r="AX41" s="393"/>
      <c r="AY41" s="669"/>
      <c r="AZ41" s="609">
        <v>252906</v>
      </c>
      <c r="BA41" s="390"/>
      <c r="BB41" s="390"/>
      <c r="BC41" s="390"/>
      <c r="BD41" s="639"/>
      <c r="BE41" s="639"/>
      <c r="BF41" s="652"/>
      <c r="BG41" s="660"/>
      <c r="BH41" s="559"/>
      <c r="BI41" s="559"/>
      <c r="BJ41" s="559"/>
      <c r="BK41" s="559"/>
      <c r="BL41" s="7"/>
      <c r="BM41" s="615" t="s">
        <v>333</v>
      </c>
      <c r="BN41" s="615"/>
      <c r="BO41" s="615"/>
      <c r="BP41" s="615"/>
      <c r="BQ41" s="615"/>
      <c r="BR41" s="615"/>
      <c r="BS41" s="615"/>
      <c r="BT41" s="615"/>
      <c r="BU41" s="616"/>
      <c r="BV41" s="609">
        <v>1</v>
      </c>
      <c r="BW41" s="390"/>
      <c r="BX41" s="390"/>
      <c r="BY41" s="390"/>
      <c r="BZ41" s="390"/>
      <c r="CA41" s="390"/>
      <c r="CB41" s="621"/>
      <c r="CD41" s="614" t="s">
        <v>286</v>
      </c>
      <c r="CE41" s="615"/>
      <c r="CF41" s="615"/>
      <c r="CG41" s="615"/>
      <c r="CH41" s="615"/>
      <c r="CI41" s="615"/>
      <c r="CJ41" s="615"/>
      <c r="CK41" s="615"/>
      <c r="CL41" s="615"/>
      <c r="CM41" s="615"/>
      <c r="CN41" s="615"/>
      <c r="CO41" s="615"/>
      <c r="CP41" s="615"/>
      <c r="CQ41" s="616"/>
      <c r="CR41" s="609" t="s">
        <v>200</v>
      </c>
      <c r="CS41" s="639"/>
      <c r="CT41" s="639"/>
      <c r="CU41" s="639"/>
      <c r="CV41" s="639"/>
      <c r="CW41" s="639"/>
      <c r="CX41" s="639"/>
      <c r="CY41" s="640"/>
      <c r="CZ41" s="617" t="s">
        <v>200</v>
      </c>
      <c r="DA41" s="641"/>
      <c r="DB41" s="641"/>
      <c r="DC41" s="642"/>
      <c r="DD41" s="620" t="s">
        <v>200</v>
      </c>
      <c r="DE41" s="639"/>
      <c r="DF41" s="639"/>
      <c r="DG41" s="639"/>
      <c r="DH41" s="639"/>
      <c r="DI41" s="639"/>
      <c r="DJ41" s="639"/>
      <c r="DK41" s="640"/>
      <c r="DL41" s="670"/>
      <c r="DM41" s="671"/>
      <c r="DN41" s="671"/>
      <c r="DO41" s="671"/>
      <c r="DP41" s="671"/>
      <c r="DQ41" s="671"/>
      <c r="DR41" s="671"/>
      <c r="DS41" s="671"/>
      <c r="DT41" s="671"/>
      <c r="DU41" s="671"/>
      <c r="DV41" s="672"/>
      <c r="DW41" s="673"/>
      <c r="DX41" s="674"/>
      <c r="DY41" s="674"/>
      <c r="DZ41" s="674"/>
      <c r="EA41" s="674"/>
      <c r="EB41" s="674"/>
      <c r="EC41" s="675"/>
    </row>
    <row r="42" spans="2:133" ht="11.25" customHeight="1" x14ac:dyDescent="0.15">
      <c r="B42" s="614" t="s">
        <v>417</v>
      </c>
      <c r="C42" s="615"/>
      <c r="D42" s="615"/>
      <c r="E42" s="615"/>
      <c r="F42" s="615"/>
      <c r="G42" s="615"/>
      <c r="H42" s="615"/>
      <c r="I42" s="615"/>
      <c r="J42" s="615"/>
      <c r="K42" s="615"/>
      <c r="L42" s="615"/>
      <c r="M42" s="615"/>
      <c r="N42" s="615"/>
      <c r="O42" s="615"/>
      <c r="P42" s="615"/>
      <c r="Q42" s="616"/>
      <c r="R42" s="609">
        <v>431936</v>
      </c>
      <c r="S42" s="390"/>
      <c r="T42" s="390"/>
      <c r="U42" s="390"/>
      <c r="V42" s="390"/>
      <c r="W42" s="390"/>
      <c r="X42" s="390"/>
      <c r="Y42" s="610"/>
      <c r="Z42" s="611">
        <v>2.8</v>
      </c>
      <c r="AA42" s="611"/>
      <c r="AB42" s="611"/>
      <c r="AC42" s="611"/>
      <c r="AD42" s="612" t="s">
        <v>200</v>
      </c>
      <c r="AE42" s="612"/>
      <c r="AF42" s="612"/>
      <c r="AG42" s="612"/>
      <c r="AH42" s="612"/>
      <c r="AI42" s="612"/>
      <c r="AJ42" s="612"/>
      <c r="AK42" s="612"/>
      <c r="AL42" s="617" t="s">
        <v>200</v>
      </c>
      <c r="AM42" s="396"/>
      <c r="AN42" s="396"/>
      <c r="AO42" s="618"/>
      <c r="AQ42" s="676" t="s">
        <v>419</v>
      </c>
      <c r="AR42" s="677"/>
      <c r="AS42" s="677"/>
      <c r="AT42" s="677"/>
      <c r="AU42" s="677"/>
      <c r="AV42" s="677"/>
      <c r="AW42" s="677"/>
      <c r="AX42" s="677"/>
      <c r="AY42" s="678"/>
      <c r="AZ42" s="679">
        <v>799349</v>
      </c>
      <c r="BA42" s="680"/>
      <c r="BB42" s="680"/>
      <c r="BC42" s="680"/>
      <c r="BD42" s="654"/>
      <c r="BE42" s="654"/>
      <c r="BF42" s="656"/>
      <c r="BG42" s="575"/>
      <c r="BH42" s="576"/>
      <c r="BI42" s="576"/>
      <c r="BJ42" s="576"/>
      <c r="BK42" s="576"/>
      <c r="BL42" s="23"/>
      <c r="BM42" s="624" t="s">
        <v>420</v>
      </c>
      <c r="BN42" s="624"/>
      <c r="BO42" s="624"/>
      <c r="BP42" s="624"/>
      <c r="BQ42" s="624"/>
      <c r="BR42" s="624"/>
      <c r="BS42" s="624"/>
      <c r="BT42" s="624"/>
      <c r="BU42" s="625"/>
      <c r="BV42" s="679">
        <v>355</v>
      </c>
      <c r="BW42" s="680"/>
      <c r="BX42" s="680"/>
      <c r="BY42" s="680"/>
      <c r="BZ42" s="680"/>
      <c r="CA42" s="680"/>
      <c r="CB42" s="681"/>
      <c r="CD42" s="614" t="s">
        <v>278</v>
      </c>
      <c r="CE42" s="615"/>
      <c r="CF42" s="615"/>
      <c r="CG42" s="615"/>
      <c r="CH42" s="615"/>
      <c r="CI42" s="615"/>
      <c r="CJ42" s="615"/>
      <c r="CK42" s="615"/>
      <c r="CL42" s="615"/>
      <c r="CM42" s="615"/>
      <c r="CN42" s="615"/>
      <c r="CO42" s="615"/>
      <c r="CP42" s="615"/>
      <c r="CQ42" s="616"/>
      <c r="CR42" s="609">
        <v>1954596</v>
      </c>
      <c r="CS42" s="390"/>
      <c r="CT42" s="390"/>
      <c r="CU42" s="390"/>
      <c r="CV42" s="390"/>
      <c r="CW42" s="390"/>
      <c r="CX42" s="390"/>
      <c r="CY42" s="610"/>
      <c r="CZ42" s="617">
        <v>13.3</v>
      </c>
      <c r="DA42" s="396"/>
      <c r="DB42" s="396"/>
      <c r="DC42" s="622"/>
      <c r="DD42" s="620">
        <v>679005</v>
      </c>
      <c r="DE42" s="390"/>
      <c r="DF42" s="390"/>
      <c r="DG42" s="390"/>
      <c r="DH42" s="390"/>
      <c r="DI42" s="390"/>
      <c r="DJ42" s="390"/>
      <c r="DK42" s="610"/>
      <c r="DL42" s="670"/>
      <c r="DM42" s="671"/>
      <c r="DN42" s="671"/>
      <c r="DO42" s="671"/>
      <c r="DP42" s="671"/>
      <c r="DQ42" s="671"/>
      <c r="DR42" s="671"/>
      <c r="DS42" s="671"/>
      <c r="DT42" s="671"/>
      <c r="DU42" s="671"/>
      <c r="DV42" s="672"/>
      <c r="DW42" s="673"/>
      <c r="DX42" s="674"/>
      <c r="DY42" s="674"/>
      <c r="DZ42" s="674"/>
      <c r="EA42" s="674"/>
      <c r="EB42" s="674"/>
      <c r="EC42" s="675"/>
    </row>
    <row r="43" spans="2:133" ht="11.25" customHeight="1" x14ac:dyDescent="0.15">
      <c r="B43" s="623" t="s">
        <v>418</v>
      </c>
      <c r="C43" s="624"/>
      <c r="D43" s="624"/>
      <c r="E43" s="624"/>
      <c r="F43" s="624"/>
      <c r="G43" s="624"/>
      <c r="H43" s="624"/>
      <c r="I43" s="624"/>
      <c r="J43" s="624"/>
      <c r="K43" s="624"/>
      <c r="L43" s="624"/>
      <c r="M43" s="624"/>
      <c r="N43" s="624"/>
      <c r="O43" s="624"/>
      <c r="P43" s="624"/>
      <c r="Q43" s="625"/>
      <c r="R43" s="679">
        <v>15587804</v>
      </c>
      <c r="S43" s="680"/>
      <c r="T43" s="680"/>
      <c r="U43" s="680"/>
      <c r="V43" s="680"/>
      <c r="W43" s="680"/>
      <c r="X43" s="680"/>
      <c r="Y43" s="682"/>
      <c r="Z43" s="683">
        <v>100</v>
      </c>
      <c r="AA43" s="683"/>
      <c r="AB43" s="683"/>
      <c r="AC43" s="683"/>
      <c r="AD43" s="684">
        <v>6522882</v>
      </c>
      <c r="AE43" s="684"/>
      <c r="AF43" s="684"/>
      <c r="AG43" s="684"/>
      <c r="AH43" s="684"/>
      <c r="AI43" s="684"/>
      <c r="AJ43" s="684"/>
      <c r="AK43" s="684"/>
      <c r="AL43" s="685">
        <v>100</v>
      </c>
      <c r="AM43" s="655"/>
      <c r="AN43" s="655"/>
      <c r="AO43" s="686"/>
      <c r="CD43" s="614" t="s">
        <v>79</v>
      </c>
      <c r="CE43" s="615"/>
      <c r="CF43" s="615"/>
      <c r="CG43" s="615"/>
      <c r="CH43" s="615"/>
      <c r="CI43" s="615"/>
      <c r="CJ43" s="615"/>
      <c r="CK43" s="615"/>
      <c r="CL43" s="615"/>
      <c r="CM43" s="615"/>
      <c r="CN43" s="615"/>
      <c r="CO43" s="615"/>
      <c r="CP43" s="615"/>
      <c r="CQ43" s="616"/>
      <c r="CR43" s="609">
        <v>15759</v>
      </c>
      <c r="CS43" s="639"/>
      <c r="CT43" s="639"/>
      <c r="CU43" s="639"/>
      <c r="CV43" s="639"/>
      <c r="CW43" s="639"/>
      <c r="CX43" s="639"/>
      <c r="CY43" s="640"/>
      <c r="CZ43" s="617">
        <v>0.1</v>
      </c>
      <c r="DA43" s="641"/>
      <c r="DB43" s="641"/>
      <c r="DC43" s="642"/>
      <c r="DD43" s="620">
        <v>15759</v>
      </c>
      <c r="DE43" s="639"/>
      <c r="DF43" s="639"/>
      <c r="DG43" s="639"/>
      <c r="DH43" s="639"/>
      <c r="DI43" s="639"/>
      <c r="DJ43" s="639"/>
      <c r="DK43" s="640"/>
      <c r="DL43" s="670"/>
      <c r="DM43" s="671"/>
      <c r="DN43" s="671"/>
      <c r="DO43" s="671"/>
      <c r="DP43" s="671"/>
      <c r="DQ43" s="671"/>
      <c r="DR43" s="671"/>
      <c r="DS43" s="671"/>
      <c r="DT43" s="671"/>
      <c r="DU43" s="671"/>
      <c r="DV43" s="672"/>
      <c r="DW43" s="673"/>
      <c r="DX43" s="674"/>
      <c r="DY43" s="674"/>
      <c r="DZ43" s="674"/>
      <c r="EA43" s="674"/>
      <c r="EB43" s="674"/>
      <c r="EC43" s="67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80" t="s">
        <v>175</v>
      </c>
      <c r="CE44" s="502"/>
      <c r="CF44" s="614" t="s">
        <v>421</v>
      </c>
      <c r="CG44" s="615"/>
      <c r="CH44" s="615"/>
      <c r="CI44" s="615"/>
      <c r="CJ44" s="615"/>
      <c r="CK44" s="615"/>
      <c r="CL44" s="615"/>
      <c r="CM44" s="615"/>
      <c r="CN44" s="615"/>
      <c r="CO44" s="615"/>
      <c r="CP44" s="615"/>
      <c r="CQ44" s="616"/>
      <c r="CR44" s="609">
        <v>1954596</v>
      </c>
      <c r="CS44" s="390"/>
      <c r="CT44" s="390"/>
      <c r="CU44" s="390"/>
      <c r="CV44" s="390"/>
      <c r="CW44" s="390"/>
      <c r="CX44" s="390"/>
      <c r="CY44" s="610"/>
      <c r="CZ44" s="617">
        <v>13.3</v>
      </c>
      <c r="DA44" s="396"/>
      <c r="DB44" s="396"/>
      <c r="DC44" s="622"/>
      <c r="DD44" s="620">
        <v>679005</v>
      </c>
      <c r="DE44" s="390"/>
      <c r="DF44" s="390"/>
      <c r="DG44" s="390"/>
      <c r="DH44" s="390"/>
      <c r="DI44" s="390"/>
      <c r="DJ44" s="390"/>
      <c r="DK44" s="610"/>
      <c r="DL44" s="670"/>
      <c r="DM44" s="671"/>
      <c r="DN44" s="671"/>
      <c r="DO44" s="671"/>
      <c r="DP44" s="671"/>
      <c r="DQ44" s="671"/>
      <c r="DR44" s="671"/>
      <c r="DS44" s="671"/>
      <c r="DT44" s="671"/>
      <c r="DU44" s="671"/>
      <c r="DV44" s="672"/>
      <c r="DW44" s="673"/>
      <c r="DX44" s="674"/>
      <c r="DY44" s="674"/>
      <c r="DZ44" s="674"/>
      <c r="EA44" s="674"/>
      <c r="EB44" s="674"/>
      <c r="EC44" s="675"/>
    </row>
    <row r="45" spans="2:133" ht="11.25" customHeight="1" x14ac:dyDescent="0.15">
      <c r="B45" s="22" t="s">
        <v>50</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81"/>
      <c r="CE45" s="505"/>
      <c r="CF45" s="614" t="s">
        <v>422</v>
      </c>
      <c r="CG45" s="615"/>
      <c r="CH45" s="615"/>
      <c r="CI45" s="615"/>
      <c r="CJ45" s="615"/>
      <c r="CK45" s="615"/>
      <c r="CL45" s="615"/>
      <c r="CM45" s="615"/>
      <c r="CN45" s="615"/>
      <c r="CO45" s="615"/>
      <c r="CP45" s="615"/>
      <c r="CQ45" s="616"/>
      <c r="CR45" s="609">
        <v>154863</v>
      </c>
      <c r="CS45" s="639"/>
      <c r="CT45" s="639"/>
      <c r="CU45" s="639"/>
      <c r="CV45" s="639"/>
      <c r="CW45" s="639"/>
      <c r="CX45" s="639"/>
      <c r="CY45" s="640"/>
      <c r="CZ45" s="617">
        <v>1.1000000000000001</v>
      </c>
      <c r="DA45" s="641"/>
      <c r="DB45" s="641"/>
      <c r="DC45" s="642"/>
      <c r="DD45" s="620">
        <v>31168</v>
      </c>
      <c r="DE45" s="639"/>
      <c r="DF45" s="639"/>
      <c r="DG45" s="639"/>
      <c r="DH45" s="639"/>
      <c r="DI45" s="639"/>
      <c r="DJ45" s="639"/>
      <c r="DK45" s="640"/>
      <c r="DL45" s="670"/>
      <c r="DM45" s="671"/>
      <c r="DN45" s="671"/>
      <c r="DO45" s="671"/>
      <c r="DP45" s="671"/>
      <c r="DQ45" s="671"/>
      <c r="DR45" s="671"/>
      <c r="DS45" s="671"/>
      <c r="DT45" s="671"/>
      <c r="DU45" s="671"/>
      <c r="DV45" s="672"/>
      <c r="DW45" s="673"/>
      <c r="DX45" s="674"/>
      <c r="DY45" s="674"/>
      <c r="DZ45" s="674"/>
      <c r="EA45" s="674"/>
      <c r="EB45" s="674"/>
      <c r="EC45" s="675"/>
    </row>
    <row r="46" spans="2:133" ht="11.25" customHeight="1" x14ac:dyDescent="0.15">
      <c r="B46" s="45" t="s">
        <v>394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81"/>
      <c r="CE46" s="505"/>
      <c r="CF46" s="614" t="s">
        <v>384</v>
      </c>
      <c r="CG46" s="615"/>
      <c r="CH46" s="615"/>
      <c r="CI46" s="615"/>
      <c r="CJ46" s="615"/>
      <c r="CK46" s="615"/>
      <c r="CL46" s="615"/>
      <c r="CM46" s="615"/>
      <c r="CN46" s="615"/>
      <c r="CO46" s="615"/>
      <c r="CP46" s="615"/>
      <c r="CQ46" s="616"/>
      <c r="CR46" s="609">
        <v>1768236</v>
      </c>
      <c r="CS46" s="390"/>
      <c r="CT46" s="390"/>
      <c r="CU46" s="390"/>
      <c r="CV46" s="390"/>
      <c r="CW46" s="390"/>
      <c r="CX46" s="390"/>
      <c r="CY46" s="610"/>
      <c r="CZ46" s="617">
        <v>12</v>
      </c>
      <c r="DA46" s="396"/>
      <c r="DB46" s="396"/>
      <c r="DC46" s="622"/>
      <c r="DD46" s="620">
        <v>646385</v>
      </c>
      <c r="DE46" s="390"/>
      <c r="DF46" s="390"/>
      <c r="DG46" s="390"/>
      <c r="DH46" s="390"/>
      <c r="DI46" s="390"/>
      <c r="DJ46" s="390"/>
      <c r="DK46" s="610"/>
      <c r="DL46" s="670"/>
      <c r="DM46" s="671"/>
      <c r="DN46" s="671"/>
      <c r="DO46" s="671"/>
      <c r="DP46" s="671"/>
      <c r="DQ46" s="671"/>
      <c r="DR46" s="671"/>
      <c r="DS46" s="671"/>
      <c r="DT46" s="671"/>
      <c r="DU46" s="671"/>
      <c r="DV46" s="672"/>
      <c r="DW46" s="673"/>
      <c r="DX46" s="674"/>
      <c r="DY46" s="674"/>
      <c r="DZ46" s="674"/>
      <c r="EA46" s="674"/>
      <c r="EB46" s="674"/>
      <c r="EC46" s="675"/>
    </row>
    <row r="47" spans="2:133" ht="11.25" customHeight="1" x14ac:dyDescent="0.15">
      <c r="B47" s="46" t="s">
        <v>265</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81"/>
      <c r="CE47" s="505"/>
      <c r="CF47" s="614" t="s">
        <v>423</v>
      </c>
      <c r="CG47" s="615"/>
      <c r="CH47" s="615"/>
      <c r="CI47" s="615"/>
      <c r="CJ47" s="615"/>
      <c r="CK47" s="615"/>
      <c r="CL47" s="615"/>
      <c r="CM47" s="615"/>
      <c r="CN47" s="615"/>
      <c r="CO47" s="615"/>
      <c r="CP47" s="615"/>
      <c r="CQ47" s="616"/>
      <c r="CR47" s="609" t="s">
        <v>200</v>
      </c>
      <c r="CS47" s="639"/>
      <c r="CT47" s="639"/>
      <c r="CU47" s="639"/>
      <c r="CV47" s="639"/>
      <c r="CW47" s="639"/>
      <c r="CX47" s="639"/>
      <c r="CY47" s="640"/>
      <c r="CZ47" s="617" t="s">
        <v>200</v>
      </c>
      <c r="DA47" s="641"/>
      <c r="DB47" s="641"/>
      <c r="DC47" s="642"/>
      <c r="DD47" s="620" t="s">
        <v>200</v>
      </c>
      <c r="DE47" s="639"/>
      <c r="DF47" s="639"/>
      <c r="DG47" s="639"/>
      <c r="DH47" s="639"/>
      <c r="DI47" s="639"/>
      <c r="DJ47" s="639"/>
      <c r="DK47" s="640"/>
      <c r="DL47" s="670"/>
      <c r="DM47" s="671"/>
      <c r="DN47" s="671"/>
      <c r="DO47" s="671"/>
      <c r="DP47" s="671"/>
      <c r="DQ47" s="671"/>
      <c r="DR47" s="671"/>
      <c r="DS47" s="671"/>
      <c r="DT47" s="671"/>
      <c r="DU47" s="671"/>
      <c r="DV47" s="672"/>
      <c r="DW47" s="673"/>
      <c r="DX47" s="674"/>
      <c r="DY47" s="674"/>
      <c r="DZ47" s="674"/>
      <c r="EA47" s="674"/>
      <c r="EB47" s="674"/>
      <c r="EC47" s="67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82"/>
      <c r="CE48" s="584"/>
      <c r="CF48" s="614" t="s">
        <v>425</v>
      </c>
      <c r="CG48" s="615"/>
      <c r="CH48" s="615"/>
      <c r="CI48" s="615"/>
      <c r="CJ48" s="615"/>
      <c r="CK48" s="615"/>
      <c r="CL48" s="615"/>
      <c r="CM48" s="615"/>
      <c r="CN48" s="615"/>
      <c r="CO48" s="615"/>
      <c r="CP48" s="615"/>
      <c r="CQ48" s="616"/>
      <c r="CR48" s="609" t="s">
        <v>200</v>
      </c>
      <c r="CS48" s="390"/>
      <c r="CT48" s="390"/>
      <c r="CU48" s="390"/>
      <c r="CV48" s="390"/>
      <c r="CW48" s="390"/>
      <c r="CX48" s="390"/>
      <c r="CY48" s="610"/>
      <c r="CZ48" s="617" t="s">
        <v>200</v>
      </c>
      <c r="DA48" s="396"/>
      <c r="DB48" s="396"/>
      <c r="DC48" s="622"/>
      <c r="DD48" s="620" t="s">
        <v>200</v>
      </c>
      <c r="DE48" s="390"/>
      <c r="DF48" s="390"/>
      <c r="DG48" s="390"/>
      <c r="DH48" s="390"/>
      <c r="DI48" s="390"/>
      <c r="DJ48" s="390"/>
      <c r="DK48" s="610"/>
      <c r="DL48" s="670"/>
      <c r="DM48" s="671"/>
      <c r="DN48" s="671"/>
      <c r="DO48" s="671"/>
      <c r="DP48" s="671"/>
      <c r="DQ48" s="671"/>
      <c r="DR48" s="671"/>
      <c r="DS48" s="671"/>
      <c r="DT48" s="671"/>
      <c r="DU48" s="671"/>
      <c r="DV48" s="672"/>
      <c r="DW48" s="673"/>
      <c r="DX48" s="674"/>
      <c r="DY48" s="674"/>
      <c r="DZ48" s="674"/>
      <c r="EA48" s="674"/>
      <c r="EB48" s="674"/>
      <c r="EC48" s="67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623" t="s">
        <v>141</v>
      </c>
      <c r="CE49" s="624"/>
      <c r="CF49" s="624"/>
      <c r="CG49" s="624"/>
      <c r="CH49" s="624"/>
      <c r="CI49" s="624"/>
      <c r="CJ49" s="624"/>
      <c r="CK49" s="624"/>
      <c r="CL49" s="624"/>
      <c r="CM49" s="624"/>
      <c r="CN49" s="624"/>
      <c r="CO49" s="624"/>
      <c r="CP49" s="624"/>
      <c r="CQ49" s="625"/>
      <c r="CR49" s="679">
        <v>14744249</v>
      </c>
      <c r="CS49" s="654"/>
      <c r="CT49" s="654"/>
      <c r="CU49" s="654"/>
      <c r="CV49" s="654"/>
      <c r="CW49" s="654"/>
      <c r="CX49" s="654"/>
      <c r="CY49" s="687"/>
      <c r="CZ49" s="685">
        <v>100</v>
      </c>
      <c r="DA49" s="688"/>
      <c r="DB49" s="688"/>
      <c r="DC49" s="689"/>
      <c r="DD49" s="690">
        <v>8010239</v>
      </c>
      <c r="DE49" s="654"/>
      <c r="DF49" s="654"/>
      <c r="DG49" s="654"/>
      <c r="DH49" s="654"/>
      <c r="DI49" s="654"/>
      <c r="DJ49" s="654"/>
      <c r="DK49" s="687"/>
      <c r="DL49" s="691"/>
      <c r="DM49" s="692"/>
      <c r="DN49" s="692"/>
      <c r="DO49" s="692"/>
      <c r="DP49" s="692"/>
      <c r="DQ49" s="692"/>
      <c r="DR49" s="692"/>
      <c r="DS49" s="692"/>
      <c r="DT49" s="692"/>
      <c r="DU49" s="692"/>
      <c r="DV49" s="693"/>
      <c r="DW49" s="694"/>
      <c r="DX49" s="695"/>
      <c r="DY49" s="695"/>
      <c r="DZ49" s="695"/>
      <c r="EA49" s="695"/>
      <c r="EB49" s="695"/>
      <c r="EC49" s="696"/>
    </row>
  </sheetData>
  <sheetProtection algorithmName="SHA-512" hashValue="mKdS4kGlyrH8fkk9OcrN8TNxjyuNAufo9vSO7F1GR4H9ATpv7ngcOAmvuaRZNMstQPzykgCSAsqO5hVj0hbgrQ==" saltValue="uUQDUZPwhBkwCG1SMN0STw=="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37" t="s">
        <v>289</v>
      </c>
      <c r="DK2" s="738"/>
      <c r="DL2" s="738"/>
      <c r="DM2" s="738"/>
      <c r="DN2" s="738"/>
      <c r="DO2" s="739"/>
      <c r="DP2" s="70"/>
      <c r="DQ2" s="737" t="s">
        <v>298</v>
      </c>
      <c r="DR2" s="738"/>
      <c r="DS2" s="738"/>
      <c r="DT2" s="738"/>
      <c r="DU2" s="738"/>
      <c r="DV2" s="738"/>
      <c r="DW2" s="738"/>
      <c r="DX2" s="738"/>
      <c r="DY2" s="738"/>
      <c r="DZ2" s="73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40" t="s">
        <v>205</v>
      </c>
      <c r="B4" s="740"/>
      <c r="C4" s="740"/>
      <c r="D4" s="740"/>
      <c r="E4" s="740"/>
      <c r="F4" s="740"/>
      <c r="G4" s="740"/>
      <c r="H4" s="740"/>
      <c r="I4" s="740"/>
      <c r="J4" s="740"/>
      <c r="K4" s="740"/>
      <c r="L4" s="740"/>
      <c r="M4" s="740"/>
      <c r="N4" s="740"/>
      <c r="O4" s="740"/>
      <c r="P4" s="740"/>
      <c r="Q4" s="740"/>
      <c r="R4" s="740"/>
      <c r="S4" s="740"/>
      <c r="T4" s="740"/>
      <c r="U4" s="740"/>
      <c r="V4" s="740"/>
      <c r="W4" s="740"/>
      <c r="X4" s="740"/>
      <c r="Y4" s="740"/>
      <c r="Z4" s="740"/>
      <c r="AA4" s="740"/>
      <c r="AB4" s="740"/>
      <c r="AC4" s="740"/>
      <c r="AD4" s="740"/>
      <c r="AE4" s="740"/>
      <c r="AF4" s="740"/>
      <c r="AG4" s="740"/>
      <c r="AH4" s="740"/>
      <c r="AI4" s="740"/>
      <c r="AJ4" s="740"/>
      <c r="AK4" s="740"/>
      <c r="AL4" s="740"/>
      <c r="AM4" s="740"/>
      <c r="AN4" s="740"/>
      <c r="AO4" s="740"/>
      <c r="AP4" s="740"/>
      <c r="AQ4" s="740"/>
      <c r="AR4" s="740"/>
      <c r="AS4" s="740"/>
      <c r="AT4" s="740"/>
      <c r="AU4" s="740"/>
      <c r="AV4" s="740"/>
      <c r="AW4" s="740"/>
      <c r="AX4" s="740"/>
      <c r="AY4" s="740"/>
      <c r="AZ4" s="64"/>
      <c r="BA4" s="64"/>
      <c r="BB4" s="64"/>
      <c r="BC4" s="64"/>
      <c r="BD4" s="64"/>
      <c r="BE4" s="82"/>
      <c r="BF4" s="82"/>
      <c r="BG4" s="82"/>
      <c r="BH4" s="82"/>
      <c r="BI4" s="82"/>
      <c r="BJ4" s="82"/>
      <c r="BK4" s="82"/>
      <c r="BL4" s="82"/>
      <c r="BM4" s="82"/>
      <c r="BN4" s="82"/>
      <c r="BO4" s="82"/>
      <c r="BP4" s="82"/>
      <c r="BQ4" s="64" t="s">
        <v>426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709" t="s">
        <v>427</v>
      </c>
      <c r="B5" s="710"/>
      <c r="C5" s="710"/>
      <c r="D5" s="710"/>
      <c r="E5" s="710"/>
      <c r="F5" s="710"/>
      <c r="G5" s="710"/>
      <c r="H5" s="710"/>
      <c r="I5" s="710"/>
      <c r="J5" s="710"/>
      <c r="K5" s="710"/>
      <c r="L5" s="710"/>
      <c r="M5" s="710"/>
      <c r="N5" s="710"/>
      <c r="O5" s="710"/>
      <c r="P5" s="711"/>
      <c r="Q5" s="703" t="s">
        <v>183</v>
      </c>
      <c r="R5" s="704"/>
      <c r="S5" s="704"/>
      <c r="T5" s="704"/>
      <c r="U5" s="715"/>
      <c r="V5" s="703" t="s">
        <v>428</v>
      </c>
      <c r="W5" s="704"/>
      <c r="X5" s="704"/>
      <c r="Y5" s="704"/>
      <c r="Z5" s="715"/>
      <c r="AA5" s="703" t="s">
        <v>429</v>
      </c>
      <c r="AB5" s="704"/>
      <c r="AC5" s="704"/>
      <c r="AD5" s="704"/>
      <c r="AE5" s="704"/>
      <c r="AF5" s="972" t="s">
        <v>180</v>
      </c>
      <c r="AG5" s="704"/>
      <c r="AH5" s="704"/>
      <c r="AI5" s="704"/>
      <c r="AJ5" s="705"/>
      <c r="AK5" s="704" t="s">
        <v>430</v>
      </c>
      <c r="AL5" s="704"/>
      <c r="AM5" s="704"/>
      <c r="AN5" s="704"/>
      <c r="AO5" s="715"/>
      <c r="AP5" s="703" t="s">
        <v>431</v>
      </c>
      <c r="AQ5" s="704"/>
      <c r="AR5" s="704"/>
      <c r="AS5" s="704"/>
      <c r="AT5" s="715"/>
      <c r="AU5" s="703" t="s">
        <v>433</v>
      </c>
      <c r="AV5" s="704"/>
      <c r="AW5" s="704"/>
      <c r="AX5" s="704"/>
      <c r="AY5" s="705"/>
      <c r="AZ5" s="73"/>
      <c r="BA5" s="73"/>
      <c r="BB5" s="73"/>
      <c r="BC5" s="73"/>
      <c r="BD5" s="73"/>
      <c r="BE5" s="85"/>
      <c r="BF5" s="85"/>
      <c r="BG5" s="85"/>
      <c r="BH5" s="85"/>
      <c r="BI5" s="85"/>
      <c r="BJ5" s="85"/>
      <c r="BK5" s="85"/>
      <c r="BL5" s="85"/>
      <c r="BM5" s="85"/>
      <c r="BN5" s="85"/>
      <c r="BO5" s="85"/>
      <c r="BP5" s="85"/>
      <c r="BQ5" s="709" t="s">
        <v>434</v>
      </c>
      <c r="BR5" s="710"/>
      <c r="BS5" s="710"/>
      <c r="BT5" s="710"/>
      <c r="BU5" s="710"/>
      <c r="BV5" s="710"/>
      <c r="BW5" s="710"/>
      <c r="BX5" s="710"/>
      <c r="BY5" s="710"/>
      <c r="BZ5" s="710"/>
      <c r="CA5" s="710"/>
      <c r="CB5" s="710"/>
      <c r="CC5" s="710"/>
      <c r="CD5" s="710"/>
      <c r="CE5" s="710"/>
      <c r="CF5" s="710"/>
      <c r="CG5" s="711"/>
      <c r="CH5" s="703" t="s">
        <v>358</v>
      </c>
      <c r="CI5" s="704"/>
      <c r="CJ5" s="704"/>
      <c r="CK5" s="704"/>
      <c r="CL5" s="715"/>
      <c r="CM5" s="703" t="s">
        <v>230</v>
      </c>
      <c r="CN5" s="704"/>
      <c r="CO5" s="704"/>
      <c r="CP5" s="704"/>
      <c r="CQ5" s="715"/>
      <c r="CR5" s="703" t="s">
        <v>247</v>
      </c>
      <c r="CS5" s="704"/>
      <c r="CT5" s="704"/>
      <c r="CU5" s="704"/>
      <c r="CV5" s="715"/>
      <c r="CW5" s="703" t="s">
        <v>52</v>
      </c>
      <c r="CX5" s="704"/>
      <c r="CY5" s="704"/>
      <c r="CZ5" s="704"/>
      <c r="DA5" s="715"/>
      <c r="DB5" s="703" t="s">
        <v>435</v>
      </c>
      <c r="DC5" s="704"/>
      <c r="DD5" s="704"/>
      <c r="DE5" s="704"/>
      <c r="DF5" s="715"/>
      <c r="DG5" s="717" t="s">
        <v>244</v>
      </c>
      <c r="DH5" s="718"/>
      <c r="DI5" s="718"/>
      <c r="DJ5" s="718"/>
      <c r="DK5" s="719"/>
      <c r="DL5" s="717" t="s">
        <v>439</v>
      </c>
      <c r="DM5" s="718"/>
      <c r="DN5" s="718"/>
      <c r="DO5" s="718"/>
      <c r="DP5" s="719"/>
      <c r="DQ5" s="703" t="s">
        <v>440</v>
      </c>
      <c r="DR5" s="704"/>
      <c r="DS5" s="704"/>
      <c r="DT5" s="704"/>
      <c r="DU5" s="715"/>
      <c r="DV5" s="703" t="s">
        <v>433</v>
      </c>
      <c r="DW5" s="704"/>
      <c r="DX5" s="704"/>
      <c r="DY5" s="704"/>
      <c r="DZ5" s="705"/>
      <c r="EA5" s="82"/>
    </row>
    <row r="6" spans="1:131" s="54" customFormat="1" ht="26.25" customHeight="1" x14ac:dyDescent="0.15">
      <c r="A6" s="712"/>
      <c r="B6" s="713"/>
      <c r="C6" s="713"/>
      <c r="D6" s="713"/>
      <c r="E6" s="713"/>
      <c r="F6" s="713"/>
      <c r="G6" s="713"/>
      <c r="H6" s="713"/>
      <c r="I6" s="713"/>
      <c r="J6" s="713"/>
      <c r="K6" s="713"/>
      <c r="L6" s="713"/>
      <c r="M6" s="713"/>
      <c r="N6" s="713"/>
      <c r="O6" s="713"/>
      <c r="P6" s="714"/>
      <c r="Q6" s="706"/>
      <c r="R6" s="707"/>
      <c r="S6" s="707"/>
      <c r="T6" s="707"/>
      <c r="U6" s="716"/>
      <c r="V6" s="706"/>
      <c r="W6" s="707"/>
      <c r="X6" s="707"/>
      <c r="Y6" s="707"/>
      <c r="Z6" s="716"/>
      <c r="AA6" s="706"/>
      <c r="AB6" s="707"/>
      <c r="AC6" s="707"/>
      <c r="AD6" s="707"/>
      <c r="AE6" s="707"/>
      <c r="AF6" s="973"/>
      <c r="AG6" s="707"/>
      <c r="AH6" s="707"/>
      <c r="AI6" s="707"/>
      <c r="AJ6" s="708"/>
      <c r="AK6" s="707"/>
      <c r="AL6" s="707"/>
      <c r="AM6" s="707"/>
      <c r="AN6" s="707"/>
      <c r="AO6" s="716"/>
      <c r="AP6" s="706"/>
      <c r="AQ6" s="707"/>
      <c r="AR6" s="707"/>
      <c r="AS6" s="707"/>
      <c r="AT6" s="716"/>
      <c r="AU6" s="706"/>
      <c r="AV6" s="707"/>
      <c r="AW6" s="707"/>
      <c r="AX6" s="707"/>
      <c r="AY6" s="708"/>
      <c r="AZ6" s="64"/>
      <c r="BA6" s="64"/>
      <c r="BB6" s="64"/>
      <c r="BC6" s="64"/>
      <c r="BD6" s="64"/>
      <c r="BE6" s="82"/>
      <c r="BF6" s="82"/>
      <c r="BG6" s="82"/>
      <c r="BH6" s="82"/>
      <c r="BI6" s="82"/>
      <c r="BJ6" s="82"/>
      <c r="BK6" s="82"/>
      <c r="BL6" s="82"/>
      <c r="BM6" s="82"/>
      <c r="BN6" s="82"/>
      <c r="BO6" s="82"/>
      <c r="BP6" s="82"/>
      <c r="BQ6" s="712"/>
      <c r="BR6" s="713"/>
      <c r="BS6" s="713"/>
      <c r="BT6" s="713"/>
      <c r="BU6" s="713"/>
      <c r="BV6" s="713"/>
      <c r="BW6" s="713"/>
      <c r="BX6" s="713"/>
      <c r="BY6" s="713"/>
      <c r="BZ6" s="713"/>
      <c r="CA6" s="713"/>
      <c r="CB6" s="713"/>
      <c r="CC6" s="713"/>
      <c r="CD6" s="713"/>
      <c r="CE6" s="713"/>
      <c r="CF6" s="713"/>
      <c r="CG6" s="714"/>
      <c r="CH6" s="706"/>
      <c r="CI6" s="707"/>
      <c r="CJ6" s="707"/>
      <c r="CK6" s="707"/>
      <c r="CL6" s="716"/>
      <c r="CM6" s="706"/>
      <c r="CN6" s="707"/>
      <c r="CO6" s="707"/>
      <c r="CP6" s="707"/>
      <c r="CQ6" s="716"/>
      <c r="CR6" s="706"/>
      <c r="CS6" s="707"/>
      <c r="CT6" s="707"/>
      <c r="CU6" s="707"/>
      <c r="CV6" s="716"/>
      <c r="CW6" s="706"/>
      <c r="CX6" s="707"/>
      <c r="CY6" s="707"/>
      <c r="CZ6" s="707"/>
      <c r="DA6" s="716"/>
      <c r="DB6" s="706"/>
      <c r="DC6" s="707"/>
      <c r="DD6" s="707"/>
      <c r="DE6" s="707"/>
      <c r="DF6" s="716"/>
      <c r="DG6" s="720"/>
      <c r="DH6" s="721"/>
      <c r="DI6" s="721"/>
      <c r="DJ6" s="721"/>
      <c r="DK6" s="722"/>
      <c r="DL6" s="720"/>
      <c r="DM6" s="721"/>
      <c r="DN6" s="721"/>
      <c r="DO6" s="721"/>
      <c r="DP6" s="722"/>
      <c r="DQ6" s="706"/>
      <c r="DR6" s="707"/>
      <c r="DS6" s="707"/>
      <c r="DT6" s="707"/>
      <c r="DU6" s="716"/>
      <c r="DV6" s="706"/>
      <c r="DW6" s="707"/>
      <c r="DX6" s="707"/>
      <c r="DY6" s="707"/>
      <c r="DZ6" s="708"/>
      <c r="EA6" s="82"/>
    </row>
    <row r="7" spans="1:131" s="54" customFormat="1" ht="26.25" customHeight="1" x14ac:dyDescent="0.15">
      <c r="A7" s="59">
        <v>1</v>
      </c>
      <c r="B7" s="700" t="s">
        <v>442</v>
      </c>
      <c r="C7" s="701"/>
      <c r="D7" s="701"/>
      <c r="E7" s="701"/>
      <c r="F7" s="701"/>
      <c r="G7" s="701"/>
      <c r="H7" s="701"/>
      <c r="I7" s="701"/>
      <c r="J7" s="701"/>
      <c r="K7" s="701"/>
      <c r="L7" s="701"/>
      <c r="M7" s="701"/>
      <c r="N7" s="701"/>
      <c r="O7" s="701"/>
      <c r="P7" s="741"/>
      <c r="Q7" s="742">
        <v>15588</v>
      </c>
      <c r="R7" s="743"/>
      <c r="S7" s="743"/>
      <c r="T7" s="743"/>
      <c r="U7" s="743"/>
      <c r="V7" s="743">
        <v>14744</v>
      </c>
      <c r="W7" s="743"/>
      <c r="X7" s="743"/>
      <c r="Y7" s="743"/>
      <c r="Z7" s="743"/>
      <c r="AA7" s="743">
        <v>844</v>
      </c>
      <c r="AB7" s="743"/>
      <c r="AC7" s="743"/>
      <c r="AD7" s="743"/>
      <c r="AE7" s="744"/>
      <c r="AF7" s="745">
        <v>570</v>
      </c>
      <c r="AG7" s="746"/>
      <c r="AH7" s="746"/>
      <c r="AI7" s="746"/>
      <c r="AJ7" s="747"/>
      <c r="AK7" s="748" t="s">
        <v>200</v>
      </c>
      <c r="AL7" s="743"/>
      <c r="AM7" s="743"/>
      <c r="AN7" s="743"/>
      <c r="AO7" s="743"/>
      <c r="AP7" s="743">
        <v>10400</v>
      </c>
      <c r="AQ7" s="743"/>
      <c r="AR7" s="743"/>
      <c r="AS7" s="743"/>
      <c r="AT7" s="743"/>
      <c r="AU7" s="749"/>
      <c r="AV7" s="749"/>
      <c r="AW7" s="749"/>
      <c r="AX7" s="749"/>
      <c r="AY7" s="750"/>
      <c r="AZ7" s="64"/>
      <c r="BA7" s="64"/>
      <c r="BB7" s="64"/>
      <c r="BC7" s="64"/>
      <c r="BD7" s="64"/>
      <c r="BE7" s="82"/>
      <c r="BF7" s="82"/>
      <c r="BG7" s="82"/>
      <c r="BH7" s="82"/>
      <c r="BI7" s="82"/>
      <c r="BJ7" s="82"/>
      <c r="BK7" s="82"/>
      <c r="BL7" s="82"/>
      <c r="BM7" s="82"/>
      <c r="BN7" s="82"/>
      <c r="BO7" s="82"/>
      <c r="BP7" s="82"/>
      <c r="BQ7" s="59">
        <v>1</v>
      </c>
      <c r="BR7" s="87"/>
      <c r="BS7" s="700"/>
      <c r="BT7" s="701"/>
      <c r="BU7" s="701"/>
      <c r="BV7" s="701"/>
      <c r="BW7" s="701"/>
      <c r="BX7" s="701"/>
      <c r="BY7" s="701"/>
      <c r="BZ7" s="701"/>
      <c r="CA7" s="701"/>
      <c r="CB7" s="701"/>
      <c r="CC7" s="701"/>
      <c r="CD7" s="701"/>
      <c r="CE7" s="701"/>
      <c r="CF7" s="701"/>
      <c r="CG7" s="741"/>
      <c r="CH7" s="697"/>
      <c r="CI7" s="698"/>
      <c r="CJ7" s="698"/>
      <c r="CK7" s="698"/>
      <c r="CL7" s="699"/>
      <c r="CM7" s="697"/>
      <c r="CN7" s="698"/>
      <c r="CO7" s="698"/>
      <c r="CP7" s="698"/>
      <c r="CQ7" s="699"/>
      <c r="CR7" s="697"/>
      <c r="CS7" s="698"/>
      <c r="CT7" s="698"/>
      <c r="CU7" s="698"/>
      <c r="CV7" s="699"/>
      <c r="CW7" s="697"/>
      <c r="CX7" s="698"/>
      <c r="CY7" s="698"/>
      <c r="CZ7" s="698"/>
      <c r="DA7" s="699"/>
      <c r="DB7" s="697"/>
      <c r="DC7" s="698"/>
      <c r="DD7" s="698"/>
      <c r="DE7" s="698"/>
      <c r="DF7" s="699"/>
      <c r="DG7" s="697"/>
      <c r="DH7" s="698"/>
      <c r="DI7" s="698"/>
      <c r="DJ7" s="698"/>
      <c r="DK7" s="699"/>
      <c r="DL7" s="697"/>
      <c r="DM7" s="698"/>
      <c r="DN7" s="698"/>
      <c r="DO7" s="698"/>
      <c r="DP7" s="699"/>
      <c r="DQ7" s="697"/>
      <c r="DR7" s="698"/>
      <c r="DS7" s="698"/>
      <c r="DT7" s="698"/>
      <c r="DU7" s="699"/>
      <c r="DV7" s="700"/>
      <c r="DW7" s="701"/>
      <c r="DX7" s="701"/>
      <c r="DY7" s="701"/>
      <c r="DZ7" s="702"/>
      <c r="EA7" s="82"/>
    </row>
    <row r="8" spans="1:131" s="54" customFormat="1" ht="26.25" customHeight="1" x14ac:dyDescent="0.15">
      <c r="A8" s="60">
        <v>2</v>
      </c>
      <c r="B8" s="732"/>
      <c r="C8" s="733"/>
      <c r="D8" s="733"/>
      <c r="E8" s="733"/>
      <c r="F8" s="733"/>
      <c r="G8" s="733"/>
      <c r="H8" s="733"/>
      <c r="I8" s="733"/>
      <c r="J8" s="733"/>
      <c r="K8" s="733"/>
      <c r="L8" s="733"/>
      <c r="M8" s="733"/>
      <c r="N8" s="733"/>
      <c r="O8" s="733"/>
      <c r="P8" s="734"/>
      <c r="Q8" s="723"/>
      <c r="R8" s="724"/>
      <c r="S8" s="724"/>
      <c r="T8" s="724"/>
      <c r="U8" s="724"/>
      <c r="V8" s="724"/>
      <c r="W8" s="724"/>
      <c r="X8" s="724"/>
      <c r="Y8" s="724"/>
      <c r="Z8" s="724"/>
      <c r="AA8" s="724"/>
      <c r="AB8" s="724"/>
      <c r="AC8" s="724"/>
      <c r="AD8" s="724"/>
      <c r="AE8" s="725"/>
      <c r="AF8" s="726"/>
      <c r="AG8" s="727"/>
      <c r="AH8" s="727"/>
      <c r="AI8" s="727"/>
      <c r="AJ8" s="728"/>
      <c r="AK8" s="729"/>
      <c r="AL8" s="724"/>
      <c r="AM8" s="724"/>
      <c r="AN8" s="724"/>
      <c r="AO8" s="724"/>
      <c r="AP8" s="724"/>
      <c r="AQ8" s="724"/>
      <c r="AR8" s="724"/>
      <c r="AS8" s="724"/>
      <c r="AT8" s="724"/>
      <c r="AU8" s="730"/>
      <c r="AV8" s="730"/>
      <c r="AW8" s="730"/>
      <c r="AX8" s="730"/>
      <c r="AY8" s="731"/>
      <c r="AZ8" s="64"/>
      <c r="BA8" s="64"/>
      <c r="BB8" s="64"/>
      <c r="BC8" s="64"/>
      <c r="BD8" s="64"/>
      <c r="BE8" s="82"/>
      <c r="BF8" s="82"/>
      <c r="BG8" s="82"/>
      <c r="BH8" s="82"/>
      <c r="BI8" s="82"/>
      <c r="BJ8" s="82"/>
      <c r="BK8" s="82"/>
      <c r="BL8" s="82"/>
      <c r="BM8" s="82"/>
      <c r="BN8" s="82"/>
      <c r="BO8" s="82"/>
      <c r="BP8" s="82"/>
      <c r="BQ8" s="60">
        <v>2</v>
      </c>
      <c r="BR8" s="88"/>
      <c r="BS8" s="732"/>
      <c r="BT8" s="733"/>
      <c r="BU8" s="733"/>
      <c r="BV8" s="733"/>
      <c r="BW8" s="733"/>
      <c r="BX8" s="733"/>
      <c r="BY8" s="733"/>
      <c r="BZ8" s="733"/>
      <c r="CA8" s="733"/>
      <c r="CB8" s="733"/>
      <c r="CC8" s="733"/>
      <c r="CD8" s="733"/>
      <c r="CE8" s="733"/>
      <c r="CF8" s="733"/>
      <c r="CG8" s="734"/>
      <c r="CH8" s="735"/>
      <c r="CI8" s="727"/>
      <c r="CJ8" s="727"/>
      <c r="CK8" s="727"/>
      <c r="CL8" s="736"/>
      <c r="CM8" s="735"/>
      <c r="CN8" s="727"/>
      <c r="CO8" s="727"/>
      <c r="CP8" s="727"/>
      <c r="CQ8" s="736"/>
      <c r="CR8" s="735"/>
      <c r="CS8" s="727"/>
      <c r="CT8" s="727"/>
      <c r="CU8" s="727"/>
      <c r="CV8" s="736"/>
      <c r="CW8" s="735"/>
      <c r="CX8" s="727"/>
      <c r="CY8" s="727"/>
      <c r="CZ8" s="727"/>
      <c r="DA8" s="736"/>
      <c r="DB8" s="735"/>
      <c r="DC8" s="727"/>
      <c r="DD8" s="727"/>
      <c r="DE8" s="727"/>
      <c r="DF8" s="736"/>
      <c r="DG8" s="735"/>
      <c r="DH8" s="727"/>
      <c r="DI8" s="727"/>
      <c r="DJ8" s="727"/>
      <c r="DK8" s="736"/>
      <c r="DL8" s="735"/>
      <c r="DM8" s="727"/>
      <c r="DN8" s="727"/>
      <c r="DO8" s="727"/>
      <c r="DP8" s="736"/>
      <c r="DQ8" s="735"/>
      <c r="DR8" s="727"/>
      <c r="DS8" s="727"/>
      <c r="DT8" s="727"/>
      <c r="DU8" s="736"/>
      <c r="DV8" s="732"/>
      <c r="DW8" s="733"/>
      <c r="DX8" s="733"/>
      <c r="DY8" s="733"/>
      <c r="DZ8" s="751"/>
      <c r="EA8" s="82"/>
    </row>
    <row r="9" spans="1:131" s="54" customFormat="1" ht="26.25" customHeight="1" x14ac:dyDescent="0.15">
      <c r="A9" s="60">
        <v>3</v>
      </c>
      <c r="B9" s="732"/>
      <c r="C9" s="733"/>
      <c r="D9" s="733"/>
      <c r="E9" s="733"/>
      <c r="F9" s="733"/>
      <c r="G9" s="733"/>
      <c r="H9" s="733"/>
      <c r="I9" s="733"/>
      <c r="J9" s="733"/>
      <c r="K9" s="733"/>
      <c r="L9" s="733"/>
      <c r="M9" s="733"/>
      <c r="N9" s="733"/>
      <c r="O9" s="733"/>
      <c r="P9" s="734"/>
      <c r="Q9" s="723"/>
      <c r="R9" s="724"/>
      <c r="S9" s="724"/>
      <c r="T9" s="724"/>
      <c r="U9" s="724"/>
      <c r="V9" s="724"/>
      <c r="W9" s="724"/>
      <c r="X9" s="724"/>
      <c r="Y9" s="724"/>
      <c r="Z9" s="724"/>
      <c r="AA9" s="724"/>
      <c r="AB9" s="724"/>
      <c r="AC9" s="724"/>
      <c r="AD9" s="724"/>
      <c r="AE9" s="725"/>
      <c r="AF9" s="726"/>
      <c r="AG9" s="727"/>
      <c r="AH9" s="727"/>
      <c r="AI9" s="727"/>
      <c r="AJ9" s="728"/>
      <c r="AK9" s="729"/>
      <c r="AL9" s="724"/>
      <c r="AM9" s="724"/>
      <c r="AN9" s="724"/>
      <c r="AO9" s="724"/>
      <c r="AP9" s="724"/>
      <c r="AQ9" s="724"/>
      <c r="AR9" s="724"/>
      <c r="AS9" s="724"/>
      <c r="AT9" s="724"/>
      <c r="AU9" s="730"/>
      <c r="AV9" s="730"/>
      <c r="AW9" s="730"/>
      <c r="AX9" s="730"/>
      <c r="AY9" s="731"/>
      <c r="AZ9" s="64"/>
      <c r="BA9" s="64"/>
      <c r="BB9" s="64"/>
      <c r="BC9" s="64"/>
      <c r="BD9" s="64"/>
      <c r="BE9" s="82"/>
      <c r="BF9" s="82"/>
      <c r="BG9" s="82"/>
      <c r="BH9" s="82"/>
      <c r="BI9" s="82"/>
      <c r="BJ9" s="82"/>
      <c r="BK9" s="82"/>
      <c r="BL9" s="82"/>
      <c r="BM9" s="82"/>
      <c r="BN9" s="82"/>
      <c r="BO9" s="82"/>
      <c r="BP9" s="82"/>
      <c r="BQ9" s="60">
        <v>3</v>
      </c>
      <c r="BR9" s="88"/>
      <c r="BS9" s="732"/>
      <c r="BT9" s="733"/>
      <c r="BU9" s="733"/>
      <c r="BV9" s="733"/>
      <c r="BW9" s="733"/>
      <c r="BX9" s="733"/>
      <c r="BY9" s="733"/>
      <c r="BZ9" s="733"/>
      <c r="CA9" s="733"/>
      <c r="CB9" s="733"/>
      <c r="CC9" s="733"/>
      <c r="CD9" s="733"/>
      <c r="CE9" s="733"/>
      <c r="CF9" s="733"/>
      <c r="CG9" s="734"/>
      <c r="CH9" s="735"/>
      <c r="CI9" s="727"/>
      <c r="CJ9" s="727"/>
      <c r="CK9" s="727"/>
      <c r="CL9" s="736"/>
      <c r="CM9" s="735"/>
      <c r="CN9" s="727"/>
      <c r="CO9" s="727"/>
      <c r="CP9" s="727"/>
      <c r="CQ9" s="736"/>
      <c r="CR9" s="735"/>
      <c r="CS9" s="727"/>
      <c r="CT9" s="727"/>
      <c r="CU9" s="727"/>
      <c r="CV9" s="736"/>
      <c r="CW9" s="735"/>
      <c r="CX9" s="727"/>
      <c r="CY9" s="727"/>
      <c r="CZ9" s="727"/>
      <c r="DA9" s="736"/>
      <c r="DB9" s="735"/>
      <c r="DC9" s="727"/>
      <c r="DD9" s="727"/>
      <c r="DE9" s="727"/>
      <c r="DF9" s="736"/>
      <c r="DG9" s="735"/>
      <c r="DH9" s="727"/>
      <c r="DI9" s="727"/>
      <c r="DJ9" s="727"/>
      <c r="DK9" s="736"/>
      <c r="DL9" s="735"/>
      <c r="DM9" s="727"/>
      <c r="DN9" s="727"/>
      <c r="DO9" s="727"/>
      <c r="DP9" s="736"/>
      <c r="DQ9" s="735"/>
      <c r="DR9" s="727"/>
      <c r="DS9" s="727"/>
      <c r="DT9" s="727"/>
      <c r="DU9" s="736"/>
      <c r="DV9" s="732"/>
      <c r="DW9" s="733"/>
      <c r="DX9" s="733"/>
      <c r="DY9" s="733"/>
      <c r="DZ9" s="751"/>
      <c r="EA9" s="82"/>
    </row>
    <row r="10" spans="1:131" s="54" customFormat="1" ht="26.25" customHeight="1" x14ac:dyDescent="0.15">
      <c r="A10" s="60">
        <v>4</v>
      </c>
      <c r="B10" s="732"/>
      <c r="C10" s="733"/>
      <c r="D10" s="733"/>
      <c r="E10" s="733"/>
      <c r="F10" s="733"/>
      <c r="G10" s="733"/>
      <c r="H10" s="733"/>
      <c r="I10" s="733"/>
      <c r="J10" s="733"/>
      <c r="K10" s="733"/>
      <c r="L10" s="733"/>
      <c r="M10" s="733"/>
      <c r="N10" s="733"/>
      <c r="O10" s="733"/>
      <c r="P10" s="734"/>
      <c r="Q10" s="723"/>
      <c r="R10" s="724"/>
      <c r="S10" s="724"/>
      <c r="T10" s="724"/>
      <c r="U10" s="724"/>
      <c r="V10" s="724"/>
      <c r="W10" s="724"/>
      <c r="X10" s="724"/>
      <c r="Y10" s="724"/>
      <c r="Z10" s="724"/>
      <c r="AA10" s="724"/>
      <c r="AB10" s="724"/>
      <c r="AC10" s="724"/>
      <c r="AD10" s="724"/>
      <c r="AE10" s="725"/>
      <c r="AF10" s="726"/>
      <c r="AG10" s="727"/>
      <c r="AH10" s="727"/>
      <c r="AI10" s="727"/>
      <c r="AJ10" s="728"/>
      <c r="AK10" s="729"/>
      <c r="AL10" s="724"/>
      <c r="AM10" s="724"/>
      <c r="AN10" s="724"/>
      <c r="AO10" s="724"/>
      <c r="AP10" s="724"/>
      <c r="AQ10" s="724"/>
      <c r="AR10" s="724"/>
      <c r="AS10" s="724"/>
      <c r="AT10" s="724"/>
      <c r="AU10" s="730"/>
      <c r="AV10" s="730"/>
      <c r="AW10" s="730"/>
      <c r="AX10" s="730"/>
      <c r="AY10" s="731"/>
      <c r="AZ10" s="64"/>
      <c r="BA10" s="64"/>
      <c r="BB10" s="64"/>
      <c r="BC10" s="64"/>
      <c r="BD10" s="64"/>
      <c r="BE10" s="82"/>
      <c r="BF10" s="82"/>
      <c r="BG10" s="82"/>
      <c r="BH10" s="82"/>
      <c r="BI10" s="82"/>
      <c r="BJ10" s="82"/>
      <c r="BK10" s="82"/>
      <c r="BL10" s="82"/>
      <c r="BM10" s="82"/>
      <c r="BN10" s="82"/>
      <c r="BO10" s="82"/>
      <c r="BP10" s="82"/>
      <c r="BQ10" s="60">
        <v>4</v>
      </c>
      <c r="BR10" s="88"/>
      <c r="BS10" s="732"/>
      <c r="BT10" s="733"/>
      <c r="BU10" s="733"/>
      <c r="BV10" s="733"/>
      <c r="BW10" s="733"/>
      <c r="BX10" s="733"/>
      <c r="BY10" s="733"/>
      <c r="BZ10" s="733"/>
      <c r="CA10" s="733"/>
      <c r="CB10" s="733"/>
      <c r="CC10" s="733"/>
      <c r="CD10" s="733"/>
      <c r="CE10" s="733"/>
      <c r="CF10" s="733"/>
      <c r="CG10" s="734"/>
      <c r="CH10" s="735"/>
      <c r="CI10" s="727"/>
      <c r="CJ10" s="727"/>
      <c r="CK10" s="727"/>
      <c r="CL10" s="736"/>
      <c r="CM10" s="735"/>
      <c r="CN10" s="727"/>
      <c r="CO10" s="727"/>
      <c r="CP10" s="727"/>
      <c r="CQ10" s="736"/>
      <c r="CR10" s="735"/>
      <c r="CS10" s="727"/>
      <c r="CT10" s="727"/>
      <c r="CU10" s="727"/>
      <c r="CV10" s="736"/>
      <c r="CW10" s="735"/>
      <c r="CX10" s="727"/>
      <c r="CY10" s="727"/>
      <c r="CZ10" s="727"/>
      <c r="DA10" s="736"/>
      <c r="DB10" s="735"/>
      <c r="DC10" s="727"/>
      <c r="DD10" s="727"/>
      <c r="DE10" s="727"/>
      <c r="DF10" s="736"/>
      <c r="DG10" s="735"/>
      <c r="DH10" s="727"/>
      <c r="DI10" s="727"/>
      <c r="DJ10" s="727"/>
      <c r="DK10" s="736"/>
      <c r="DL10" s="735"/>
      <c r="DM10" s="727"/>
      <c r="DN10" s="727"/>
      <c r="DO10" s="727"/>
      <c r="DP10" s="736"/>
      <c r="DQ10" s="735"/>
      <c r="DR10" s="727"/>
      <c r="DS10" s="727"/>
      <c r="DT10" s="727"/>
      <c r="DU10" s="736"/>
      <c r="DV10" s="732"/>
      <c r="DW10" s="733"/>
      <c r="DX10" s="733"/>
      <c r="DY10" s="733"/>
      <c r="DZ10" s="751"/>
      <c r="EA10" s="82"/>
    </row>
    <row r="11" spans="1:131" s="54" customFormat="1" ht="26.25" customHeight="1" x14ac:dyDescent="0.15">
      <c r="A11" s="60">
        <v>5</v>
      </c>
      <c r="B11" s="732"/>
      <c r="C11" s="733"/>
      <c r="D11" s="733"/>
      <c r="E11" s="733"/>
      <c r="F11" s="733"/>
      <c r="G11" s="733"/>
      <c r="H11" s="733"/>
      <c r="I11" s="733"/>
      <c r="J11" s="733"/>
      <c r="K11" s="733"/>
      <c r="L11" s="733"/>
      <c r="M11" s="733"/>
      <c r="N11" s="733"/>
      <c r="O11" s="733"/>
      <c r="P11" s="734"/>
      <c r="Q11" s="723"/>
      <c r="R11" s="724"/>
      <c r="S11" s="724"/>
      <c r="T11" s="724"/>
      <c r="U11" s="724"/>
      <c r="V11" s="724"/>
      <c r="W11" s="724"/>
      <c r="X11" s="724"/>
      <c r="Y11" s="724"/>
      <c r="Z11" s="724"/>
      <c r="AA11" s="724"/>
      <c r="AB11" s="724"/>
      <c r="AC11" s="724"/>
      <c r="AD11" s="724"/>
      <c r="AE11" s="725"/>
      <c r="AF11" s="726"/>
      <c r="AG11" s="727"/>
      <c r="AH11" s="727"/>
      <c r="AI11" s="727"/>
      <c r="AJ11" s="728"/>
      <c r="AK11" s="729"/>
      <c r="AL11" s="724"/>
      <c r="AM11" s="724"/>
      <c r="AN11" s="724"/>
      <c r="AO11" s="724"/>
      <c r="AP11" s="724"/>
      <c r="AQ11" s="724"/>
      <c r="AR11" s="724"/>
      <c r="AS11" s="724"/>
      <c r="AT11" s="724"/>
      <c r="AU11" s="730"/>
      <c r="AV11" s="730"/>
      <c r="AW11" s="730"/>
      <c r="AX11" s="730"/>
      <c r="AY11" s="731"/>
      <c r="AZ11" s="64"/>
      <c r="BA11" s="64"/>
      <c r="BB11" s="64"/>
      <c r="BC11" s="64"/>
      <c r="BD11" s="64"/>
      <c r="BE11" s="82"/>
      <c r="BF11" s="82"/>
      <c r="BG11" s="82"/>
      <c r="BH11" s="82"/>
      <c r="BI11" s="82"/>
      <c r="BJ11" s="82"/>
      <c r="BK11" s="82"/>
      <c r="BL11" s="82"/>
      <c r="BM11" s="82"/>
      <c r="BN11" s="82"/>
      <c r="BO11" s="82"/>
      <c r="BP11" s="82"/>
      <c r="BQ11" s="60">
        <v>5</v>
      </c>
      <c r="BR11" s="88"/>
      <c r="BS11" s="732"/>
      <c r="BT11" s="733"/>
      <c r="BU11" s="733"/>
      <c r="BV11" s="733"/>
      <c r="BW11" s="733"/>
      <c r="BX11" s="733"/>
      <c r="BY11" s="733"/>
      <c r="BZ11" s="733"/>
      <c r="CA11" s="733"/>
      <c r="CB11" s="733"/>
      <c r="CC11" s="733"/>
      <c r="CD11" s="733"/>
      <c r="CE11" s="733"/>
      <c r="CF11" s="733"/>
      <c r="CG11" s="734"/>
      <c r="CH11" s="735"/>
      <c r="CI11" s="727"/>
      <c r="CJ11" s="727"/>
      <c r="CK11" s="727"/>
      <c r="CL11" s="736"/>
      <c r="CM11" s="735"/>
      <c r="CN11" s="727"/>
      <c r="CO11" s="727"/>
      <c r="CP11" s="727"/>
      <c r="CQ11" s="736"/>
      <c r="CR11" s="735"/>
      <c r="CS11" s="727"/>
      <c r="CT11" s="727"/>
      <c r="CU11" s="727"/>
      <c r="CV11" s="736"/>
      <c r="CW11" s="735"/>
      <c r="CX11" s="727"/>
      <c r="CY11" s="727"/>
      <c r="CZ11" s="727"/>
      <c r="DA11" s="736"/>
      <c r="DB11" s="735"/>
      <c r="DC11" s="727"/>
      <c r="DD11" s="727"/>
      <c r="DE11" s="727"/>
      <c r="DF11" s="736"/>
      <c r="DG11" s="735"/>
      <c r="DH11" s="727"/>
      <c r="DI11" s="727"/>
      <c r="DJ11" s="727"/>
      <c r="DK11" s="736"/>
      <c r="DL11" s="735"/>
      <c r="DM11" s="727"/>
      <c r="DN11" s="727"/>
      <c r="DO11" s="727"/>
      <c r="DP11" s="736"/>
      <c r="DQ11" s="735"/>
      <c r="DR11" s="727"/>
      <c r="DS11" s="727"/>
      <c r="DT11" s="727"/>
      <c r="DU11" s="736"/>
      <c r="DV11" s="732"/>
      <c r="DW11" s="733"/>
      <c r="DX11" s="733"/>
      <c r="DY11" s="733"/>
      <c r="DZ11" s="751"/>
      <c r="EA11" s="82"/>
    </row>
    <row r="12" spans="1:131" s="54" customFormat="1" ht="26.25" customHeight="1" x14ac:dyDescent="0.15">
      <c r="A12" s="60">
        <v>6</v>
      </c>
      <c r="B12" s="732"/>
      <c r="C12" s="733"/>
      <c r="D12" s="733"/>
      <c r="E12" s="733"/>
      <c r="F12" s="733"/>
      <c r="G12" s="733"/>
      <c r="H12" s="733"/>
      <c r="I12" s="733"/>
      <c r="J12" s="733"/>
      <c r="K12" s="733"/>
      <c r="L12" s="733"/>
      <c r="M12" s="733"/>
      <c r="N12" s="733"/>
      <c r="O12" s="733"/>
      <c r="P12" s="734"/>
      <c r="Q12" s="723"/>
      <c r="R12" s="724"/>
      <c r="S12" s="724"/>
      <c r="T12" s="724"/>
      <c r="U12" s="724"/>
      <c r="V12" s="724"/>
      <c r="W12" s="724"/>
      <c r="X12" s="724"/>
      <c r="Y12" s="724"/>
      <c r="Z12" s="724"/>
      <c r="AA12" s="724"/>
      <c r="AB12" s="724"/>
      <c r="AC12" s="724"/>
      <c r="AD12" s="724"/>
      <c r="AE12" s="725"/>
      <c r="AF12" s="726"/>
      <c r="AG12" s="727"/>
      <c r="AH12" s="727"/>
      <c r="AI12" s="727"/>
      <c r="AJ12" s="728"/>
      <c r="AK12" s="729"/>
      <c r="AL12" s="724"/>
      <c r="AM12" s="724"/>
      <c r="AN12" s="724"/>
      <c r="AO12" s="724"/>
      <c r="AP12" s="724"/>
      <c r="AQ12" s="724"/>
      <c r="AR12" s="724"/>
      <c r="AS12" s="724"/>
      <c r="AT12" s="724"/>
      <c r="AU12" s="730"/>
      <c r="AV12" s="730"/>
      <c r="AW12" s="730"/>
      <c r="AX12" s="730"/>
      <c r="AY12" s="731"/>
      <c r="AZ12" s="64"/>
      <c r="BA12" s="64"/>
      <c r="BB12" s="64"/>
      <c r="BC12" s="64"/>
      <c r="BD12" s="64"/>
      <c r="BE12" s="82"/>
      <c r="BF12" s="82"/>
      <c r="BG12" s="82"/>
      <c r="BH12" s="82"/>
      <c r="BI12" s="82"/>
      <c r="BJ12" s="82"/>
      <c r="BK12" s="82"/>
      <c r="BL12" s="82"/>
      <c r="BM12" s="82"/>
      <c r="BN12" s="82"/>
      <c r="BO12" s="82"/>
      <c r="BP12" s="82"/>
      <c r="BQ12" s="60">
        <v>6</v>
      </c>
      <c r="BR12" s="88"/>
      <c r="BS12" s="732"/>
      <c r="BT12" s="733"/>
      <c r="BU12" s="733"/>
      <c r="BV12" s="733"/>
      <c r="BW12" s="733"/>
      <c r="BX12" s="733"/>
      <c r="BY12" s="733"/>
      <c r="BZ12" s="733"/>
      <c r="CA12" s="733"/>
      <c r="CB12" s="733"/>
      <c r="CC12" s="733"/>
      <c r="CD12" s="733"/>
      <c r="CE12" s="733"/>
      <c r="CF12" s="733"/>
      <c r="CG12" s="734"/>
      <c r="CH12" s="735"/>
      <c r="CI12" s="727"/>
      <c r="CJ12" s="727"/>
      <c r="CK12" s="727"/>
      <c r="CL12" s="736"/>
      <c r="CM12" s="735"/>
      <c r="CN12" s="727"/>
      <c r="CO12" s="727"/>
      <c r="CP12" s="727"/>
      <c r="CQ12" s="736"/>
      <c r="CR12" s="735"/>
      <c r="CS12" s="727"/>
      <c r="CT12" s="727"/>
      <c r="CU12" s="727"/>
      <c r="CV12" s="736"/>
      <c r="CW12" s="735"/>
      <c r="CX12" s="727"/>
      <c r="CY12" s="727"/>
      <c r="CZ12" s="727"/>
      <c r="DA12" s="736"/>
      <c r="DB12" s="735"/>
      <c r="DC12" s="727"/>
      <c r="DD12" s="727"/>
      <c r="DE12" s="727"/>
      <c r="DF12" s="736"/>
      <c r="DG12" s="735"/>
      <c r="DH12" s="727"/>
      <c r="DI12" s="727"/>
      <c r="DJ12" s="727"/>
      <c r="DK12" s="736"/>
      <c r="DL12" s="735"/>
      <c r="DM12" s="727"/>
      <c r="DN12" s="727"/>
      <c r="DO12" s="727"/>
      <c r="DP12" s="736"/>
      <c r="DQ12" s="735"/>
      <c r="DR12" s="727"/>
      <c r="DS12" s="727"/>
      <c r="DT12" s="727"/>
      <c r="DU12" s="736"/>
      <c r="DV12" s="732"/>
      <c r="DW12" s="733"/>
      <c r="DX12" s="733"/>
      <c r="DY12" s="733"/>
      <c r="DZ12" s="751"/>
      <c r="EA12" s="82"/>
    </row>
    <row r="13" spans="1:131" s="54" customFormat="1" ht="26.25" customHeight="1" x14ac:dyDescent="0.15">
      <c r="A13" s="60">
        <v>7</v>
      </c>
      <c r="B13" s="732"/>
      <c r="C13" s="733"/>
      <c r="D13" s="733"/>
      <c r="E13" s="733"/>
      <c r="F13" s="733"/>
      <c r="G13" s="733"/>
      <c r="H13" s="733"/>
      <c r="I13" s="733"/>
      <c r="J13" s="733"/>
      <c r="K13" s="733"/>
      <c r="L13" s="733"/>
      <c r="M13" s="733"/>
      <c r="N13" s="733"/>
      <c r="O13" s="733"/>
      <c r="P13" s="734"/>
      <c r="Q13" s="723"/>
      <c r="R13" s="724"/>
      <c r="S13" s="724"/>
      <c r="T13" s="724"/>
      <c r="U13" s="724"/>
      <c r="V13" s="724"/>
      <c r="W13" s="724"/>
      <c r="X13" s="724"/>
      <c r="Y13" s="724"/>
      <c r="Z13" s="724"/>
      <c r="AA13" s="724"/>
      <c r="AB13" s="724"/>
      <c r="AC13" s="724"/>
      <c r="AD13" s="724"/>
      <c r="AE13" s="725"/>
      <c r="AF13" s="726"/>
      <c r="AG13" s="727"/>
      <c r="AH13" s="727"/>
      <c r="AI13" s="727"/>
      <c r="AJ13" s="728"/>
      <c r="AK13" s="729"/>
      <c r="AL13" s="724"/>
      <c r="AM13" s="724"/>
      <c r="AN13" s="724"/>
      <c r="AO13" s="724"/>
      <c r="AP13" s="724"/>
      <c r="AQ13" s="724"/>
      <c r="AR13" s="724"/>
      <c r="AS13" s="724"/>
      <c r="AT13" s="724"/>
      <c r="AU13" s="730"/>
      <c r="AV13" s="730"/>
      <c r="AW13" s="730"/>
      <c r="AX13" s="730"/>
      <c r="AY13" s="731"/>
      <c r="AZ13" s="64"/>
      <c r="BA13" s="64"/>
      <c r="BB13" s="64"/>
      <c r="BC13" s="64"/>
      <c r="BD13" s="64"/>
      <c r="BE13" s="82"/>
      <c r="BF13" s="82"/>
      <c r="BG13" s="82"/>
      <c r="BH13" s="82"/>
      <c r="BI13" s="82"/>
      <c r="BJ13" s="82"/>
      <c r="BK13" s="82"/>
      <c r="BL13" s="82"/>
      <c r="BM13" s="82"/>
      <c r="BN13" s="82"/>
      <c r="BO13" s="82"/>
      <c r="BP13" s="82"/>
      <c r="BQ13" s="60">
        <v>7</v>
      </c>
      <c r="BR13" s="88"/>
      <c r="BS13" s="732"/>
      <c r="BT13" s="733"/>
      <c r="BU13" s="733"/>
      <c r="BV13" s="733"/>
      <c r="BW13" s="733"/>
      <c r="BX13" s="733"/>
      <c r="BY13" s="733"/>
      <c r="BZ13" s="733"/>
      <c r="CA13" s="733"/>
      <c r="CB13" s="733"/>
      <c r="CC13" s="733"/>
      <c r="CD13" s="733"/>
      <c r="CE13" s="733"/>
      <c r="CF13" s="733"/>
      <c r="CG13" s="734"/>
      <c r="CH13" s="735"/>
      <c r="CI13" s="727"/>
      <c r="CJ13" s="727"/>
      <c r="CK13" s="727"/>
      <c r="CL13" s="736"/>
      <c r="CM13" s="735"/>
      <c r="CN13" s="727"/>
      <c r="CO13" s="727"/>
      <c r="CP13" s="727"/>
      <c r="CQ13" s="736"/>
      <c r="CR13" s="735"/>
      <c r="CS13" s="727"/>
      <c r="CT13" s="727"/>
      <c r="CU13" s="727"/>
      <c r="CV13" s="736"/>
      <c r="CW13" s="735"/>
      <c r="CX13" s="727"/>
      <c r="CY13" s="727"/>
      <c r="CZ13" s="727"/>
      <c r="DA13" s="736"/>
      <c r="DB13" s="735"/>
      <c r="DC13" s="727"/>
      <c r="DD13" s="727"/>
      <c r="DE13" s="727"/>
      <c r="DF13" s="736"/>
      <c r="DG13" s="735"/>
      <c r="DH13" s="727"/>
      <c r="DI13" s="727"/>
      <c r="DJ13" s="727"/>
      <c r="DK13" s="736"/>
      <c r="DL13" s="735"/>
      <c r="DM13" s="727"/>
      <c r="DN13" s="727"/>
      <c r="DO13" s="727"/>
      <c r="DP13" s="736"/>
      <c r="DQ13" s="735"/>
      <c r="DR13" s="727"/>
      <c r="DS13" s="727"/>
      <c r="DT13" s="727"/>
      <c r="DU13" s="736"/>
      <c r="DV13" s="732"/>
      <c r="DW13" s="733"/>
      <c r="DX13" s="733"/>
      <c r="DY13" s="733"/>
      <c r="DZ13" s="751"/>
      <c r="EA13" s="82"/>
    </row>
    <row r="14" spans="1:131" s="54" customFormat="1" ht="26.25" customHeight="1" x14ac:dyDescent="0.15">
      <c r="A14" s="60">
        <v>8</v>
      </c>
      <c r="B14" s="732"/>
      <c r="C14" s="733"/>
      <c r="D14" s="733"/>
      <c r="E14" s="733"/>
      <c r="F14" s="733"/>
      <c r="G14" s="733"/>
      <c r="H14" s="733"/>
      <c r="I14" s="733"/>
      <c r="J14" s="733"/>
      <c r="K14" s="733"/>
      <c r="L14" s="733"/>
      <c r="M14" s="733"/>
      <c r="N14" s="733"/>
      <c r="O14" s="733"/>
      <c r="P14" s="734"/>
      <c r="Q14" s="723"/>
      <c r="R14" s="724"/>
      <c r="S14" s="724"/>
      <c r="T14" s="724"/>
      <c r="U14" s="724"/>
      <c r="V14" s="724"/>
      <c r="W14" s="724"/>
      <c r="X14" s="724"/>
      <c r="Y14" s="724"/>
      <c r="Z14" s="724"/>
      <c r="AA14" s="724"/>
      <c r="AB14" s="724"/>
      <c r="AC14" s="724"/>
      <c r="AD14" s="724"/>
      <c r="AE14" s="725"/>
      <c r="AF14" s="726"/>
      <c r="AG14" s="727"/>
      <c r="AH14" s="727"/>
      <c r="AI14" s="727"/>
      <c r="AJ14" s="728"/>
      <c r="AK14" s="729"/>
      <c r="AL14" s="724"/>
      <c r="AM14" s="724"/>
      <c r="AN14" s="724"/>
      <c r="AO14" s="724"/>
      <c r="AP14" s="724"/>
      <c r="AQ14" s="724"/>
      <c r="AR14" s="724"/>
      <c r="AS14" s="724"/>
      <c r="AT14" s="724"/>
      <c r="AU14" s="730"/>
      <c r="AV14" s="730"/>
      <c r="AW14" s="730"/>
      <c r="AX14" s="730"/>
      <c r="AY14" s="731"/>
      <c r="AZ14" s="64"/>
      <c r="BA14" s="64"/>
      <c r="BB14" s="64"/>
      <c r="BC14" s="64"/>
      <c r="BD14" s="64"/>
      <c r="BE14" s="82"/>
      <c r="BF14" s="82"/>
      <c r="BG14" s="82"/>
      <c r="BH14" s="82"/>
      <c r="BI14" s="82"/>
      <c r="BJ14" s="82"/>
      <c r="BK14" s="82"/>
      <c r="BL14" s="82"/>
      <c r="BM14" s="82"/>
      <c r="BN14" s="82"/>
      <c r="BO14" s="82"/>
      <c r="BP14" s="82"/>
      <c r="BQ14" s="60">
        <v>8</v>
      </c>
      <c r="BR14" s="88"/>
      <c r="BS14" s="732"/>
      <c r="BT14" s="733"/>
      <c r="BU14" s="733"/>
      <c r="BV14" s="733"/>
      <c r="BW14" s="733"/>
      <c r="BX14" s="733"/>
      <c r="BY14" s="733"/>
      <c r="BZ14" s="733"/>
      <c r="CA14" s="733"/>
      <c r="CB14" s="733"/>
      <c r="CC14" s="733"/>
      <c r="CD14" s="733"/>
      <c r="CE14" s="733"/>
      <c r="CF14" s="733"/>
      <c r="CG14" s="734"/>
      <c r="CH14" s="735"/>
      <c r="CI14" s="727"/>
      <c r="CJ14" s="727"/>
      <c r="CK14" s="727"/>
      <c r="CL14" s="736"/>
      <c r="CM14" s="735"/>
      <c r="CN14" s="727"/>
      <c r="CO14" s="727"/>
      <c r="CP14" s="727"/>
      <c r="CQ14" s="736"/>
      <c r="CR14" s="735"/>
      <c r="CS14" s="727"/>
      <c r="CT14" s="727"/>
      <c r="CU14" s="727"/>
      <c r="CV14" s="736"/>
      <c r="CW14" s="735"/>
      <c r="CX14" s="727"/>
      <c r="CY14" s="727"/>
      <c r="CZ14" s="727"/>
      <c r="DA14" s="736"/>
      <c r="DB14" s="735"/>
      <c r="DC14" s="727"/>
      <c r="DD14" s="727"/>
      <c r="DE14" s="727"/>
      <c r="DF14" s="736"/>
      <c r="DG14" s="735"/>
      <c r="DH14" s="727"/>
      <c r="DI14" s="727"/>
      <c r="DJ14" s="727"/>
      <c r="DK14" s="736"/>
      <c r="DL14" s="735"/>
      <c r="DM14" s="727"/>
      <c r="DN14" s="727"/>
      <c r="DO14" s="727"/>
      <c r="DP14" s="736"/>
      <c r="DQ14" s="735"/>
      <c r="DR14" s="727"/>
      <c r="DS14" s="727"/>
      <c r="DT14" s="727"/>
      <c r="DU14" s="736"/>
      <c r="DV14" s="732"/>
      <c r="DW14" s="733"/>
      <c r="DX14" s="733"/>
      <c r="DY14" s="733"/>
      <c r="DZ14" s="751"/>
      <c r="EA14" s="82"/>
    </row>
    <row r="15" spans="1:131" s="54" customFormat="1" ht="26.25" customHeight="1" x14ac:dyDescent="0.15">
      <c r="A15" s="60">
        <v>9</v>
      </c>
      <c r="B15" s="732"/>
      <c r="C15" s="733"/>
      <c r="D15" s="733"/>
      <c r="E15" s="733"/>
      <c r="F15" s="733"/>
      <c r="G15" s="733"/>
      <c r="H15" s="733"/>
      <c r="I15" s="733"/>
      <c r="J15" s="733"/>
      <c r="K15" s="733"/>
      <c r="L15" s="733"/>
      <c r="M15" s="733"/>
      <c r="N15" s="733"/>
      <c r="O15" s="733"/>
      <c r="P15" s="734"/>
      <c r="Q15" s="723"/>
      <c r="R15" s="724"/>
      <c r="S15" s="724"/>
      <c r="T15" s="724"/>
      <c r="U15" s="724"/>
      <c r="V15" s="724"/>
      <c r="W15" s="724"/>
      <c r="X15" s="724"/>
      <c r="Y15" s="724"/>
      <c r="Z15" s="724"/>
      <c r="AA15" s="724"/>
      <c r="AB15" s="724"/>
      <c r="AC15" s="724"/>
      <c r="AD15" s="724"/>
      <c r="AE15" s="725"/>
      <c r="AF15" s="726"/>
      <c r="AG15" s="727"/>
      <c r="AH15" s="727"/>
      <c r="AI15" s="727"/>
      <c r="AJ15" s="728"/>
      <c r="AK15" s="729"/>
      <c r="AL15" s="724"/>
      <c r="AM15" s="724"/>
      <c r="AN15" s="724"/>
      <c r="AO15" s="724"/>
      <c r="AP15" s="724"/>
      <c r="AQ15" s="724"/>
      <c r="AR15" s="724"/>
      <c r="AS15" s="724"/>
      <c r="AT15" s="724"/>
      <c r="AU15" s="730"/>
      <c r="AV15" s="730"/>
      <c r="AW15" s="730"/>
      <c r="AX15" s="730"/>
      <c r="AY15" s="731"/>
      <c r="AZ15" s="64"/>
      <c r="BA15" s="64"/>
      <c r="BB15" s="64"/>
      <c r="BC15" s="64"/>
      <c r="BD15" s="64"/>
      <c r="BE15" s="82"/>
      <c r="BF15" s="82"/>
      <c r="BG15" s="82"/>
      <c r="BH15" s="82"/>
      <c r="BI15" s="82"/>
      <c r="BJ15" s="82"/>
      <c r="BK15" s="82"/>
      <c r="BL15" s="82"/>
      <c r="BM15" s="82"/>
      <c r="BN15" s="82"/>
      <c r="BO15" s="82"/>
      <c r="BP15" s="82"/>
      <c r="BQ15" s="60">
        <v>9</v>
      </c>
      <c r="BR15" s="88"/>
      <c r="BS15" s="732"/>
      <c r="BT15" s="733"/>
      <c r="BU15" s="733"/>
      <c r="BV15" s="733"/>
      <c r="BW15" s="733"/>
      <c r="BX15" s="733"/>
      <c r="BY15" s="733"/>
      <c r="BZ15" s="733"/>
      <c r="CA15" s="733"/>
      <c r="CB15" s="733"/>
      <c r="CC15" s="733"/>
      <c r="CD15" s="733"/>
      <c r="CE15" s="733"/>
      <c r="CF15" s="733"/>
      <c r="CG15" s="734"/>
      <c r="CH15" s="735"/>
      <c r="CI15" s="727"/>
      <c r="CJ15" s="727"/>
      <c r="CK15" s="727"/>
      <c r="CL15" s="736"/>
      <c r="CM15" s="735"/>
      <c r="CN15" s="727"/>
      <c r="CO15" s="727"/>
      <c r="CP15" s="727"/>
      <c r="CQ15" s="736"/>
      <c r="CR15" s="735"/>
      <c r="CS15" s="727"/>
      <c r="CT15" s="727"/>
      <c r="CU15" s="727"/>
      <c r="CV15" s="736"/>
      <c r="CW15" s="735"/>
      <c r="CX15" s="727"/>
      <c r="CY15" s="727"/>
      <c r="CZ15" s="727"/>
      <c r="DA15" s="736"/>
      <c r="DB15" s="735"/>
      <c r="DC15" s="727"/>
      <c r="DD15" s="727"/>
      <c r="DE15" s="727"/>
      <c r="DF15" s="736"/>
      <c r="DG15" s="735"/>
      <c r="DH15" s="727"/>
      <c r="DI15" s="727"/>
      <c r="DJ15" s="727"/>
      <c r="DK15" s="736"/>
      <c r="DL15" s="735"/>
      <c r="DM15" s="727"/>
      <c r="DN15" s="727"/>
      <c r="DO15" s="727"/>
      <c r="DP15" s="736"/>
      <c r="DQ15" s="735"/>
      <c r="DR15" s="727"/>
      <c r="DS15" s="727"/>
      <c r="DT15" s="727"/>
      <c r="DU15" s="736"/>
      <c r="DV15" s="732"/>
      <c r="DW15" s="733"/>
      <c r="DX15" s="733"/>
      <c r="DY15" s="733"/>
      <c r="DZ15" s="751"/>
      <c r="EA15" s="82"/>
    </row>
    <row r="16" spans="1:131" s="54" customFormat="1" ht="26.25" customHeight="1" x14ac:dyDescent="0.15">
      <c r="A16" s="60">
        <v>10</v>
      </c>
      <c r="B16" s="732"/>
      <c r="C16" s="733"/>
      <c r="D16" s="733"/>
      <c r="E16" s="733"/>
      <c r="F16" s="733"/>
      <c r="G16" s="733"/>
      <c r="H16" s="733"/>
      <c r="I16" s="733"/>
      <c r="J16" s="733"/>
      <c r="K16" s="733"/>
      <c r="L16" s="733"/>
      <c r="M16" s="733"/>
      <c r="N16" s="733"/>
      <c r="O16" s="733"/>
      <c r="P16" s="734"/>
      <c r="Q16" s="723"/>
      <c r="R16" s="724"/>
      <c r="S16" s="724"/>
      <c r="T16" s="724"/>
      <c r="U16" s="724"/>
      <c r="V16" s="724"/>
      <c r="W16" s="724"/>
      <c r="X16" s="724"/>
      <c r="Y16" s="724"/>
      <c r="Z16" s="724"/>
      <c r="AA16" s="724"/>
      <c r="AB16" s="724"/>
      <c r="AC16" s="724"/>
      <c r="AD16" s="724"/>
      <c r="AE16" s="725"/>
      <c r="AF16" s="726"/>
      <c r="AG16" s="727"/>
      <c r="AH16" s="727"/>
      <c r="AI16" s="727"/>
      <c r="AJ16" s="728"/>
      <c r="AK16" s="729"/>
      <c r="AL16" s="724"/>
      <c r="AM16" s="724"/>
      <c r="AN16" s="724"/>
      <c r="AO16" s="724"/>
      <c r="AP16" s="724"/>
      <c r="AQ16" s="724"/>
      <c r="AR16" s="724"/>
      <c r="AS16" s="724"/>
      <c r="AT16" s="724"/>
      <c r="AU16" s="730"/>
      <c r="AV16" s="730"/>
      <c r="AW16" s="730"/>
      <c r="AX16" s="730"/>
      <c r="AY16" s="731"/>
      <c r="AZ16" s="64"/>
      <c r="BA16" s="64"/>
      <c r="BB16" s="64"/>
      <c r="BC16" s="64"/>
      <c r="BD16" s="64"/>
      <c r="BE16" s="82"/>
      <c r="BF16" s="82"/>
      <c r="BG16" s="82"/>
      <c r="BH16" s="82"/>
      <c r="BI16" s="82"/>
      <c r="BJ16" s="82"/>
      <c r="BK16" s="82"/>
      <c r="BL16" s="82"/>
      <c r="BM16" s="82"/>
      <c r="BN16" s="82"/>
      <c r="BO16" s="82"/>
      <c r="BP16" s="82"/>
      <c r="BQ16" s="60">
        <v>10</v>
      </c>
      <c r="BR16" s="88"/>
      <c r="BS16" s="732"/>
      <c r="BT16" s="733"/>
      <c r="BU16" s="733"/>
      <c r="BV16" s="733"/>
      <c r="BW16" s="733"/>
      <c r="BX16" s="733"/>
      <c r="BY16" s="733"/>
      <c r="BZ16" s="733"/>
      <c r="CA16" s="733"/>
      <c r="CB16" s="733"/>
      <c r="CC16" s="733"/>
      <c r="CD16" s="733"/>
      <c r="CE16" s="733"/>
      <c r="CF16" s="733"/>
      <c r="CG16" s="734"/>
      <c r="CH16" s="735"/>
      <c r="CI16" s="727"/>
      <c r="CJ16" s="727"/>
      <c r="CK16" s="727"/>
      <c r="CL16" s="736"/>
      <c r="CM16" s="735"/>
      <c r="CN16" s="727"/>
      <c r="CO16" s="727"/>
      <c r="CP16" s="727"/>
      <c r="CQ16" s="736"/>
      <c r="CR16" s="735"/>
      <c r="CS16" s="727"/>
      <c r="CT16" s="727"/>
      <c r="CU16" s="727"/>
      <c r="CV16" s="736"/>
      <c r="CW16" s="735"/>
      <c r="CX16" s="727"/>
      <c r="CY16" s="727"/>
      <c r="CZ16" s="727"/>
      <c r="DA16" s="736"/>
      <c r="DB16" s="735"/>
      <c r="DC16" s="727"/>
      <c r="DD16" s="727"/>
      <c r="DE16" s="727"/>
      <c r="DF16" s="736"/>
      <c r="DG16" s="735"/>
      <c r="DH16" s="727"/>
      <c r="DI16" s="727"/>
      <c r="DJ16" s="727"/>
      <c r="DK16" s="736"/>
      <c r="DL16" s="735"/>
      <c r="DM16" s="727"/>
      <c r="DN16" s="727"/>
      <c r="DO16" s="727"/>
      <c r="DP16" s="736"/>
      <c r="DQ16" s="735"/>
      <c r="DR16" s="727"/>
      <c r="DS16" s="727"/>
      <c r="DT16" s="727"/>
      <c r="DU16" s="736"/>
      <c r="DV16" s="732"/>
      <c r="DW16" s="733"/>
      <c r="DX16" s="733"/>
      <c r="DY16" s="733"/>
      <c r="DZ16" s="751"/>
      <c r="EA16" s="82"/>
    </row>
    <row r="17" spans="1:131" s="54" customFormat="1" ht="26.25" customHeight="1" x14ac:dyDescent="0.15">
      <c r="A17" s="60">
        <v>11</v>
      </c>
      <c r="B17" s="732"/>
      <c r="C17" s="733"/>
      <c r="D17" s="733"/>
      <c r="E17" s="733"/>
      <c r="F17" s="733"/>
      <c r="G17" s="733"/>
      <c r="H17" s="733"/>
      <c r="I17" s="733"/>
      <c r="J17" s="733"/>
      <c r="K17" s="733"/>
      <c r="L17" s="733"/>
      <c r="M17" s="733"/>
      <c r="N17" s="733"/>
      <c r="O17" s="733"/>
      <c r="P17" s="734"/>
      <c r="Q17" s="723"/>
      <c r="R17" s="724"/>
      <c r="S17" s="724"/>
      <c r="T17" s="724"/>
      <c r="U17" s="724"/>
      <c r="V17" s="724"/>
      <c r="W17" s="724"/>
      <c r="X17" s="724"/>
      <c r="Y17" s="724"/>
      <c r="Z17" s="724"/>
      <c r="AA17" s="724"/>
      <c r="AB17" s="724"/>
      <c r="AC17" s="724"/>
      <c r="AD17" s="724"/>
      <c r="AE17" s="725"/>
      <c r="AF17" s="726"/>
      <c r="AG17" s="727"/>
      <c r="AH17" s="727"/>
      <c r="AI17" s="727"/>
      <c r="AJ17" s="728"/>
      <c r="AK17" s="729"/>
      <c r="AL17" s="724"/>
      <c r="AM17" s="724"/>
      <c r="AN17" s="724"/>
      <c r="AO17" s="724"/>
      <c r="AP17" s="724"/>
      <c r="AQ17" s="724"/>
      <c r="AR17" s="724"/>
      <c r="AS17" s="724"/>
      <c r="AT17" s="724"/>
      <c r="AU17" s="730"/>
      <c r="AV17" s="730"/>
      <c r="AW17" s="730"/>
      <c r="AX17" s="730"/>
      <c r="AY17" s="731"/>
      <c r="AZ17" s="64"/>
      <c r="BA17" s="64"/>
      <c r="BB17" s="64"/>
      <c r="BC17" s="64"/>
      <c r="BD17" s="64"/>
      <c r="BE17" s="82"/>
      <c r="BF17" s="82"/>
      <c r="BG17" s="82"/>
      <c r="BH17" s="82"/>
      <c r="BI17" s="82"/>
      <c r="BJ17" s="82"/>
      <c r="BK17" s="82"/>
      <c r="BL17" s="82"/>
      <c r="BM17" s="82"/>
      <c r="BN17" s="82"/>
      <c r="BO17" s="82"/>
      <c r="BP17" s="82"/>
      <c r="BQ17" s="60">
        <v>11</v>
      </c>
      <c r="BR17" s="88"/>
      <c r="BS17" s="732"/>
      <c r="BT17" s="733"/>
      <c r="BU17" s="733"/>
      <c r="BV17" s="733"/>
      <c r="BW17" s="733"/>
      <c r="BX17" s="733"/>
      <c r="BY17" s="733"/>
      <c r="BZ17" s="733"/>
      <c r="CA17" s="733"/>
      <c r="CB17" s="733"/>
      <c r="CC17" s="733"/>
      <c r="CD17" s="733"/>
      <c r="CE17" s="733"/>
      <c r="CF17" s="733"/>
      <c r="CG17" s="734"/>
      <c r="CH17" s="735"/>
      <c r="CI17" s="727"/>
      <c r="CJ17" s="727"/>
      <c r="CK17" s="727"/>
      <c r="CL17" s="736"/>
      <c r="CM17" s="735"/>
      <c r="CN17" s="727"/>
      <c r="CO17" s="727"/>
      <c r="CP17" s="727"/>
      <c r="CQ17" s="736"/>
      <c r="CR17" s="735"/>
      <c r="CS17" s="727"/>
      <c r="CT17" s="727"/>
      <c r="CU17" s="727"/>
      <c r="CV17" s="736"/>
      <c r="CW17" s="735"/>
      <c r="CX17" s="727"/>
      <c r="CY17" s="727"/>
      <c r="CZ17" s="727"/>
      <c r="DA17" s="736"/>
      <c r="DB17" s="735"/>
      <c r="DC17" s="727"/>
      <c r="DD17" s="727"/>
      <c r="DE17" s="727"/>
      <c r="DF17" s="736"/>
      <c r="DG17" s="735"/>
      <c r="DH17" s="727"/>
      <c r="DI17" s="727"/>
      <c r="DJ17" s="727"/>
      <c r="DK17" s="736"/>
      <c r="DL17" s="735"/>
      <c r="DM17" s="727"/>
      <c r="DN17" s="727"/>
      <c r="DO17" s="727"/>
      <c r="DP17" s="736"/>
      <c r="DQ17" s="735"/>
      <c r="DR17" s="727"/>
      <c r="DS17" s="727"/>
      <c r="DT17" s="727"/>
      <c r="DU17" s="736"/>
      <c r="DV17" s="732"/>
      <c r="DW17" s="733"/>
      <c r="DX17" s="733"/>
      <c r="DY17" s="733"/>
      <c r="DZ17" s="751"/>
      <c r="EA17" s="82"/>
    </row>
    <row r="18" spans="1:131" s="54" customFormat="1" ht="26.25" customHeight="1" x14ac:dyDescent="0.15">
      <c r="A18" s="60">
        <v>12</v>
      </c>
      <c r="B18" s="732"/>
      <c r="C18" s="733"/>
      <c r="D18" s="733"/>
      <c r="E18" s="733"/>
      <c r="F18" s="733"/>
      <c r="G18" s="733"/>
      <c r="H18" s="733"/>
      <c r="I18" s="733"/>
      <c r="J18" s="733"/>
      <c r="K18" s="733"/>
      <c r="L18" s="733"/>
      <c r="M18" s="733"/>
      <c r="N18" s="733"/>
      <c r="O18" s="733"/>
      <c r="P18" s="734"/>
      <c r="Q18" s="723"/>
      <c r="R18" s="724"/>
      <c r="S18" s="724"/>
      <c r="T18" s="724"/>
      <c r="U18" s="724"/>
      <c r="V18" s="724"/>
      <c r="W18" s="724"/>
      <c r="X18" s="724"/>
      <c r="Y18" s="724"/>
      <c r="Z18" s="724"/>
      <c r="AA18" s="724"/>
      <c r="AB18" s="724"/>
      <c r="AC18" s="724"/>
      <c r="AD18" s="724"/>
      <c r="AE18" s="725"/>
      <c r="AF18" s="726"/>
      <c r="AG18" s="727"/>
      <c r="AH18" s="727"/>
      <c r="AI18" s="727"/>
      <c r="AJ18" s="728"/>
      <c r="AK18" s="729"/>
      <c r="AL18" s="724"/>
      <c r="AM18" s="724"/>
      <c r="AN18" s="724"/>
      <c r="AO18" s="724"/>
      <c r="AP18" s="724"/>
      <c r="AQ18" s="724"/>
      <c r="AR18" s="724"/>
      <c r="AS18" s="724"/>
      <c r="AT18" s="724"/>
      <c r="AU18" s="730"/>
      <c r="AV18" s="730"/>
      <c r="AW18" s="730"/>
      <c r="AX18" s="730"/>
      <c r="AY18" s="731"/>
      <c r="AZ18" s="64"/>
      <c r="BA18" s="64"/>
      <c r="BB18" s="64"/>
      <c r="BC18" s="64"/>
      <c r="BD18" s="64"/>
      <c r="BE18" s="82"/>
      <c r="BF18" s="82"/>
      <c r="BG18" s="82"/>
      <c r="BH18" s="82"/>
      <c r="BI18" s="82"/>
      <c r="BJ18" s="82"/>
      <c r="BK18" s="82"/>
      <c r="BL18" s="82"/>
      <c r="BM18" s="82"/>
      <c r="BN18" s="82"/>
      <c r="BO18" s="82"/>
      <c r="BP18" s="82"/>
      <c r="BQ18" s="60">
        <v>12</v>
      </c>
      <c r="BR18" s="88"/>
      <c r="BS18" s="732"/>
      <c r="BT18" s="733"/>
      <c r="BU18" s="733"/>
      <c r="BV18" s="733"/>
      <c r="BW18" s="733"/>
      <c r="BX18" s="733"/>
      <c r="BY18" s="733"/>
      <c r="BZ18" s="733"/>
      <c r="CA18" s="733"/>
      <c r="CB18" s="733"/>
      <c r="CC18" s="733"/>
      <c r="CD18" s="733"/>
      <c r="CE18" s="733"/>
      <c r="CF18" s="733"/>
      <c r="CG18" s="734"/>
      <c r="CH18" s="735"/>
      <c r="CI18" s="727"/>
      <c r="CJ18" s="727"/>
      <c r="CK18" s="727"/>
      <c r="CL18" s="736"/>
      <c r="CM18" s="735"/>
      <c r="CN18" s="727"/>
      <c r="CO18" s="727"/>
      <c r="CP18" s="727"/>
      <c r="CQ18" s="736"/>
      <c r="CR18" s="735"/>
      <c r="CS18" s="727"/>
      <c r="CT18" s="727"/>
      <c r="CU18" s="727"/>
      <c r="CV18" s="736"/>
      <c r="CW18" s="735"/>
      <c r="CX18" s="727"/>
      <c r="CY18" s="727"/>
      <c r="CZ18" s="727"/>
      <c r="DA18" s="736"/>
      <c r="DB18" s="735"/>
      <c r="DC18" s="727"/>
      <c r="DD18" s="727"/>
      <c r="DE18" s="727"/>
      <c r="DF18" s="736"/>
      <c r="DG18" s="735"/>
      <c r="DH18" s="727"/>
      <c r="DI18" s="727"/>
      <c r="DJ18" s="727"/>
      <c r="DK18" s="736"/>
      <c r="DL18" s="735"/>
      <c r="DM18" s="727"/>
      <c r="DN18" s="727"/>
      <c r="DO18" s="727"/>
      <c r="DP18" s="736"/>
      <c r="DQ18" s="735"/>
      <c r="DR18" s="727"/>
      <c r="DS18" s="727"/>
      <c r="DT18" s="727"/>
      <c r="DU18" s="736"/>
      <c r="DV18" s="732"/>
      <c r="DW18" s="733"/>
      <c r="DX18" s="733"/>
      <c r="DY18" s="733"/>
      <c r="DZ18" s="751"/>
      <c r="EA18" s="82"/>
    </row>
    <row r="19" spans="1:131" s="54" customFormat="1" ht="26.25" customHeight="1" x14ac:dyDescent="0.15">
      <c r="A19" s="60">
        <v>13</v>
      </c>
      <c r="B19" s="732"/>
      <c r="C19" s="733"/>
      <c r="D19" s="733"/>
      <c r="E19" s="733"/>
      <c r="F19" s="733"/>
      <c r="G19" s="733"/>
      <c r="H19" s="733"/>
      <c r="I19" s="733"/>
      <c r="J19" s="733"/>
      <c r="K19" s="733"/>
      <c r="L19" s="733"/>
      <c r="M19" s="733"/>
      <c r="N19" s="733"/>
      <c r="O19" s="733"/>
      <c r="P19" s="734"/>
      <c r="Q19" s="723"/>
      <c r="R19" s="724"/>
      <c r="S19" s="724"/>
      <c r="T19" s="724"/>
      <c r="U19" s="724"/>
      <c r="V19" s="724"/>
      <c r="W19" s="724"/>
      <c r="X19" s="724"/>
      <c r="Y19" s="724"/>
      <c r="Z19" s="724"/>
      <c r="AA19" s="724"/>
      <c r="AB19" s="724"/>
      <c r="AC19" s="724"/>
      <c r="AD19" s="724"/>
      <c r="AE19" s="725"/>
      <c r="AF19" s="726"/>
      <c r="AG19" s="727"/>
      <c r="AH19" s="727"/>
      <c r="AI19" s="727"/>
      <c r="AJ19" s="728"/>
      <c r="AK19" s="729"/>
      <c r="AL19" s="724"/>
      <c r="AM19" s="724"/>
      <c r="AN19" s="724"/>
      <c r="AO19" s="724"/>
      <c r="AP19" s="724"/>
      <c r="AQ19" s="724"/>
      <c r="AR19" s="724"/>
      <c r="AS19" s="724"/>
      <c r="AT19" s="724"/>
      <c r="AU19" s="730"/>
      <c r="AV19" s="730"/>
      <c r="AW19" s="730"/>
      <c r="AX19" s="730"/>
      <c r="AY19" s="731"/>
      <c r="AZ19" s="64"/>
      <c r="BA19" s="64"/>
      <c r="BB19" s="64"/>
      <c r="BC19" s="64"/>
      <c r="BD19" s="64"/>
      <c r="BE19" s="82"/>
      <c r="BF19" s="82"/>
      <c r="BG19" s="82"/>
      <c r="BH19" s="82"/>
      <c r="BI19" s="82"/>
      <c r="BJ19" s="82"/>
      <c r="BK19" s="82"/>
      <c r="BL19" s="82"/>
      <c r="BM19" s="82"/>
      <c r="BN19" s="82"/>
      <c r="BO19" s="82"/>
      <c r="BP19" s="82"/>
      <c r="BQ19" s="60">
        <v>13</v>
      </c>
      <c r="BR19" s="88"/>
      <c r="BS19" s="732"/>
      <c r="BT19" s="733"/>
      <c r="BU19" s="733"/>
      <c r="BV19" s="733"/>
      <c r="BW19" s="733"/>
      <c r="BX19" s="733"/>
      <c r="BY19" s="733"/>
      <c r="BZ19" s="733"/>
      <c r="CA19" s="733"/>
      <c r="CB19" s="733"/>
      <c r="CC19" s="733"/>
      <c r="CD19" s="733"/>
      <c r="CE19" s="733"/>
      <c r="CF19" s="733"/>
      <c r="CG19" s="734"/>
      <c r="CH19" s="735"/>
      <c r="CI19" s="727"/>
      <c r="CJ19" s="727"/>
      <c r="CK19" s="727"/>
      <c r="CL19" s="736"/>
      <c r="CM19" s="735"/>
      <c r="CN19" s="727"/>
      <c r="CO19" s="727"/>
      <c r="CP19" s="727"/>
      <c r="CQ19" s="736"/>
      <c r="CR19" s="735"/>
      <c r="CS19" s="727"/>
      <c r="CT19" s="727"/>
      <c r="CU19" s="727"/>
      <c r="CV19" s="736"/>
      <c r="CW19" s="735"/>
      <c r="CX19" s="727"/>
      <c r="CY19" s="727"/>
      <c r="CZ19" s="727"/>
      <c r="DA19" s="736"/>
      <c r="DB19" s="735"/>
      <c r="DC19" s="727"/>
      <c r="DD19" s="727"/>
      <c r="DE19" s="727"/>
      <c r="DF19" s="736"/>
      <c r="DG19" s="735"/>
      <c r="DH19" s="727"/>
      <c r="DI19" s="727"/>
      <c r="DJ19" s="727"/>
      <c r="DK19" s="736"/>
      <c r="DL19" s="735"/>
      <c r="DM19" s="727"/>
      <c r="DN19" s="727"/>
      <c r="DO19" s="727"/>
      <c r="DP19" s="736"/>
      <c r="DQ19" s="735"/>
      <c r="DR19" s="727"/>
      <c r="DS19" s="727"/>
      <c r="DT19" s="727"/>
      <c r="DU19" s="736"/>
      <c r="DV19" s="732"/>
      <c r="DW19" s="733"/>
      <c r="DX19" s="733"/>
      <c r="DY19" s="733"/>
      <c r="DZ19" s="751"/>
      <c r="EA19" s="82"/>
    </row>
    <row r="20" spans="1:131" s="54" customFormat="1" ht="26.25" customHeight="1" x14ac:dyDescent="0.15">
      <c r="A20" s="60">
        <v>14</v>
      </c>
      <c r="B20" s="732"/>
      <c r="C20" s="733"/>
      <c r="D20" s="733"/>
      <c r="E20" s="733"/>
      <c r="F20" s="733"/>
      <c r="G20" s="733"/>
      <c r="H20" s="733"/>
      <c r="I20" s="733"/>
      <c r="J20" s="733"/>
      <c r="K20" s="733"/>
      <c r="L20" s="733"/>
      <c r="M20" s="733"/>
      <c r="N20" s="733"/>
      <c r="O20" s="733"/>
      <c r="P20" s="734"/>
      <c r="Q20" s="723"/>
      <c r="R20" s="724"/>
      <c r="S20" s="724"/>
      <c r="T20" s="724"/>
      <c r="U20" s="724"/>
      <c r="V20" s="724"/>
      <c r="W20" s="724"/>
      <c r="X20" s="724"/>
      <c r="Y20" s="724"/>
      <c r="Z20" s="724"/>
      <c r="AA20" s="724"/>
      <c r="AB20" s="724"/>
      <c r="AC20" s="724"/>
      <c r="AD20" s="724"/>
      <c r="AE20" s="725"/>
      <c r="AF20" s="726"/>
      <c r="AG20" s="727"/>
      <c r="AH20" s="727"/>
      <c r="AI20" s="727"/>
      <c r="AJ20" s="728"/>
      <c r="AK20" s="729"/>
      <c r="AL20" s="724"/>
      <c r="AM20" s="724"/>
      <c r="AN20" s="724"/>
      <c r="AO20" s="724"/>
      <c r="AP20" s="724"/>
      <c r="AQ20" s="724"/>
      <c r="AR20" s="724"/>
      <c r="AS20" s="724"/>
      <c r="AT20" s="724"/>
      <c r="AU20" s="730"/>
      <c r="AV20" s="730"/>
      <c r="AW20" s="730"/>
      <c r="AX20" s="730"/>
      <c r="AY20" s="731"/>
      <c r="AZ20" s="64"/>
      <c r="BA20" s="64"/>
      <c r="BB20" s="64"/>
      <c r="BC20" s="64"/>
      <c r="BD20" s="64"/>
      <c r="BE20" s="82"/>
      <c r="BF20" s="82"/>
      <c r="BG20" s="82"/>
      <c r="BH20" s="82"/>
      <c r="BI20" s="82"/>
      <c r="BJ20" s="82"/>
      <c r="BK20" s="82"/>
      <c r="BL20" s="82"/>
      <c r="BM20" s="82"/>
      <c r="BN20" s="82"/>
      <c r="BO20" s="82"/>
      <c r="BP20" s="82"/>
      <c r="BQ20" s="60">
        <v>14</v>
      </c>
      <c r="BR20" s="88"/>
      <c r="BS20" s="732"/>
      <c r="BT20" s="733"/>
      <c r="BU20" s="733"/>
      <c r="BV20" s="733"/>
      <c r="BW20" s="733"/>
      <c r="BX20" s="733"/>
      <c r="BY20" s="733"/>
      <c r="BZ20" s="733"/>
      <c r="CA20" s="733"/>
      <c r="CB20" s="733"/>
      <c r="CC20" s="733"/>
      <c r="CD20" s="733"/>
      <c r="CE20" s="733"/>
      <c r="CF20" s="733"/>
      <c r="CG20" s="734"/>
      <c r="CH20" s="735"/>
      <c r="CI20" s="727"/>
      <c r="CJ20" s="727"/>
      <c r="CK20" s="727"/>
      <c r="CL20" s="736"/>
      <c r="CM20" s="735"/>
      <c r="CN20" s="727"/>
      <c r="CO20" s="727"/>
      <c r="CP20" s="727"/>
      <c r="CQ20" s="736"/>
      <c r="CR20" s="735"/>
      <c r="CS20" s="727"/>
      <c r="CT20" s="727"/>
      <c r="CU20" s="727"/>
      <c r="CV20" s="736"/>
      <c r="CW20" s="735"/>
      <c r="CX20" s="727"/>
      <c r="CY20" s="727"/>
      <c r="CZ20" s="727"/>
      <c r="DA20" s="736"/>
      <c r="DB20" s="735"/>
      <c r="DC20" s="727"/>
      <c r="DD20" s="727"/>
      <c r="DE20" s="727"/>
      <c r="DF20" s="736"/>
      <c r="DG20" s="735"/>
      <c r="DH20" s="727"/>
      <c r="DI20" s="727"/>
      <c r="DJ20" s="727"/>
      <c r="DK20" s="736"/>
      <c r="DL20" s="735"/>
      <c r="DM20" s="727"/>
      <c r="DN20" s="727"/>
      <c r="DO20" s="727"/>
      <c r="DP20" s="736"/>
      <c r="DQ20" s="735"/>
      <c r="DR20" s="727"/>
      <c r="DS20" s="727"/>
      <c r="DT20" s="727"/>
      <c r="DU20" s="736"/>
      <c r="DV20" s="732"/>
      <c r="DW20" s="733"/>
      <c r="DX20" s="733"/>
      <c r="DY20" s="733"/>
      <c r="DZ20" s="751"/>
      <c r="EA20" s="82"/>
    </row>
    <row r="21" spans="1:131" s="54" customFormat="1" ht="26.25" customHeight="1" x14ac:dyDescent="0.15">
      <c r="A21" s="60">
        <v>15</v>
      </c>
      <c r="B21" s="732"/>
      <c r="C21" s="733"/>
      <c r="D21" s="733"/>
      <c r="E21" s="733"/>
      <c r="F21" s="733"/>
      <c r="G21" s="733"/>
      <c r="H21" s="733"/>
      <c r="I21" s="733"/>
      <c r="J21" s="733"/>
      <c r="K21" s="733"/>
      <c r="L21" s="733"/>
      <c r="M21" s="733"/>
      <c r="N21" s="733"/>
      <c r="O21" s="733"/>
      <c r="P21" s="734"/>
      <c r="Q21" s="723"/>
      <c r="R21" s="724"/>
      <c r="S21" s="724"/>
      <c r="T21" s="724"/>
      <c r="U21" s="724"/>
      <c r="V21" s="724"/>
      <c r="W21" s="724"/>
      <c r="X21" s="724"/>
      <c r="Y21" s="724"/>
      <c r="Z21" s="724"/>
      <c r="AA21" s="724"/>
      <c r="AB21" s="724"/>
      <c r="AC21" s="724"/>
      <c r="AD21" s="724"/>
      <c r="AE21" s="725"/>
      <c r="AF21" s="726"/>
      <c r="AG21" s="727"/>
      <c r="AH21" s="727"/>
      <c r="AI21" s="727"/>
      <c r="AJ21" s="728"/>
      <c r="AK21" s="729"/>
      <c r="AL21" s="724"/>
      <c r="AM21" s="724"/>
      <c r="AN21" s="724"/>
      <c r="AO21" s="724"/>
      <c r="AP21" s="724"/>
      <c r="AQ21" s="724"/>
      <c r="AR21" s="724"/>
      <c r="AS21" s="724"/>
      <c r="AT21" s="724"/>
      <c r="AU21" s="730"/>
      <c r="AV21" s="730"/>
      <c r="AW21" s="730"/>
      <c r="AX21" s="730"/>
      <c r="AY21" s="731"/>
      <c r="AZ21" s="64"/>
      <c r="BA21" s="64"/>
      <c r="BB21" s="64"/>
      <c r="BC21" s="64"/>
      <c r="BD21" s="64"/>
      <c r="BE21" s="82"/>
      <c r="BF21" s="82"/>
      <c r="BG21" s="82"/>
      <c r="BH21" s="82"/>
      <c r="BI21" s="82"/>
      <c r="BJ21" s="82"/>
      <c r="BK21" s="82"/>
      <c r="BL21" s="82"/>
      <c r="BM21" s="82"/>
      <c r="BN21" s="82"/>
      <c r="BO21" s="82"/>
      <c r="BP21" s="82"/>
      <c r="BQ21" s="60">
        <v>15</v>
      </c>
      <c r="BR21" s="88"/>
      <c r="BS21" s="732"/>
      <c r="BT21" s="733"/>
      <c r="BU21" s="733"/>
      <c r="BV21" s="733"/>
      <c r="BW21" s="733"/>
      <c r="BX21" s="733"/>
      <c r="BY21" s="733"/>
      <c r="BZ21" s="733"/>
      <c r="CA21" s="733"/>
      <c r="CB21" s="733"/>
      <c r="CC21" s="733"/>
      <c r="CD21" s="733"/>
      <c r="CE21" s="733"/>
      <c r="CF21" s="733"/>
      <c r="CG21" s="734"/>
      <c r="CH21" s="735"/>
      <c r="CI21" s="727"/>
      <c r="CJ21" s="727"/>
      <c r="CK21" s="727"/>
      <c r="CL21" s="736"/>
      <c r="CM21" s="735"/>
      <c r="CN21" s="727"/>
      <c r="CO21" s="727"/>
      <c r="CP21" s="727"/>
      <c r="CQ21" s="736"/>
      <c r="CR21" s="735"/>
      <c r="CS21" s="727"/>
      <c r="CT21" s="727"/>
      <c r="CU21" s="727"/>
      <c r="CV21" s="736"/>
      <c r="CW21" s="735"/>
      <c r="CX21" s="727"/>
      <c r="CY21" s="727"/>
      <c r="CZ21" s="727"/>
      <c r="DA21" s="736"/>
      <c r="DB21" s="735"/>
      <c r="DC21" s="727"/>
      <c r="DD21" s="727"/>
      <c r="DE21" s="727"/>
      <c r="DF21" s="736"/>
      <c r="DG21" s="735"/>
      <c r="DH21" s="727"/>
      <c r="DI21" s="727"/>
      <c r="DJ21" s="727"/>
      <c r="DK21" s="736"/>
      <c r="DL21" s="735"/>
      <c r="DM21" s="727"/>
      <c r="DN21" s="727"/>
      <c r="DO21" s="727"/>
      <c r="DP21" s="736"/>
      <c r="DQ21" s="735"/>
      <c r="DR21" s="727"/>
      <c r="DS21" s="727"/>
      <c r="DT21" s="727"/>
      <c r="DU21" s="736"/>
      <c r="DV21" s="732"/>
      <c r="DW21" s="733"/>
      <c r="DX21" s="733"/>
      <c r="DY21" s="733"/>
      <c r="DZ21" s="751"/>
      <c r="EA21" s="82"/>
    </row>
    <row r="22" spans="1:131" s="54" customFormat="1" ht="26.25" customHeight="1" x14ac:dyDescent="0.15">
      <c r="A22" s="60">
        <v>16</v>
      </c>
      <c r="B22" s="732"/>
      <c r="C22" s="733"/>
      <c r="D22" s="733"/>
      <c r="E22" s="733"/>
      <c r="F22" s="733"/>
      <c r="G22" s="733"/>
      <c r="H22" s="733"/>
      <c r="I22" s="733"/>
      <c r="J22" s="733"/>
      <c r="K22" s="733"/>
      <c r="L22" s="733"/>
      <c r="M22" s="733"/>
      <c r="N22" s="733"/>
      <c r="O22" s="733"/>
      <c r="P22" s="734"/>
      <c r="Q22" s="767"/>
      <c r="R22" s="768"/>
      <c r="S22" s="768"/>
      <c r="T22" s="768"/>
      <c r="U22" s="768"/>
      <c r="V22" s="768"/>
      <c r="W22" s="768"/>
      <c r="X22" s="768"/>
      <c r="Y22" s="768"/>
      <c r="Z22" s="768"/>
      <c r="AA22" s="768"/>
      <c r="AB22" s="768"/>
      <c r="AC22" s="768"/>
      <c r="AD22" s="768"/>
      <c r="AE22" s="769"/>
      <c r="AF22" s="726"/>
      <c r="AG22" s="727"/>
      <c r="AH22" s="727"/>
      <c r="AI22" s="727"/>
      <c r="AJ22" s="728"/>
      <c r="AK22" s="770"/>
      <c r="AL22" s="768"/>
      <c r="AM22" s="768"/>
      <c r="AN22" s="768"/>
      <c r="AO22" s="768"/>
      <c r="AP22" s="768"/>
      <c r="AQ22" s="768"/>
      <c r="AR22" s="768"/>
      <c r="AS22" s="768"/>
      <c r="AT22" s="768"/>
      <c r="AU22" s="771"/>
      <c r="AV22" s="771"/>
      <c r="AW22" s="771"/>
      <c r="AX22" s="771"/>
      <c r="AY22" s="772"/>
      <c r="AZ22" s="773" t="s">
        <v>444</v>
      </c>
      <c r="BA22" s="773"/>
      <c r="BB22" s="773"/>
      <c r="BC22" s="773"/>
      <c r="BD22" s="774"/>
      <c r="BE22" s="82"/>
      <c r="BF22" s="82"/>
      <c r="BG22" s="82"/>
      <c r="BH22" s="82"/>
      <c r="BI22" s="82"/>
      <c r="BJ22" s="82"/>
      <c r="BK22" s="82"/>
      <c r="BL22" s="82"/>
      <c r="BM22" s="82"/>
      <c r="BN22" s="82"/>
      <c r="BO22" s="82"/>
      <c r="BP22" s="82"/>
      <c r="BQ22" s="60">
        <v>16</v>
      </c>
      <c r="BR22" s="88"/>
      <c r="BS22" s="732"/>
      <c r="BT22" s="733"/>
      <c r="BU22" s="733"/>
      <c r="BV22" s="733"/>
      <c r="BW22" s="733"/>
      <c r="BX22" s="733"/>
      <c r="BY22" s="733"/>
      <c r="BZ22" s="733"/>
      <c r="CA22" s="733"/>
      <c r="CB22" s="733"/>
      <c r="CC22" s="733"/>
      <c r="CD22" s="733"/>
      <c r="CE22" s="733"/>
      <c r="CF22" s="733"/>
      <c r="CG22" s="734"/>
      <c r="CH22" s="735"/>
      <c r="CI22" s="727"/>
      <c r="CJ22" s="727"/>
      <c r="CK22" s="727"/>
      <c r="CL22" s="736"/>
      <c r="CM22" s="735"/>
      <c r="CN22" s="727"/>
      <c r="CO22" s="727"/>
      <c r="CP22" s="727"/>
      <c r="CQ22" s="736"/>
      <c r="CR22" s="735"/>
      <c r="CS22" s="727"/>
      <c r="CT22" s="727"/>
      <c r="CU22" s="727"/>
      <c r="CV22" s="736"/>
      <c r="CW22" s="735"/>
      <c r="CX22" s="727"/>
      <c r="CY22" s="727"/>
      <c r="CZ22" s="727"/>
      <c r="DA22" s="736"/>
      <c r="DB22" s="735"/>
      <c r="DC22" s="727"/>
      <c r="DD22" s="727"/>
      <c r="DE22" s="727"/>
      <c r="DF22" s="736"/>
      <c r="DG22" s="735"/>
      <c r="DH22" s="727"/>
      <c r="DI22" s="727"/>
      <c r="DJ22" s="727"/>
      <c r="DK22" s="736"/>
      <c r="DL22" s="735"/>
      <c r="DM22" s="727"/>
      <c r="DN22" s="727"/>
      <c r="DO22" s="727"/>
      <c r="DP22" s="736"/>
      <c r="DQ22" s="735"/>
      <c r="DR22" s="727"/>
      <c r="DS22" s="727"/>
      <c r="DT22" s="727"/>
      <c r="DU22" s="736"/>
      <c r="DV22" s="732"/>
      <c r="DW22" s="733"/>
      <c r="DX22" s="733"/>
      <c r="DY22" s="733"/>
      <c r="DZ22" s="751"/>
      <c r="EA22" s="82"/>
    </row>
    <row r="23" spans="1:131" s="54" customFormat="1" ht="26.25" customHeight="1" x14ac:dyDescent="0.15">
      <c r="A23" s="61" t="s">
        <v>254</v>
      </c>
      <c r="B23" s="752" t="s">
        <v>300</v>
      </c>
      <c r="C23" s="753"/>
      <c r="D23" s="753"/>
      <c r="E23" s="753"/>
      <c r="F23" s="753"/>
      <c r="G23" s="753"/>
      <c r="H23" s="753"/>
      <c r="I23" s="753"/>
      <c r="J23" s="753"/>
      <c r="K23" s="753"/>
      <c r="L23" s="753"/>
      <c r="M23" s="753"/>
      <c r="N23" s="753"/>
      <c r="O23" s="753"/>
      <c r="P23" s="754"/>
      <c r="Q23" s="755"/>
      <c r="R23" s="756"/>
      <c r="S23" s="756"/>
      <c r="T23" s="756"/>
      <c r="U23" s="756"/>
      <c r="V23" s="756"/>
      <c r="W23" s="756"/>
      <c r="X23" s="756"/>
      <c r="Y23" s="756"/>
      <c r="Z23" s="756"/>
      <c r="AA23" s="756"/>
      <c r="AB23" s="756"/>
      <c r="AC23" s="756"/>
      <c r="AD23" s="756"/>
      <c r="AE23" s="757"/>
      <c r="AF23" s="758">
        <v>570</v>
      </c>
      <c r="AG23" s="756"/>
      <c r="AH23" s="756"/>
      <c r="AI23" s="756"/>
      <c r="AJ23" s="759"/>
      <c r="AK23" s="760"/>
      <c r="AL23" s="761"/>
      <c r="AM23" s="761"/>
      <c r="AN23" s="761"/>
      <c r="AO23" s="761"/>
      <c r="AP23" s="756"/>
      <c r="AQ23" s="756"/>
      <c r="AR23" s="756"/>
      <c r="AS23" s="756"/>
      <c r="AT23" s="756"/>
      <c r="AU23" s="762"/>
      <c r="AV23" s="762"/>
      <c r="AW23" s="762"/>
      <c r="AX23" s="762"/>
      <c r="AY23" s="763"/>
      <c r="AZ23" s="764" t="s">
        <v>200</v>
      </c>
      <c r="BA23" s="765"/>
      <c r="BB23" s="765"/>
      <c r="BC23" s="765"/>
      <c r="BD23" s="766"/>
      <c r="BE23" s="82"/>
      <c r="BF23" s="82"/>
      <c r="BG23" s="82"/>
      <c r="BH23" s="82"/>
      <c r="BI23" s="82"/>
      <c r="BJ23" s="82"/>
      <c r="BK23" s="82"/>
      <c r="BL23" s="82"/>
      <c r="BM23" s="82"/>
      <c r="BN23" s="82"/>
      <c r="BO23" s="82"/>
      <c r="BP23" s="82"/>
      <c r="BQ23" s="60">
        <v>17</v>
      </c>
      <c r="BR23" s="88"/>
      <c r="BS23" s="732"/>
      <c r="BT23" s="733"/>
      <c r="BU23" s="733"/>
      <c r="BV23" s="733"/>
      <c r="BW23" s="733"/>
      <c r="BX23" s="733"/>
      <c r="BY23" s="733"/>
      <c r="BZ23" s="733"/>
      <c r="CA23" s="733"/>
      <c r="CB23" s="733"/>
      <c r="CC23" s="733"/>
      <c r="CD23" s="733"/>
      <c r="CE23" s="733"/>
      <c r="CF23" s="733"/>
      <c r="CG23" s="734"/>
      <c r="CH23" s="735"/>
      <c r="CI23" s="727"/>
      <c r="CJ23" s="727"/>
      <c r="CK23" s="727"/>
      <c r="CL23" s="736"/>
      <c r="CM23" s="735"/>
      <c r="CN23" s="727"/>
      <c r="CO23" s="727"/>
      <c r="CP23" s="727"/>
      <c r="CQ23" s="736"/>
      <c r="CR23" s="735"/>
      <c r="CS23" s="727"/>
      <c r="CT23" s="727"/>
      <c r="CU23" s="727"/>
      <c r="CV23" s="736"/>
      <c r="CW23" s="735"/>
      <c r="CX23" s="727"/>
      <c r="CY23" s="727"/>
      <c r="CZ23" s="727"/>
      <c r="DA23" s="736"/>
      <c r="DB23" s="735"/>
      <c r="DC23" s="727"/>
      <c r="DD23" s="727"/>
      <c r="DE23" s="727"/>
      <c r="DF23" s="736"/>
      <c r="DG23" s="735"/>
      <c r="DH23" s="727"/>
      <c r="DI23" s="727"/>
      <c r="DJ23" s="727"/>
      <c r="DK23" s="736"/>
      <c r="DL23" s="735"/>
      <c r="DM23" s="727"/>
      <c r="DN23" s="727"/>
      <c r="DO23" s="727"/>
      <c r="DP23" s="736"/>
      <c r="DQ23" s="735"/>
      <c r="DR23" s="727"/>
      <c r="DS23" s="727"/>
      <c r="DT23" s="727"/>
      <c r="DU23" s="736"/>
      <c r="DV23" s="732"/>
      <c r="DW23" s="733"/>
      <c r="DX23" s="733"/>
      <c r="DY23" s="733"/>
      <c r="DZ23" s="751"/>
      <c r="EA23" s="82"/>
    </row>
    <row r="24" spans="1:131" s="54" customFormat="1" ht="26.25" customHeight="1" x14ac:dyDescent="0.15">
      <c r="A24" s="775" t="s">
        <v>380</v>
      </c>
      <c r="B24" s="775"/>
      <c r="C24" s="775"/>
      <c r="D24" s="775"/>
      <c r="E24" s="775"/>
      <c r="F24" s="775"/>
      <c r="G24" s="775"/>
      <c r="H24" s="775"/>
      <c r="I24" s="775"/>
      <c r="J24" s="775"/>
      <c r="K24" s="775"/>
      <c r="L24" s="775"/>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64"/>
      <c r="BA24" s="64"/>
      <c r="BB24" s="64"/>
      <c r="BC24" s="64"/>
      <c r="BD24" s="64"/>
      <c r="BE24" s="82"/>
      <c r="BF24" s="82"/>
      <c r="BG24" s="82"/>
      <c r="BH24" s="82"/>
      <c r="BI24" s="82"/>
      <c r="BJ24" s="82"/>
      <c r="BK24" s="82"/>
      <c r="BL24" s="82"/>
      <c r="BM24" s="82"/>
      <c r="BN24" s="82"/>
      <c r="BO24" s="82"/>
      <c r="BP24" s="82"/>
      <c r="BQ24" s="60">
        <v>18</v>
      </c>
      <c r="BR24" s="88"/>
      <c r="BS24" s="732"/>
      <c r="BT24" s="733"/>
      <c r="BU24" s="733"/>
      <c r="BV24" s="733"/>
      <c r="BW24" s="733"/>
      <c r="BX24" s="733"/>
      <c r="BY24" s="733"/>
      <c r="BZ24" s="733"/>
      <c r="CA24" s="733"/>
      <c r="CB24" s="733"/>
      <c r="CC24" s="733"/>
      <c r="CD24" s="733"/>
      <c r="CE24" s="733"/>
      <c r="CF24" s="733"/>
      <c r="CG24" s="734"/>
      <c r="CH24" s="735"/>
      <c r="CI24" s="727"/>
      <c r="CJ24" s="727"/>
      <c r="CK24" s="727"/>
      <c r="CL24" s="736"/>
      <c r="CM24" s="735"/>
      <c r="CN24" s="727"/>
      <c r="CO24" s="727"/>
      <c r="CP24" s="727"/>
      <c r="CQ24" s="736"/>
      <c r="CR24" s="735"/>
      <c r="CS24" s="727"/>
      <c r="CT24" s="727"/>
      <c r="CU24" s="727"/>
      <c r="CV24" s="736"/>
      <c r="CW24" s="735"/>
      <c r="CX24" s="727"/>
      <c r="CY24" s="727"/>
      <c r="CZ24" s="727"/>
      <c r="DA24" s="736"/>
      <c r="DB24" s="735"/>
      <c r="DC24" s="727"/>
      <c r="DD24" s="727"/>
      <c r="DE24" s="727"/>
      <c r="DF24" s="736"/>
      <c r="DG24" s="735"/>
      <c r="DH24" s="727"/>
      <c r="DI24" s="727"/>
      <c r="DJ24" s="727"/>
      <c r="DK24" s="736"/>
      <c r="DL24" s="735"/>
      <c r="DM24" s="727"/>
      <c r="DN24" s="727"/>
      <c r="DO24" s="727"/>
      <c r="DP24" s="736"/>
      <c r="DQ24" s="735"/>
      <c r="DR24" s="727"/>
      <c r="DS24" s="727"/>
      <c r="DT24" s="727"/>
      <c r="DU24" s="736"/>
      <c r="DV24" s="732"/>
      <c r="DW24" s="733"/>
      <c r="DX24" s="733"/>
      <c r="DY24" s="733"/>
      <c r="DZ24" s="751"/>
      <c r="EA24" s="82"/>
    </row>
    <row r="25" spans="1:131" s="52" customFormat="1" ht="26.25" customHeight="1" x14ac:dyDescent="0.15">
      <c r="A25" s="740" t="s">
        <v>407</v>
      </c>
      <c r="B25" s="740"/>
      <c r="C25" s="740"/>
      <c r="D25" s="740"/>
      <c r="E25" s="740"/>
      <c r="F25" s="740"/>
      <c r="G25" s="740"/>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c r="AG25" s="740"/>
      <c r="AH25" s="740"/>
      <c r="AI25" s="740"/>
      <c r="AJ25" s="740"/>
      <c r="AK25" s="740"/>
      <c r="AL25" s="740"/>
      <c r="AM25" s="740"/>
      <c r="AN25" s="740"/>
      <c r="AO25" s="740"/>
      <c r="AP25" s="740"/>
      <c r="AQ25" s="740"/>
      <c r="AR25" s="740"/>
      <c r="AS25" s="740"/>
      <c r="AT25" s="740"/>
      <c r="AU25" s="740"/>
      <c r="AV25" s="740"/>
      <c r="AW25" s="740"/>
      <c r="AX25" s="740"/>
      <c r="AY25" s="740"/>
      <c r="AZ25" s="740"/>
      <c r="BA25" s="740"/>
      <c r="BB25" s="740"/>
      <c r="BC25" s="740"/>
      <c r="BD25" s="740"/>
      <c r="BE25" s="740"/>
      <c r="BF25" s="740"/>
      <c r="BG25" s="740"/>
      <c r="BH25" s="740"/>
      <c r="BI25" s="740"/>
      <c r="BJ25" s="64"/>
      <c r="BK25" s="64"/>
      <c r="BL25" s="64"/>
      <c r="BM25" s="64"/>
      <c r="BN25" s="64"/>
      <c r="BO25" s="63"/>
      <c r="BP25" s="63"/>
      <c r="BQ25" s="60">
        <v>19</v>
      </c>
      <c r="BR25" s="88"/>
      <c r="BS25" s="732"/>
      <c r="BT25" s="733"/>
      <c r="BU25" s="733"/>
      <c r="BV25" s="733"/>
      <c r="BW25" s="733"/>
      <c r="BX25" s="733"/>
      <c r="BY25" s="733"/>
      <c r="BZ25" s="733"/>
      <c r="CA25" s="733"/>
      <c r="CB25" s="733"/>
      <c r="CC25" s="733"/>
      <c r="CD25" s="733"/>
      <c r="CE25" s="733"/>
      <c r="CF25" s="733"/>
      <c r="CG25" s="734"/>
      <c r="CH25" s="735"/>
      <c r="CI25" s="727"/>
      <c r="CJ25" s="727"/>
      <c r="CK25" s="727"/>
      <c r="CL25" s="736"/>
      <c r="CM25" s="735"/>
      <c r="CN25" s="727"/>
      <c r="CO25" s="727"/>
      <c r="CP25" s="727"/>
      <c r="CQ25" s="736"/>
      <c r="CR25" s="735"/>
      <c r="CS25" s="727"/>
      <c r="CT25" s="727"/>
      <c r="CU25" s="727"/>
      <c r="CV25" s="736"/>
      <c r="CW25" s="735"/>
      <c r="CX25" s="727"/>
      <c r="CY25" s="727"/>
      <c r="CZ25" s="727"/>
      <c r="DA25" s="736"/>
      <c r="DB25" s="735"/>
      <c r="DC25" s="727"/>
      <c r="DD25" s="727"/>
      <c r="DE25" s="727"/>
      <c r="DF25" s="736"/>
      <c r="DG25" s="735"/>
      <c r="DH25" s="727"/>
      <c r="DI25" s="727"/>
      <c r="DJ25" s="727"/>
      <c r="DK25" s="736"/>
      <c r="DL25" s="735"/>
      <c r="DM25" s="727"/>
      <c r="DN25" s="727"/>
      <c r="DO25" s="727"/>
      <c r="DP25" s="736"/>
      <c r="DQ25" s="735"/>
      <c r="DR25" s="727"/>
      <c r="DS25" s="727"/>
      <c r="DT25" s="727"/>
      <c r="DU25" s="736"/>
      <c r="DV25" s="732"/>
      <c r="DW25" s="733"/>
      <c r="DX25" s="733"/>
      <c r="DY25" s="733"/>
      <c r="DZ25" s="751"/>
      <c r="EA25" s="55"/>
    </row>
    <row r="26" spans="1:131" s="52" customFormat="1" ht="26.25" customHeight="1" x14ac:dyDescent="0.15">
      <c r="A26" s="709" t="s">
        <v>427</v>
      </c>
      <c r="B26" s="710"/>
      <c r="C26" s="710"/>
      <c r="D26" s="710"/>
      <c r="E26" s="710"/>
      <c r="F26" s="710"/>
      <c r="G26" s="710"/>
      <c r="H26" s="710"/>
      <c r="I26" s="710"/>
      <c r="J26" s="710"/>
      <c r="K26" s="710"/>
      <c r="L26" s="710"/>
      <c r="M26" s="710"/>
      <c r="N26" s="710"/>
      <c r="O26" s="710"/>
      <c r="P26" s="711"/>
      <c r="Q26" s="703" t="s">
        <v>446</v>
      </c>
      <c r="R26" s="704"/>
      <c r="S26" s="704"/>
      <c r="T26" s="704"/>
      <c r="U26" s="715"/>
      <c r="V26" s="703" t="s">
        <v>447</v>
      </c>
      <c r="W26" s="704"/>
      <c r="X26" s="704"/>
      <c r="Y26" s="704"/>
      <c r="Z26" s="715"/>
      <c r="AA26" s="703" t="s">
        <v>448</v>
      </c>
      <c r="AB26" s="704"/>
      <c r="AC26" s="704"/>
      <c r="AD26" s="704"/>
      <c r="AE26" s="704"/>
      <c r="AF26" s="974" t="s">
        <v>252</v>
      </c>
      <c r="AG26" s="975"/>
      <c r="AH26" s="975"/>
      <c r="AI26" s="975"/>
      <c r="AJ26" s="976"/>
      <c r="AK26" s="704" t="s">
        <v>382</v>
      </c>
      <c r="AL26" s="704"/>
      <c r="AM26" s="704"/>
      <c r="AN26" s="704"/>
      <c r="AO26" s="715"/>
      <c r="AP26" s="703" t="s">
        <v>351</v>
      </c>
      <c r="AQ26" s="704"/>
      <c r="AR26" s="704"/>
      <c r="AS26" s="704"/>
      <c r="AT26" s="715"/>
      <c r="AU26" s="703" t="s">
        <v>449</v>
      </c>
      <c r="AV26" s="704"/>
      <c r="AW26" s="704"/>
      <c r="AX26" s="704"/>
      <c r="AY26" s="715"/>
      <c r="AZ26" s="703" t="s">
        <v>450</v>
      </c>
      <c r="BA26" s="704"/>
      <c r="BB26" s="704"/>
      <c r="BC26" s="704"/>
      <c r="BD26" s="715"/>
      <c r="BE26" s="703" t="s">
        <v>433</v>
      </c>
      <c r="BF26" s="704"/>
      <c r="BG26" s="704"/>
      <c r="BH26" s="704"/>
      <c r="BI26" s="705"/>
      <c r="BJ26" s="64"/>
      <c r="BK26" s="64"/>
      <c r="BL26" s="64"/>
      <c r="BM26" s="64"/>
      <c r="BN26" s="64"/>
      <c r="BO26" s="63"/>
      <c r="BP26" s="63"/>
      <c r="BQ26" s="60">
        <v>20</v>
      </c>
      <c r="BR26" s="88"/>
      <c r="BS26" s="732"/>
      <c r="BT26" s="733"/>
      <c r="BU26" s="733"/>
      <c r="BV26" s="733"/>
      <c r="BW26" s="733"/>
      <c r="BX26" s="733"/>
      <c r="BY26" s="733"/>
      <c r="BZ26" s="733"/>
      <c r="CA26" s="733"/>
      <c r="CB26" s="733"/>
      <c r="CC26" s="733"/>
      <c r="CD26" s="733"/>
      <c r="CE26" s="733"/>
      <c r="CF26" s="733"/>
      <c r="CG26" s="734"/>
      <c r="CH26" s="735"/>
      <c r="CI26" s="727"/>
      <c r="CJ26" s="727"/>
      <c r="CK26" s="727"/>
      <c r="CL26" s="736"/>
      <c r="CM26" s="735"/>
      <c r="CN26" s="727"/>
      <c r="CO26" s="727"/>
      <c r="CP26" s="727"/>
      <c r="CQ26" s="736"/>
      <c r="CR26" s="735"/>
      <c r="CS26" s="727"/>
      <c r="CT26" s="727"/>
      <c r="CU26" s="727"/>
      <c r="CV26" s="736"/>
      <c r="CW26" s="735"/>
      <c r="CX26" s="727"/>
      <c r="CY26" s="727"/>
      <c r="CZ26" s="727"/>
      <c r="DA26" s="736"/>
      <c r="DB26" s="735"/>
      <c r="DC26" s="727"/>
      <c r="DD26" s="727"/>
      <c r="DE26" s="727"/>
      <c r="DF26" s="736"/>
      <c r="DG26" s="735"/>
      <c r="DH26" s="727"/>
      <c r="DI26" s="727"/>
      <c r="DJ26" s="727"/>
      <c r="DK26" s="736"/>
      <c r="DL26" s="735"/>
      <c r="DM26" s="727"/>
      <c r="DN26" s="727"/>
      <c r="DO26" s="727"/>
      <c r="DP26" s="736"/>
      <c r="DQ26" s="735"/>
      <c r="DR26" s="727"/>
      <c r="DS26" s="727"/>
      <c r="DT26" s="727"/>
      <c r="DU26" s="736"/>
      <c r="DV26" s="732"/>
      <c r="DW26" s="733"/>
      <c r="DX26" s="733"/>
      <c r="DY26" s="733"/>
      <c r="DZ26" s="751"/>
      <c r="EA26" s="55"/>
    </row>
    <row r="27" spans="1:131" s="52" customFormat="1" ht="26.25" customHeight="1" x14ac:dyDescent="0.15">
      <c r="A27" s="712"/>
      <c r="B27" s="713"/>
      <c r="C27" s="713"/>
      <c r="D27" s="713"/>
      <c r="E27" s="713"/>
      <c r="F27" s="713"/>
      <c r="G27" s="713"/>
      <c r="H27" s="713"/>
      <c r="I27" s="713"/>
      <c r="J27" s="713"/>
      <c r="K27" s="713"/>
      <c r="L27" s="713"/>
      <c r="M27" s="713"/>
      <c r="N27" s="713"/>
      <c r="O27" s="713"/>
      <c r="P27" s="714"/>
      <c r="Q27" s="706"/>
      <c r="R27" s="707"/>
      <c r="S27" s="707"/>
      <c r="T27" s="707"/>
      <c r="U27" s="716"/>
      <c r="V27" s="706"/>
      <c r="W27" s="707"/>
      <c r="X27" s="707"/>
      <c r="Y27" s="707"/>
      <c r="Z27" s="716"/>
      <c r="AA27" s="706"/>
      <c r="AB27" s="707"/>
      <c r="AC27" s="707"/>
      <c r="AD27" s="707"/>
      <c r="AE27" s="707"/>
      <c r="AF27" s="977"/>
      <c r="AG27" s="978"/>
      <c r="AH27" s="978"/>
      <c r="AI27" s="978"/>
      <c r="AJ27" s="979"/>
      <c r="AK27" s="707"/>
      <c r="AL27" s="707"/>
      <c r="AM27" s="707"/>
      <c r="AN27" s="707"/>
      <c r="AO27" s="716"/>
      <c r="AP27" s="706"/>
      <c r="AQ27" s="707"/>
      <c r="AR27" s="707"/>
      <c r="AS27" s="707"/>
      <c r="AT27" s="716"/>
      <c r="AU27" s="706"/>
      <c r="AV27" s="707"/>
      <c r="AW27" s="707"/>
      <c r="AX27" s="707"/>
      <c r="AY27" s="716"/>
      <c r="AZ27" s="706"/>
      <c r="BA27" s="707"/>
      <c r="BB27" s="707"/>
      <c r="BC27" s="707"/>
      <c r="BD27" s="716"/>
      <c r="BE27" s="706"/>
      <c r="BF27" s="707"/>
      <c r="BG27" s="707"/>
      <c r="BH27" s="707"/>
      <c r="BI27" s="708"/>
      <c r="BJ27" s="64"/>
      <c r="BK27" s="64"/>
      <c r="BL27" s="64"/>
      <c r="BM27" s="64"/>
      <c r="BN27" s="64"/>
      <c r="BO27" s="63"/>
      <c r="BP27" s="63"/>
      <c r="BQ27" s="60">
        <v>21</v>
      </c>
      <c r="BR27" s="88"/>
      <c r="BS27" s="732"/>
      <c r="BT27" s="733"/>
      <c r="BU27" s="733"/>
      <c r="BV27" s="733"/>
      <c r="BW27" s="733"/>
      <c r="BX27" s="733"/>
      <c r="BY27" s="733"/>
      <c r="BZ27" s="733"/>
      <c r="CA27" s="733"/>
      <c r="CB27" s="733"/>
      <c r="CC27" s="733"/>
      <c r="CD27" s="733"/>
      <c r="CE27" s="733"/>
      <c r="CF27" s="733"/>
      <c r="CG27" s="734"/>
      <c r="CH27" s="735"/>
      <c r="CI27" s="727"/>
      <c r="CJ27" s="727"/>
      <c r="CK27" s="727"/>
      <c r="CL27" s="736"/>
      <c r="CM27" s="735"/>
      <c r="CN27" s="727"/>
      <c r="CO27" s="727"/>
      <c r="CP27" s="727"/>
      <c r="CQ27" s="736"/>
      <c r="CR27" s="735"/>
      <c r="CS27" s="727"/>
      <c r="CT27" s="727"/>
      <c r="CU27" s="727"/>
      <c r="CV27" s="736"/>
      <c r="CW27" s="735"/>
      <c r="CX27" s="727"/>
      <c r="CY27" s="727"/>
      <c r="CZ27" s="727"/>
      <c r="DA27" s="736"/>
      <c r="DB27" s="735"/>
      <c r="DC27" s="727"/>
      <c r="DD27" s="727"/>
      <c r="DE27" s="727"/>
      <c r="DF27" s="736"/>
      <c r="DG27" s="735"/>
      <c r="DH27" s="727"/>
      <c r="DI27" s="727"/>
      <c r="DJ27" s="727"/>
      <c r="DK27" s="736"/>
      <c r="DL27" s="735"/>
      <c r="DM27" s="727"/>
      <c r="DN27" s="727"/>
      <c r="DO27" s="727"/>
      <c r="DP27" s="736"/>
      <c r="DQ27" s="735"/>
      <c r="DR27" s="727"/>
      <c r="DS27" s="727"/>
      <c r="DT27" s="727"/>
      <c r="DU27" s="736"/>
      <c r="DV27" s="732"/>
      <c r="DW27" s="733"/>
      <c r="DX27" s="733"/>
      <c r="DY27" s="733"/>
      <c r="DZ27" s="751"/>
      <c r="EA27" s="55"/>
    </row>
    <row r="28" spans="1:131" s="52" customFormat="1" ht="26.25" customHeight="1" x14ac:dyDescent="0.15">
      <c r="A28" s="62">
        <v>1</v>
      </c>
      <c r="B28" s="700" t="s">
        <v>242</v>
      </c>
      <c r="C28" s="701"/>
      <c r="D28" s="701"/>
      <c r="E28" s="701"/>
      <c r="F28" s="701"/>
      <c r="G28" s="701"/>
      <c r="H28" s="701"/>
      <c r="I28" s="701"/>
      <c r="J28" s="701"/>
      <c r="K28" s="701"/>
      <c r="L28" s="701"/>
      <c r="M28" s="701"/>
      <c r="N28" s="701"/>
      <c r="O28" s="701"/>
      <c r="P28" s="741"/>
      <c r="Q28" s="779">
        <v>3495</v>
      </c>
      <c r="R28" s="780"/>
      <c r="S28" s="780"/>
      <c r="T28" s="780"/>
      <c r="U28" s="780"/>
      <c r="V28" s="780">
        <v>3495</v>
      </c>
      <c r="W28" s="780"/>
      <c r="X28" s="780"/>
      <c r="Y28" s="780"/>
      <c r="Z28" s="780"/>
      <c r="AA28" s="780">
        <v>0</v>
      </c>
      <c r="AB28" s="780"/>
      <c r="AC28" s="780"/>
      <c r="AD28" s="780"/>
      <c r="AE28" s="781"/>
      <c r="AF28" s="782">
        <v>0</v>
      </c>
      <c r="AG28" s="780"/>
      <c r="AH28" s="780"/>
      <c r="AI28" s="780"/>
      <c r="AJ28" s="783"/>
      <c r="AK28" s="784">
        <v>253</v>
      </c>
      <c r="AL28" s="780"/>
      <c r="AM28" s="780"/>
      <c r="AN28" s="780"/>
      <c r="AO28" s="780"/>
      <c r="AP28" s="780" t="s">
        <v>200</v>
      </c>
      <c r="AQ28" s="780"/>
      <c r="AR28" s="780"/>
      <c r="AS28" s="780"/>
      <c r="AT28" s="780"/>
      <c r="AU28" s="780" t="s">
        <v>200</v>
      </c>
      <c r="AV28" s="780"/>
      <c r="AW28" s="780"/>
      <c r="AX28" s="780"/>
      <c r="AY28" s="780"/>
      <c r="AZ28" s="785" t="s">
        <v>200</v>
      </c>
      <c r="BA28" s="785"/>
      <c r="BB28" s="785"/>
      <c r="BC28" s="785"/>
      <c r="BD28" s="785"/>
      <c r="BE28" s="776"/>
      <c r="BF28" s="776"/>
      <c r="BG28" s="776"/>
      <c r="BH28" s="776"/>
      <c r="BI28" s="777"/>
      <c r="BJ28" s="64"/>
      <c r="BK28" s="64"/>
      <c r="BL28" s="64"/>
      <c r="BM28" s="64"/>
      <c r="BN28" s="64"/>
      <c r="BO28" s="63"/>
      <c r="BP28" s="63"/>
      <c r="BQ28" s="60">
        <v>22</v>
      </c>
      <c r="BR28" s="88"/>
      <c r="BS28" s="732"/>
      <c r="BT28" s="733"/>
      <c r="BU28" s="733"/>
      <c r="BV28" s="733"/>
      <c r="BW28" s="733"/>
      <c r="BX28" s="733"/>
      <c r="BY28" s="733"/>
      <c r="BZ28" s="733"/>
      <c r="CA28" s="733"/>
      <c r="CB28" s="733"/>
      <c r="CC28" s="733"/>
      <c r="CD28" s="733"/>
      <c r="CE28" s="733"/>
      <c r="CF28" s="733"/>
      <c r="CG28" s="734"/>
      <c r="CH28" s="735"/>
      <c r="CI28" s="727"/>
      <c r="CJ28" s="727"/>
      <c r="CK28" s="727"/>
      <c r="CL28" s="736"/>
      <c r="CM28" s="735"/>
      <c r="CN28" s="727"/>
      <c r="CO28" s="727"/>
      <c r="CP28" s="727"/>
      <c r="CQ28" s="736"/>
      <c r="CR28" s="735"/>
      <c r="CS28" s="727"/>
      <c r="CT28" s="727"/>
      <c r="CU28" s="727"/>
      <c r="CV28" s="736"/>
      <c r="CW28" s="735"/>
      <c r="CX28" s="727"/>
      <c r="CY28" s="727"/>
      <c r="CZ28" s="727"/>
      <c r="DA28" s="736"/>
      <c r="DB28" s="735"/>
      <c r="DC28" s="727"/>
      <c r="DD28" s="727"/>
      <c r="DE28" s="727"/>
      <c r="DF28" s="736"/>
      <c r="DG28" s="735"/>
      <c r="DH28" s="727"/>
      <c r="DI28" s="727"/>
      <c r="DJ28" s="727"/>
      <c r="DK28" s="736"/>
      <c r="DL28" s="735"/>
      <c r="DM28" s="727"/>
      <c r="DN28" s="727"/>
      <c r="DO28" s="727"/>
      <c r="DP28" s="736"/>
      <c r="DQ28" s="735"/>
      <c r="DR28" s="727"/>
      <c r="DS28" s="727"/>
      <c r="DT28" s="727"/>
      <c r="DU28" s="736"/>
      <c r="DV28" s="732"/>
      <c r="DW28" s="733"/>
      <c r="DX28" s="733"/>
      <c r="DY28" s="733"/>
      <c r="DZ28" s="751"/>
      <c r="EA28" s="55"/>
    </row>
    <row r="29" spans="1:131" s="52" customFormat="1" ht="26.25" customHeight="1" x14ac:dyDescent="0.15">
      <c r="A29" s="62">
        <v>2</v>
      </c>
      <c r="B29" s="732" t="s">
        <v>24</v>
      </c>
      <c r="C29" s="733"/>
      <c r="D29" s="733"/>
      <c r="E29" s="733"/>
      <c r="F29" s="733"/>
      <c r="G29" s="733"/>
      <c r="H29" s="733"/>
      <c r="I29" s="733"/>
      <c r="J29" s="733"/>
      <c r="K29" s="733"/>
      <c r="L29" s="733"/>
      <c r="M29" s="733"/>
      <c r="N29" s="733"/>
      <c r="O29" s="733"/>
      <c r="P29" s="734"/>
      <c r="Q29" s="723">
        <v>2302</v>
      </c>
      <c r="R29" s="724"/>
      <c r="S29" s="724"/>
      <c r="T29" s="724"/>
      <c r="U29" s="724"/>
      <c r="V29" s="724">
        <v>2204</v>
      </c>
      <c r="W29" s="724"/>
      <c r="X29" s="724"/>
      <c r="Y29" s="724"/>
      <c r="Z29" s="724"/>
      <c r="AA29" s="724">
        <v>98</v>
      </c>
      <c r="AB29" s="724"/>
      <c r="AC29" s="724"/>
      <c r="AD29" s="724"/>
      <c r="AE29" s="725"/>
      <c r="AF29" s="726">
        <v>98</v>
      </c>
      <c r="AG29" s="727"/>
      <c r="AH29" s="727"/>
      <c r="AI29" s="727"/>
      <c r="AJ29" s="728"/>
      <c r="AK29" s="729">
        <v>351</v>
      </c>
      <c r="AL29" s="724"/>
      <c r="AM29" s="724"/>
      <c r="AN29" s="724"/>
      <c r="AO29" s="724"/>
      <c r="AP29" s="724" t="s">
        <v>200</v>
      </c>
      <c r="AQ29" s="724"/>
      <c r="AR29" s="724"/>
      <c r="AS29" s="724"/>
      <c r="AT29" s="724"/>
      <c r="AU29" s="724" t="s">
        <v>200</v>
      </c>
      <c r="AV29" s="724"/>
      <c r="AW29" s="724"/>
      <c r="AX29" s="724"/>
      <c r="AY29" s="724"/>
      <c r="AZ29" s="778" t="s">
        <v>200</v>
      </c>
      <c r="BA29" s="778"/>
      <c r="BB29" s="778"/>
      <c r="BC29" s="778"/>
      <c r="BD29" s="778"/>
      <c r="BE29" s="730"/>
      <c r="BF29" s="730"/>
      <c r="BG29" s="730"/>
      <c r="BH29" s="730"/>
      <c r="BI29" s="731"/>
      <c r="BJ29" s="64"/>
      <c r="BK29" s="64"/>
      <c r="BL29" s="64"/>
      <c r="BM29" s="64"/>
      <c r="BN29" s="64"/>
      <c r="BO29" s="63"/>
      <c r="BP29" s="63"/>
      <c r="BQ29" s="60">
        <v>23</v>
      </c>
      <c r="BR29" s="88"/>
      <c r="BS29" s="732"/>
      <c r="BT29" s="733"/>
      <c r="BU29" s="733"/>
      <c r="BV29" s="733"/>
      <c r="BW29" s="733"/>
      <c r="BX29" s="733"/>
      <c r="BY29" s="733"/>
      <c r="BZ29" s="733"/>
      <c r="CA29" s="733"/>
      <c r="CB29" s="733"/>
      <c r="CC29" s="733"/>
      <c r="CD29" s="733"/>
      <c r="CE29" s="733"/>
      <c r="CF29" s="733"/>
      <c r="CG29" s="734"/>
      <c r="CH29" s="735"/>
      <c r="CI29" s="727"/>
      <c r="CJ29" s="727"/>
      <c r="CK29" s="727"/>
      <c r="CL29" s="736"/>
      <c r="CM29" s="735"/>
      <c r="CN29" s="727"/>
      <c r="CO29" s="727"/>
      <c r="CP29" s="727"/>
      <c r="CQ29" s="736"/>
      <c r="CR29" s="735"/>
      <c r="CS29" s="727"/>
      <c r="CT29" s="727"/>
      <c r="CU29" s="727"/>
      <c r="CV29" s="736"/>
      <c r="CW29" s="735"/>
      <c r="CX29" s="727"/>
      <c r="CY29" s="727"/>
      <c r="CZ29" s="727"/>
      <c r="DA29" s="736"/>
      <c r="DB29" s="735"/>
      <c r="DC29" s="727"/>
      <c r="DD29" s="727"/>
      <c r="DE29" s="727"/>
      <c r="DF29" s="736"/>
      <c r="DG29" s="735"/>
      <c r="DH29" s="727"/>
      <c r="DI29" s="727"/>
      <c r="DJ29" s="727"/>
      <c r="DK29" s="736"/>
      <c r="DL29" s="735"/>
      <c r="DM29" s="727"/>
      <c r="DN29" s="727"/>
      <c r="DO29" s="727"/>
      <c r="DP29" s="736"/>
      <c r="DQ29" s="735"/>
      <c r="DR29" s="727"/>
      <c r="DS29" s="727"/>
      <c r="DT29" s="727"/>
      <c r="DU29" s="736"/>
      <c r="DV29" s="732"/>
      <c r="DW29" s="733"/>
      <c r="DX29" s="733"/>
      <c r="DY29" s="733"/>
      <c r="DZ29" s="751"/>
      <c r="EA29" s="55"/>
    </row>
    <row r="30" spans="1:131" s="52" customFormat="1" ht="26.25" customHeight="1" x14ac:dyDescent="0.15">
      <c r="A30" s="62">
        <v>3</v>
      </c>
      <c r="B30" s="732" t="s">
        <v>227</v>
      </c>
      <c r="C30" s="733"/>
      <c r="D30" s="733"/>
      <c r="E30" s="733"/>
      <c r="F30" s="733"/>
      <c r="G30" s="733"/>
      <c r="H30" s="733"/>
      <c r="I30" s="733"/>
      <c r="J30" s="733"/>
      <c r="K30" s="733"/>
      <c r="L30" s="733"/>
      <c r="M30" s="733"/>
      <c r="N30" s="733"/>
      <c r="O30" s="733"/>
      <c r="P30" s="734"/>
      <c r="Q30" s="723">
        <v>494</v>
      </c>
      <c r="R30" s="724"/>
      <c r="S30" s="724"/>
      <c r="T30" s="724"/>
      <c r="U30" s="724"/>
      <c r="V30" s="724">
        <v>486</v>
      </c>
      <c r="W30" s="724"/>
      <c r="X30" s="724"/>
      <c r="Y30" s="724"/>
      <c r="Z30" s="724"/>
      <c r="AA30" s="724">
        <v>8</v>
      </c>
      <c r="AB30" s="724"/>
      <c r="AC30" s="724"/>
      <c r="AD30" s="724"/>
      <c r="AE30" s="725"/>
      <c r="AF30" s="726">
        <v>8</v>
      </c>
      <c r="AG30" s="727"/>
      <c r="AH30" s="727"/>
      <c r="AI30" s="727"/>
      <c r="AJ30" s="728"/>
      <c r="AK30" s="729">
        <v>89</v>
      </c>
      <c r="AL30" s="724"/>
      <c r="AM30" s="724"/>
      <c r="AN30" s="724"/>
      <c r="AO30" s="724"/>
      <c r="AP30" s="724" t="s">
        <v>200</v>
      </c>
      <c r="AQ30" s="724"/>
      <c r="AR30" s="724"/>
      <c r="AS30" s="724"/>
      <c r="AT30" s="724"/>
      <c r="AU30" s="724" t="s">
        <v>200</v>
      </c>
      <c r="AV30" s="724"/>
      <c r="AW30" s="724"/>
      <c r="AX30" s="724"/>
      <c r="AY30" s="724"/>
      <c r="AZ30" s="778" t="s">
        <v>200</v>
      </c>
      <c r="BA30" s="778"/>
      <c r="BB30" s="778"/>
      <c r="BC30" s="778"/>
      <c r="BD30" s="778"/>
      <c r="BE30" s="730"/>
      <c r="BF30" s="730"/>
      <c r="BG30" s="730"/>
      <c r="BH30" s="730"/>
      <c r="BI30" s="731"/>
      <c r="BJ30" s="64"/>
      <c r="BK30" s="64"/>
      <c r="BL30" s="64"/>
      <c r="BM30" s="64"/>
      <c r="BN30" s="64"/>
      <c r="BO30" s="63"/>
      <c r="BP30" s="63"/>
      <c r="BQ30" s="60">
        <v>24</v>
      </c>
      <c r="BR30" s="88"/>
      <c r="BS30" s="732"/>
      <c r="BT30" s="733"/>
      <c r="BU30" s="733"/>
      <c r="BV30" s="733"/>
      <c r="BW30" s="733"/>
      <c r="BX30" s="733"/>
      <c r="BY30" s="733"/>
      <c r="BZ30" s="733"/>
      <c r="CA30" s="733"/>
      <c r="CB30" s="733"/>
      <c r="CC30" s="733"/>
      <c r="CD30" s="733"/>
      <c r="CE30" s="733"/>
      <c r="CF30" s="733"/>
      <c r="CG30" s="734"/>
      <c r="CH30" s="735"/>
      <c r="CI30" s="727"/>
      <c r="CJ30" s="727"/>
      <c r="CK30" s="727"/>
      <c r="CL30" s="736"/>
      <c r="CM30" s="735"/>
      <c r="CN30" s="727"/>
      <c r="CO30" s="727"/>
      <c r="CP30" s="727"/>
      <c r="CQ30" s="736"/>
      <c r="CR30" s="735"/>
      <c r="CS30" s="727"/>
      <c r="CT30" s="727"/>
      <c r="CU30" s="727"/>
      <c r="CV30" s="736"/>
      <c r="CW30" s="735"/>
      <c r="CX30" s="727"/>
      <c r="CY30" s="727"/>
      <c r="CZ30" s="727"/>
      <c r="DA30" s="736"/>
      <c r="DB30" s="735"/>
      <c r="DC30" s="727"/>
      <c r="DD30" s="727"/>
      <c r="DE30" s="727"/>
      <c r="DF30" s="736"/>
      <c r="DG30" s="735"/>
      <c r="DH30" s="727"/>
      <c r="DI30" s="727"/>
      <c r="DJ30" s="727"/>
      <c r="DK30" s="736"/>
      <c r="DL30" s="735"/>
      <c r="DM30" s="727"/>
      <c r="DN30" s="727"/>
      <c r="DO30" s="727"/>
      <c r="DP30" s="736"/>
      <c r="DQ30" s="735"/>
      <c r="DR30" s="727"/>
      <c r="DS30" s="727"/>
      <c r="DT30" s="727"/>
      <c r="DU30" s="736"/>
      <c r="DV30" s="732"/>
      <c r="DW30" s="733"/>
      <c r="DX30" s="733"/>
      <c r="DY30" s="733"/>
      <c r="DZ30" s="751"/>
      <c r="EA30" s="55"/>
    </row>
    <row r="31" spans="1:131" s="52" customFormat="1" ht="26.25" customHeight="1" x14ac:dyDescent="0.15">
      <c r="A31" s="62">
        <v>4</v>
      </c>
      <c r="B31" s="732" t="s">
        <v>451</v>
      </c>
      <c r="C31" s="733"/>
      <c r="D31" s="733"/>
      <c r="E31" s="733"/>
      <c r="F31" s="733"/>
      <c r="G31" s="733"/>
      <c r="H31" s="733"/>
      <c r="I31" s="733"/>
      <c r="J31" s="733"/>
      <c r="K31" s="733"/>
      <c r="L31" s="733"/>
      <c r="M31" s="733"/>
      <c r="N31" s="733"/>
      <c r="O31" s="733"/>
      <c r="P31" s="734"/>
      <c r="Q31" s="723">
        <v>24</v>
      </c>
      <c r="R31" s="724"/>
      <c r="S31" s="724"/>
      <c r="T31" s="724"/>
      <c r="U31" s="724"/>
      <c r="V31" s="724">
        <v>24</v>
      </c>
      <c r="W31" s="724"/>
      <c r="X31" s="724"/>
      <c r="Y31" s="724"/>
      <c r="Z31" s="724"/>
      <c r="AA31" s="724">
        <v>0</v>
      </c>
      <c r="AB31" s="724"/>
      <c r="AC31" s="724"/>
      <c r="AD31" s="724"/>
      <c r="AE31" s="725"/>
      <c r="AF31" s="726" t="s">
        <v>200</v>
      </c>
      <c r="AG31" s="727"/>
      <c r="AH31" s="727"/>
      <c r="AI31" s="727"/>
      <c r="AJ31" s="728"/>
      <c r="AK31" s="729">
        <v>3</v>
      </c>
      <c r="AL31" s="724"/>
      <c r="AM31" s="724"/>
      <c r="AN31" s="724"/>
      <c r="AO31" s="724"/>
      <c r="AP31" s="724" t="s">
        <v>200</v>
      </c>
      <c r="AQ31" s="724"/>
      <c r="AR31" s="724"/>
      <c r="AS31" s="724"/>
      <c r="AT31" s="724"/>
      <c r="AU31" s="724" t="s">
        <v>200</v>
      </c>
      <c r="AV31" s="724"/>
      <c r="AW31" s="724"/>
      <c r="AX31" s="724"/>
      <c r="AY31" s="724"/>
      <c r="AZ31" s="778" t="s">
        <v>200</v>
      </c>
      <c r="BA31" s="778"/>
      <c r="BB31" s="778"/>
      <c r="BC31" s="778"/>
      <c r="BD31" s="778"/>
      <c r="BE31" s="730"/>
      <c r="BF31" s="730"/>
      <c r="BG31" s="730"/>
      <c r="BH31" s="730"/>
      <c r="BI31" s="731"/>
      <c r="BJ31" s="64"/>
      <c r="BK31" s="64"/>
      <c r="BL31" s="64"/>
      <c r="BM31" s="64"/>
      <c r="BN31" s="64"/>
      <c r="BO31" s="63"/>
      <c r="BP31" s="63"/>
      <c r="BQ31" s="60">
        <v>25</v>
      </c>
      <c r="BR31" s="88"/>
      <c r="BS31" s="732"/>
      <c r="BT31" s="733"/>
      <c r="BU31" s="733"/>
      <c r="BV31" s="733"/>
      <c r="BW31" s="733"/>
      <c r="BX31" s="733"/>
      <c r="BY31" s="733"/>
      <c r="BZ31" s="733"/>
      <c r="CA31" s="733"/>
      <c r="CB31" s="733"/>
      <c r="CC31" s="733"/>
      <c r="CD31" s="733"/>
      <c r="CE31" s="733"/>
      <c r="CF31" s="733"/>
      <c r="CG31" s="734"/>
      <c r="CH31" s="735"/>
      <c r="CI31" s="727"/>
      <c r="CJ31" s="727"/>
      <c r="CK31" s="727"/>
      <c r="CL31" s="736"/>
      <c r="CM31" s="735"/>
      <c r="CN31" s="727"/>
      <c r="CO31" s="727"/>
      <c r="CP31" s="727"/>
      <c r="CQ31" s="736"/>
      <c r="CR31" s="735"/>
      <c r="CS31" s="727"/>
      <c r="CT31" s="727"/>
      <c r="CU31" s="727"/>
      <c r="CV31" s="736"/>
      <c r="CW31" s="735"/>
      <c r="CX31" s="727"/>
      <c r="CY31" s="727"/>
      <c r="CZ31" s="727"/>
      <c r="DA31" s="736"/>
      <c r="DB31" s="735"/>
      <c r="DC31" s="727"/>
      <c r="DD31" s="727"/>
      <c r="DE31" s="727"/>
      <c r="DF31" s="736"/>
      <c r="DG31" s="735"/>
      <c r="DH31" s="727"/>
      <c r="DI31" s="727"/>
      <c r="DJ31" s="727"/>
      <c r="DK31" s="736"/>
      <c r="DL31" s="735"/>
      <c r="DM31" s="727"/>
      <c r="DN31" s="727"/>
      <c r="DO31" s="727"/>
      <c r="DP31" s="736"/>
      <c r="DQ31" s="735"/>
      <c r="DR31" s="727"/>
      <c r="DS31" s="727"/>
      <c r="DT31" s="727"/>
      <c r="DU31" s="736"/>
      <c r="DV31" s="732"/>
      <c r="DW31" s="733"/>
      <c r="DX31" s="733"/>
      <c r="DY31" s="733"/>
      <c r="DZ31" s="751"/>
      <c r="EA31" s="55"/>
    </row>
    <row r="32" spans="1:131" s="52" customFormat="1" ht="26.25" customHeight="1" x14ac:dyDescent="0.15">
      <c r="A32" s="62">
        <v>5</v>
      </c>
      <c r="B32" s="732" t="s">
        <v>452</v>
      </c>
      <c r="C32" s="733"/>
      <c r="D32" s="733"/>
      <c r="E32" s="733"/>
      <c r="F32" s="733"/>
      <c r="G32" s="733"/>
      <c r="H32" s="733"/>
      <c r="I32" s="733"/>
      <c r="J32" s="733"/>
      <c r="K32" s="733"/>
      <c r="L32" s="733"/>
      <c r="M32" s="733"/>
      <c r="N32" s="733"/>
      <c r="O32" s="733"/>
      <c r="P32" s="734"/>
      <c r="Q32" s="723">
        <v>586</v>
      </c>
      <c r="R32" s="724"/>
      <c r="S32" s="724"/>
      <c r="T32" s="724"/>
      <c r="U32" s="724"/>
      <c r="V32" s="724">
        <v>462</v>
      </c>
      <c r="W32" s="724"/>
      <c r="X32" s="724"/>
      <c r="Y32" s="724"/>
      <c r="Z32" s="724"/>
      <c r="AA32" s="724">
        <v>124</v>
      </c>
      <c r="AB32" s="724"/>
      <c r="AC32" s="724"/>
      <c r="AD32" s="724"/>
      <c r="AE32" s="725"/>
      <c r="AF32" s="726">
        <v>1712</v>
      </c>
      <c r="AG32" s="727"/>
      <c r="AH32" s="727"/>
      <c r="AI32" s="727"/>
      <c r="AJ32" s="728"/>
      <c r="AK32" s="729">
        <v>2</v>
      </c>
      <c r="AL32" s="724"/>
      <c r="AM32" s="724"/>
      <c r="AN32" s="724"/>
      <c r="AO32" s="724"/>
      <c r="AP32" s="724">
        <v>1393</v>
      </c>
      <c r="AQ32" s="724"/>
      <c r="AR32" s="724"/>
      <c r="AS32" s="724"/>
      <c r="AT32" s="724"/>
      <c r="AU32" s="724">
        <v>6</v>
      </c>
      <c r="AV32" s="724"/>
      <c r="AW32" s="724"/>
      <c r="AX32" s="724"/>
      <c r="AY32" s="724"/>
      <c r="AZ32" s="778" t="s">
        <v>200</v>
      </c>
      <c r="BA32" s="778"/>
      <c r="BB32" s="778"/>
      <c r="BC32" s="778"/>
      <c r="BD32" s="778"/>
      <c r="BE32" s="730" t="s">
        <v>453</v>
      </c>
      <c r="BF32" s="730"/>
      <c r="BG32" s="730"/>
      <c r="BH32" s="730"/>
      <c r="BI32" s="731"/>
      <c r="BJ32" s="64"/>
      <c r="BK32" s="64"/>
      <c r="BL32" s="64"/>
      <c r="BM32" s="64"/>
      <c r="BN32" s="64"/>
      <c r="BO32" s="63"/>
      <c r="BP32" s="63"/>
      <c r="BQ32" s="60">
        <v>26</v>
      </c>
      <c r="BR32" s="88"/>
      <c r="BS32" s="732"/>
      <c r="BT32" s="733"/>
      <c r="BU32" s="733"/>
      <c r="BV32" s="733"/>
      <c r="BW32" s="733"/>
      <c r="BX32" s="733"/>
      <c r="BY32" s="733"/>
      <c r="BZ32" s="733"/>
      <c r="CA32" s="733"/>
      <c r="CB32" s="733"/>
      <c r="CC32" s="733"/>
      <c r="CD32" s="733"/>
      <c r="CE32" s="733"/>
      <c r="CF32" s="733"/>
      <c r="CG32" s="734"/>
      <c r="CH32" s="735"/>
      <c r="CI32" s="727"/>
      <c r="CJ32" s="727"/>
      <c r="CK32" s="727"/>
      <c r="CL32" s="736"/>
      <c r="CM32" s="735"/>
      <c r="CN32" s="727"/>
      <c r="CO32" s="727"/>
      <c r="CP32" s="727"/>
      <c r="CQ32" s="736"/>
      <c r="CR32" s="735"/>
      <c r="CS32" s="727"/>
      <c r="CT32" s="727"/>
      <c r="CU32" s="727"/>
      <c r="CV32" s="736"/>
      <c r="CW32" s="735"/>
      <c r="CX32" s="727"/>
      <c r="CY32" s="727"/>
      <c r="CZ32" s="727"/>
      <c r="DA32" s="736"/>
      <c r="DB32" s="735"/>
      <c r="DC32" s="727"/>
      <c r="DD32" s="727"/>
      <c r="DE32" s="727"/>
      <c r="DF32" s="736"/>
      <c r="DG32" s="735"/>
      <c r="DH32" s="727"/>
      <c r="DI32" s="727"/>
      <c r="DJ32" s="727"/>
      <c r="DK32" s="736"/>
      <c r="DL32" s="735"/>
      <c r="DM32" s="727"/>
      <c r="DN32" s="727"/>
      <c r="DO32" s="727"/>
      <c r="DP32" s="736"/>
      <c r="DQ32" s="735"/>
      <c r="DR32" s="727"/>
      <c r="DS32" s="727"/>
      <c r="DT32" s="727"/>
      <c r="DU32" s="736"/>
      <c r="DV32" s="732"/>
      <c r="DW32" s="733"/>
      <c r="DX32" s="733"/>
      <c r="DY32" s="733"/>
      <c r="DZ32" s="751"/>
      <c r="EA32" s="55"/>
    </row>
    <row r="33" spans="1:131" s="52" customFormat="1" ht="26.25" customHeight="1" x14ac:dyDescent="0.15">
      <c r="A33" s="62">
        <v>6</v>
      </c>
      <c r="B33" s="732" t="s">
        <v>344</v>
      </c>
      <c r="C33" s="733"/>
      <c r="D33" s="733"/>
      <c r="E33" s="733"/>
      <c r="F33" s="733"/>
      <c r="G33" s="733"/>
      <c r="H33" s="733"/>
      <c r="I33" s="733"/>
      <c r="J33" s="733"/>
      <c r="K33" s="733"/>
      <c r="L33" s="733"/>
      <c r="M33" s="733"/>
      <c r="N33" s="733"/>
      <c r="O33" s="733"/>
      <c r="P33" s="734"/>
      <c r="Q33" s="723">
        <v>1334</v>
      </c>
      <c r="R33" s="724"/>
      <c r="S33" s="724"/>
      <c r="T33" s="724"/>
      <c r="U33" s="724"/>
      <c r="V33" s="724">
        <v>1124</v>
      </c>
      <c r="W33" s="724"/>
      <c r="X33" s="724"/>
      <c r="Y33" s="724"/>
      <c r="Z33" s="724"/>
      <c r="AA33" s="724">
        <v>210</v>
      </c>
      <c r="AB33" s="724"/>
      <c r="AC33" s="724"/>
      <c r="AD33" s="724"/>
      <c r="AE33" s="725"/>
      <c r="AF33" s="726">
        <v>165</v>
      </c>
      <c r="AG33" s="727"/>
      <c r="AH33" s="727"/>
      <c r="AI33" s="727"/>
      <c r="AJ33" s="728"/>
      <c r="AK33" s="729">
        <v>740</v>
      </c>
      <c r="AL33" s="724"/>
      <c r="AM33" s="724"/>
      <c r="AN33" s="724"/>
      <c r="AO33" s="724"/>
      <c r="AP33" s="724">
        <v>12581</v>
      </c>
      <c r="AQ33" s="724"/>
      <c r="AR33" s="724"/>
      <c r="AS33" s="724"/>
      <c r="AT33" s="724"/>
      <c r="AU33" s="724">
        <v>9838</v>
      </c>
      <c r="AV33" s="724"/>
      <c r="AW33" s="724"/>
      <c r="AX33" s="724"/>
      <c r="AY33" s="724"/>
      <c r="AZ33" s="778" t="s">
        <v>200</v>
      </c>
      <c r="BA33" s="778"/>
      <c r="BB33" s="778"/>
      <c r="BC33" s="778"/>
      <c r="BD33" s="778"/>
      <c r="BE33" s="730" t="s">
        <v>453</v>
      </c>
      <c r="BF33" s="730"/>
      <c r="BG33" s="730"/>
      <c r="BH33" s="730"/>
      <c r="BI33" s="731"/>
      <c r="BJ33" s="64"/>
      <c r="BK33" s="64"/>
      <c r="BL33" s="64"/>
      <c r="BM33" s="64"/>
      <c r="BN33" s="64"/>
      <c r="BO33" s="63"/>
      <c r="BP33" s="63"/>
      <c r="BQ33" s="60">
        <v>27</v>
      </c>
      <c r="BR33" s="88"/>
      <c r="BS33" s="732"/>
      <c r="BT33" s="733"/>
      <c r="BU33" s="733"/>
      <c r="BV33" s="733"/>
      <c r="BW33" s="733"/>
      <c r="BX33" s="733"/>
      <c r="BY33" s="733"/>
      <c r="BZ33" s="733"/>
      <c r="CA33" s="733"/>
      <c r="CB33" s="733"/>
      <c r="CC33" s="733"/>
      <c r="CD33" s="733"/>
      <c r="CE33" s="733"/>
      <c r="CF33" s="733"/>
      <c r="CG33" s="734"/>
      <c r="CH33" s="735"/>
      <c r="CI33" s="727"/>
      <c r="CJ33" s="727"/>
      <c r="CK33" s="727"/>
      <c r="CL33" s="736"/>
      <c r="CM33" s="735"/>
      <c r="CN33" s="727"/>
      <c r="CO33" s="727"/>
      <c r="CP33" s="727"/>
      <c r="CQ33" s="736"/>
      <c r="CR33" s="735"/>
      <c r="CS33" s="727"/>
      <c r="CT33" s="727"/>
      <c r="CU33" s="727"/>
      <c r="CV33" s="736"/>
      <c r="CW33" s="735"/>
      <c r="CX33" s="727"/>
      <c r="CY33" s="727"/>
      <c r="CZ33" s="727"/>
      <c r="DA33" s="736"/>
      <c r="DB33" s="735"/>
      <c r="DC33" s="727"/>
      <c r="DD33" s="727"/>
      <c r="DE33" s="727"/>
      <c r="DF33" s="736"/>
      <c r="DG33" s="735"/>
      <c r="DH33" s="727"/>
      <c r="DI33" s="727"/>
      <c r="DJ33" s="727"/>
      <c r="DK33" s="736"/>
      <c r="DL33" s="735"/>
      <c r="DM33" s="727"/>
      <c r="DN33" s="727"/>
      <c r="DO33" s="727"/>
      <c r="DP33" s="736"/>
      <c r="DQ33" s="735"/>
      <c r="DR33" s="727"/>
      <c r="DS33" s="727"/>
      <c r="DT33" s="727"/>
      <c r="DU33" s="736"/>
      <c r="DV33" s="732"/>
      <c r="DW33" s="733"/>
      <c r="DX33" s="733"/>
      <c r="DY33" s="733"/>
      <c r="DZ33" s="751"/>
      <c r="EA33" s="55"/>
    </row>
    <row r="34" spans="1:131" s="52" customFormat="1" ht="26.25" customHeight="1" x14ac:dyDescent="0.15">
      <c r="A34" s="62">
        <v>7</v>
      </c>
      <c r="B34" s="732"/>
      <c r="C34" s="733"/>
      <c r="D34" s="733"/>
      <c r="E34" s="733"/>
      <c r="F34" s="733"/>
      <c r="G34" s="733"/>
      <c r="H34" s="733"/>
      <c r="I34" s="733"/>
      <c r="J34" s="733"/>
      <c r="K34" s="733"/>
      <c r="L34" s="733"/>
      <c r="M34" s="733"/>
      <c r="N34" s="733"/>
      <c r="O34" s="733"/>
      <c r="P34" s="734"/>
      <c r="Q34" s="723"/>
      <c r="R34" s="724"/>
      <c r="S34" s="724"/>
      <c r="T34" s="724"/>
      <c r="U34" s="724"/>
      <c r="V34" s="724"/>
      <c r="W34" s="724"/>
      <c r="X34" s="724"/>
      <c r="Y34" s="724"/>
      <c r="Z34" s="724"/>
      <c r="AA34" s="724"/>
      <c r="AB34" s="724"/>
      <c r="AC34" s="724"/>
      <c r="AD34" s="724"/>
      <c r="AE34" s="725"/>
      <c r="AF34" s="726"/>
      <c r="AG34" s="727"/>
      <c r="AH34" s="727"/>
      <c r="AI34" s="727"/>
      <c r="AJ34" s="728"/>
      <c r="AK34" s="729"/>
      <c r="AL34" s="724"/>
      <c r="AM34" s="724"/>
      <c r="AN34" s="724"/>
      <c r="AO34" s="724"/>
      <c r="AP34" s="724"/>
      <c r="AQ34" s="724"/>
      <c r="AR34" s="724"/>
      <c r="AS34" s="724"/>
      <c r="AT34" s="724"/>
      <c r="AU34" s="724"/>
      <c r="AV34" s="724"/>
      <c r="AW34" s="724"/>
      <c r="AX34" s="724"/>
      <c r="AY34" s="724"/>
      <c r="AZ34" s="778"/>
      <c r="BA34" s="778"/>
      <c r="BB34" s="778"/>
      <c r="BC34" s="778"/>
      <c r="BD34" s="778"/>
      <c r="BE34" s="730"/>
      <c r="BF34" s="730"/>
      <c r="BG34" s="730"/>
      <c r="BH34" s="730"/>
      <c r="BI34" s="731"/>
      <c r="BJ34" s="64"/>
      <c r="BK34" s="64"/>
      <c r="BL34" s="64"/>
      <c r="BM34" s="64"/>
      <c r="BN34" s="64"/>
      <c r="BO34" s="63"/>
      <c r="BP34" s="63"/>
      <c r="BQ34" s="60">
        <v>28</v>
      </c>
      <c r="BR34" s="88"/>
      <c r="BS34" s="732"/>
      <c r="BT34" s="733"/>
      <c r="BU34" s="733"/>
      <c r="BV34" s="733"/>
      <c r="BW34" s="733"/>
      <c r="BX34" s="733"/>
      <c r="BY34" s="733"/>
      <c r="BZ34" s="733"/>
      <c r="CA34" s="733"/>
      <c r="CB34" s="733"/>
      <c r="CC34" s="733"/>
      <c r="CD34" s="733"/>
      <c r="CE34" s="733"/>
      <c r="CF34" s="733"/>
      <c r="CG34" s="734"/>
      <c r="CH34" s="735"/>
      <c r="CI34" s="727"/>
      <c r="CJ34" s="727"/>
      <c r="CK34" s="727"/>
      <c r="CL34" s="736"/>
      <c r="CM34" s="735"/>
      <c r="CN34" s="727"/>
      <c r="CO34" s="727"/>
      <c r="CP34" s="727"/>
      <c r="CQ34" s="736"/>
      <c r="CR34" s="735"/>
      <c r="CS34" s="727"/>
      <c r="CT34" s="727"/>
      <c r="CU34" s="727"/>
      <c r="CV34" s="736"/>
      <c r="CW34" s="735"/>
      <c r="CX34" s="727"/>
      <c r="CY34" s="727"/>
      <c r="CZ34" s="727"/>
      <c r="DA34" s="736"/>
      <c r="DB34" s="735"/>
      <c r="DC34" s="727"/>
      <c r="DD34" s="727"/>
      <c r="DE34" s="727"/>
      <c r="DF34" s="736"/>
      <c r="DG34" s="735"/>
      <c r="DH34" s="727"/>
      <c r="DI34" s="727"/>
      <c r="DJ34" s="727"/>
      <c r="DK34" s="736"/>
      <c r="DL34" s="735"/>
      <c r="DM34" s="727"/>
      <c r="DN34" s="727"/>
      <c r="DO34" s="727"/>
      <c r="DP34" s="736"/>
      <c r="DQ34" s="735"/>
      <c r="DR34" s="727"/>
      <c r="DS34" s="727"/>
      <c r="DT34" s="727"/>
      <c r="DU34" s="736"/>
      <c r="DV34" s="732"/>
      <c r="DW34" s="733"/>
      <c r="DX34" s="733"/>
      <c r="DY34" s="733"/>
      <c r="DZ34" s="751"/>
      <c r="EA34" s="55"/>
    </row>
    <row r="35" spans="1:131" s="52" customFormat="1" ht="26.25" customHeight="1" x14ac:dyDescent="0.15">
      <c r="A35" s="62">
        <v>8</v>
      </c>
      <c r="B35" s="732"/>
      <c r="C35" s="733"/>
      <c r="D35" s="733"/>
      <c r="E35" s="733"/>
      <c r="F35" s="733"/>
      <c r="G35" s="733"/>
      <c r="H35" s="733"/>
      <c r="I35" s="733"/>
      <c r="J35" s="733"/>
      <c r="K35" s="733"/>
      <c r="L35" s="733"/>
      <c r="M35" s="733"/>
      <c r="N35" s="733"/>
      <c r="O35" s="733"/>
      <c r="P35" s="734"/>
      <c r="Q35" s="723"/>
      <c r="R35" s="724"/>
      <c r="S35" s="724"/>
      <c r="T35" s="724"/>
      <c r="U35" s="724"/>
      <c r="V35" s="724"/>
      <c r="W35" s="724"/>
      <c r="X35" s="724"/>
      <c r="Y35" s="724"/>
      <c r="Z35" s="724"/>
      <c r="AA35" s="724"/>
      <c r="AB35" s="724"/>
      <c r="AC35" s="724"/>
      <c r="AD35" s="724"/>
      <c r="AE35" s="725"/>
      <c r="AF35" s="726"/>
      <c r="AG35" s="727"/>
      <c r="AH35" s="727"/>
      <c r="AI35" s="727"/>
      <c r="AJ35" s="728"/>
      <c r="AK35" s="729"/>
      <c r="AL35" s="724"/>
      <c r="AM35" s="724"/>
      <c r="AN35" s="724"/>
      <c r="AO35" s="724"/>
      <c r="AP35" s="724"/>
      <c r="AQ35" s="724"/>
      <c r="AR35" s="724"/>
      <c r="AS35" s="724"/>
      <c r="AT35" s="724"/>
      <c r="AU35" s="724"/>
      <c r="AV35" s="724"/>
      <c r="AW35" s="724"/>
      <c r="AX35" s="724"/>
      <c r="AY35" s="724"/>
      <c r="AZ35" s="778"/>
      <c r="BA35" s="778"/>
      <c r="BB35" s="778"/>
      <c r="BC35" s="778"/>
      <c r="BD35" s="778"/>
      <c r="BE35" s="730"/>
      <c r="BF35" s="730"/>
      <c r="BG35" s="730"/>
      <c r="BH35" s="730"/>
      <c r="BI35" s="731"/>
      <c r="BJ35" s="64"/>
      <c r="BK35" s="64"/>
      <c r="BL35" s="64"/>
      <c r="BM35" s="64"/>
      <c r="BN35" s="64"/>
      <c r="BO35" s="63"/>
      <c r="BP35" s="63"/>
      <c r="BQ35" s="60">
        <v>29</v>
      </c>
      <c r="BR35" s="88"/>
      <c r="BS35" s="732"/>
      <c r="BT35" s="733"/>
      <c r="BU35" s="733"/>
      <c r="BV35" s="733"/>
      <c r="BW35" s="733"/>
      <c r="BX35" s="733"/>
      <c r="BY35" s="733"/>
      <c r="BZ35" s="733"/>
      <c r="CA35" s="733"/>
      <c r="CB35" s="733"/>
      <c r="CC35" s="733"/>
      <c r="CD35" s="733"/>
      <c r="CE35" s="733"/>
      <c r="CF35" s="733"/>
      <c r="CG35" s="734"/>
      <c r="CH35" s="735"/>
      <c r="CI35" s="727"/>
      <c r="CJ35" s="727"/>
      <c r="CK35" s="727"/>
      <c r="CL35" s="736"/>
      <c r="CM35" s="735"/>
      <c r="CN35" s="727"/>
      <c r="CO35" s="727"/>
      <c r="CP35" s="727"/>
      <c r="CQ35" s="736"/>
      <c r="CR35" s="735"/>
      <c r="CS35" s="727"/>
      <c r="CT35" s="727"/>
      <c r="CU35" s="727"/>
      <c r="CV35" s="736"/>
      <c r="CW35" s="735"/>
      <c r="CX35" s="727"/>
      <c r="CY35" s="727"/>
      <c r="CZ35" s="727"/>
      <c r="DA35" s="736"/>
      <c r="DB35" s="735"/>
      <c r="DC35" s="727"/>
      <c r="DD35" s="727"/>
      <c r="DE35" s="727"/>
      <c r="DF35" s="736"/>
      <c r="DG35" s="735"/>
      <c r="DH35" s="727"/>
      <c r="DI35" s="727"/>
      <c r="DJ35" s="727"/>
      <c r="DK35" s="736"/>
      <c r="DL35" s="735"/>
      <c r="DM35" s="727"/>
      <c r="DN35" s="727"/>
      <c r="DO35" s="727"/>
      <c r="DP35" s="736"/>
      <c r="DQ35" s="735"/>
      <c r="DR35" s="727"/>
      <c r="DS35" s="727"/>
      <c r="DT35" s="727"/>
      <c r="DU35" s="736"/>
      <c r="DV35" s="732"/>
      <c r="DW35" s="733"/>
      <c r="DX35" s="733"/>
      <c r="DY35" s="733"/>
      <c r="DZ35" s="751"/>
      <c r="EA35" s="55"/>
    </row>
    <row r="36" spans="1:131" s="52" customFormat="1" ht="26.25" customHeight="1" x14ac:dyDescent="0.15">
      <c r="A36" s="62">
        <v>9</v>
      </c>
      <c r="B36" s="732"/>
      <c r="C36" s="733"/>
      <c r="D36" s="733"/>
      <c r="E36" s="733"/>
      <c r="F36" s="733"/>
      <c r="G36" s="733"/>
      <c r="H36" s="733"/>
      <c r="I36" s="733"/>
      <c r="J36" s="733"/>
      <c r="K36" s="733"/>
      <c r="L36" s="733"/>
      <c r="M36" s="733"/>
      <c r="N36" s="733"/>
      <c r="O36" s="733"/>
      <c r="P36" s="734"/>
      <c r="Q36" s="723"/>
      <c r="R36" s="724"/>
      <c r="S36" s="724"/>
      <c r="T36" s="724"/>
      <c r="U36" s="724"/>
      <c r="V36" s="724"/>
      <c r="W36" s="724"/>
      <c r="X36" s="724"/>
      <c r="Y36" s="724"/>
      <c r="Z36" s="724"/>
      <c r="AA36" s="724"/>
      <c r="AB36" s="724"/>
      <c r="AC36" s="724"/>
      <c r="AD36" s="724"/>
      <c r="AE36" s="725"/>
      <c r="AF36" s="726"/>
      <c r="AG36" s="727"/>
      <c r="AH36" s="727"/>
      <c r="AI36" s="727"/>
      <c r="AJ36" s="728"/>
      <c r="AK36" s="729"/>
      <c r="AL36" s="724"/>
      <c r="AM36" s="724"/>
      <c r="AN36" s="724"/>
      <c r="AO36" s="724"/>
      <c r="AP36" s="724"/>
      <c r="AQ36" s="724"/>
      <c r="AR36" s="724"/>
      <c r="AS36" s="724"/>
      <c r="AT36" s="724"/>
      <c r="AU36" s="724"/>
      <c r="AV36" s="724"/>
      <c r="AW36" s="724"/>
      <c r="AX36" s="724"/>
      <c r="AY36" s="724"/>
      <c r="AZ36" s="778"/>
      <c r="BA36" s="778"/>
      <c r="BB36" s="778"/>
      <c r="BC36" s="778"/>
      <c r="BD36" s="778"/>
      <c r="BE36" s="730"/>
      <c r="BF36" s="730"/>
      <c r="BG36" s="730"/>
      <c r="BH36" s="730"/>
      <c r="BI36" s="731"/>
      <c r="BJ36" s="64"/>
      <c r="BK36" s="64"/>
      <c r="BL36" s="64"/>
      <c r="BM36" s="64"/>
      <c r="BN36" s="64"/>
      <c r="BO36" s="63"/>
      <c r="BP36" s="63"/>
      <c r="BQ36" s="60">
        <v>30</v>
      </c>
      <c r="BR36" s="88"/>
      <c r="BS36" s="732"/>
      <c r="BT36" s="733"/>
      <c r="BU36" s="733"/>
      <c r="BV36" s="733"/>
      <c r="BW36" s="733"/>
      <c r="BX36" s="733"/>
      <c r="BY36" s="733"/>
      <c r="BZ36" s="733"/>
      <c r="CA36" s="733"/>
      <c r="CB36" s="733"/>
      <c r="CC36" s="733"/>
      <c r="CD36" s="733"/>
      <c r="CE36" s="733"/>
      <c r="CF36" s="733"/>
      <c r="CG36" s="734"/>
      <c r="CH36" s="735"/>
      <c r="CI36" s="727"/>
      <c r="CJ36" s="727"/>
      <c r="CK36" s="727"/>
      <c r="CL36" s="736"/>
      <c r="CM36" s="735"/>
      <c r="CN36" s="727"/>
      <c r="CO36" s="727"/>
      <c r="CP36" s="727"/>
      <c r="CQ36" s="736"/>
      <c r="CR36" s="735"/>
      <c r="CS36" s="727"/>
      <c r="CT36" s="727"/>
      <c r="CU36" s="727"/>
      <c r="CV36" s="736"/>
      <c r="CW36" s="735"/>
      <c r="CX36" s="727"/>
      <c r="CY36" s="727"/>
      <c r="CZ36" s="727"/>
      <c r="DA36" s="736"/>
      <c r="DB36" s="735"/>
      <c r="DC36" s="727"/>
      <c r="DD36" s="727"/>
      <c r="DE36" s="727"/>
      <c r="DF36" s="736"/>
      <c r="DG36" s="735"/>
      <c r="DH36" s="727"/>
      <c r="DI36" s="727"/>
      <c r="DJ36" s="727"/>
      <c r="DK36" s="736"/>
      <c r="DL36" s="735"/>
      <c r="DM36" s="727"/>
      <c r="DN36" s="727"/>
      <c r="DO36" s="727"/>
      <c r="DP36" s="736"/>
      <c r="DQ36" s="735"/>
      <c r="DR36" s="727"/>
      <c r="DS36" s="727"/>
      <c r="DT36" s="727"/>
      <c r="DU36" s="736"/>
      <c r="DV36" s="732"/>
      <c r="DW36" s="733"/>
      <c r="DX36" s="733"/>
      <c r="DY36" s="733"/>
      <c r="DZ36" s="751"/>
      <c r="EA36" s="55"/>
    </row>
    <row r="37" spans="1:131" s="52" customFormat="1" ht="26.25" customHeight="1" x14ac:dyDescent="0.15">
      <c r="A37" s="62">
        <v>10</v>
      </c>
      <c r="B37" s="732"/>
      <c r="C37" s="733"/>
      <c r="D37" s="733"/>
      <c r="E37" s="733"/>
      <c r="F37" s="733"/>
      <c r="G37" s="733"/>
      <c r="H37" s="733"/>
      <c r="I37" s="733"/>
      <c r="J37" s="733"/>
      <c r="K37" s="733"/>
      <c r="L37" s="733"/>
      <c r="M37" s="733"/>
      <c r="N37" s="733"/>
      <c r="O37" s="733"/>
      <c r="P37" s="734"/>
      <c r="Q37" s="723"/>
      <c r="R37" s="724"/>
      <c r="S37" s="724"/>
      <c r="T37" s="724"/>
      <c r="U37" s="724"/>
      <c r="V37" s="724"/>
      <c r="W37" s="724"/>
      <c r="X37" s="724"/>
      <c r="Y37" s="724"/>
      <c r="Z37" s="724"/>
      <c r="AA37" s="724"/>
      <c r="AB37" s="724"/>
      <c r="AC37" s="724"/>
      <c r="AD37" s="724"/>
      <c r="AE37" s="725"/>
      <c r="AF37" s="726"/>
      <c r="AG37" s="727"/>
      <c r="AH37" s="727"/>
      <c r="AI37" s="727"/>
      <c r="AJ37" s="728"/>
      <c r="AK37" s="729"/>
      <c r="AL37" s="724"/>
      <c r="AM37" s="724"/>
      <c r="AN37" s="724"/>
      <c r="AO37" s="724"/>
      <c r="AP37" s="724"/>
      <c r="AQ37" s="724"/>
      <c r="AR37" s="724"/>
      <c r="AS37" s="724"/>
      <c r="AT37" s="724"/>
      <c r="AU37" s="724"/>
      <c r="AV37" s="724"/>
      <c r="AW37" s="724"/>
      <c r="AX37" s="724"/>
      <c r="AY37" s="724"/>
      <c r="AZ37" s="778"/>
      <c r="BA37" s="778"/>
      <c r="BB37" s="778"/>
      <c r="BC37" s="778"/>
      <c r="BD37" s="778"/>
      <c r="BE37" s="730"/>
      <c r="BF37" s="730"/>
      <c r="BG37" s="730"/>
      <c r="BH37" s="730"/>
      <c r="BI37" s="731"/>
      <c r="BJ37" s="64"/>
      <c r="BK37" s="64"/>
      <c r="BL37" s="64"/>
      <c r="BM37" s="64"/>
      <c r="BN37" s="64"/>
      <c r="BO37" s="63"/>
      <c r="BP37" s="63"/>
      <c r="BQ37" s="60">
        <v>31</v>
      </c>
      <c r="BR37" s="88"/>
      <c r="BS37" s="732"/>
      <c r="BT37" s="733"/>
      <c r="BU37" s="733"/>
      <c r="BV37" s="733"/>
      <c r="BW37" s="733"/>
      <c r="BX37" s="733"/>
      <c r="BY37" s="733"/>
      <c r="BZ37" s="733"/>
      <c r="CA37" s="733"/>
      <c r="CB37" s="733"/>
      <c r="CC37" s="733"/>
      <c r="CD37" s="733"/>
      <c r="CE37" s="733"/>
      <c r="CF37" s="733"/>
      <c r="CG37" s="734"/>
      <c r="CH37" s="735"/>
      <c r="CI37" s="727"/>
      <c r="CJ37" s="727"/>
      <c r="CK37" s="727"/>
      <c r="CL37" s="736"/>
      <c r="CM37" s="735"/>
      <c r="CN37" s="727"/>
      <c r="CO37" s="727"/>
      <c r="CP37" s="727"/>
      <c r="CQ37" s="736"/>
      <c r="CR37" s="735"/>
      <c r="CS37" s="727"/>
      <c r="CT37" s="727"/>
      <c r="CU37" s="727"/>
      <c r="CV37" s="736"/>
      <c r="CW37" s="735"/>
      <c r="CX37" s="727"/>
      <c r="CY37" s="727"/>
      <c r="CZ37" s="727"/>
      <c r="DA37" s="736"/>
      <c r="DB37" s="735"/>
      <c r="DC37" s="727"/>
      <c r="DD37" s="727"/>
      <c r="DE37" s="727"/>
      <c r="DF37" s="736"/>
      <c r="DG37" s="735"/>
      <c r="DH37" s="727"/>
      <c r="DI37" s="727"/>
      <c r="DJ37" s="727"/>
      <c r="DK37" s="736"/>
      <c r="DL37" s="735"/>
      <c r="DM37" s="727"/>
      <c r="DN37" s="727"/>
      <c r="DO37" s="727"/>
      <c r="DP37" s="736"/>
      <c r="DQ37" s="735"/>
      <c r="DR37" s="727"/>
      <c r="DS37" s="727"/>
      <c r="DT37" s="727"/>
      <c r="DU37" s="736"/>
      <c r="DV37" s="732"/>
      <c r="DW37" s="733"/>
      <c r="DX37" s="733"/>
      <c r="DY37" s="733"/>
      <c r="DZ37" s="751"/>
      <c r="EA37" s="55"/>
    </row>
    <row r="38" spans="1:131" s="52" customFormat="1" ht="26.25" customHeight="1" x14ac:dyDescent="0.15">
      <c r="A38" s="62">
        <v>11</v>
      </c>
      <c r="B38" s="732"/>
      <c r="C38" s="733"/>
      <c r="D38" s="733"/>
      <c r="E38" s="733"/>
      <c r="F38" s="733"/>
      <c r="G38" s="733"/>
      <c r="H38" s="733"/>
      <c r="I38" s="733"/>
      <c r="J38" s="733"/>
      <c r="K38" s="733"/>
      <c r="L38" s="733"/>
      <c r="M38" s="733"/>
      <c r="N38" s="733"/>
      <c r="O38" s="733"/>
      <c r="P38" s="734"/>
      <c r="Q38" s="723"/>
      <c r="R38" s="724"/>
      <c r="S38" s="724"/>
      <c r="T38" s="724"/>
      <c r="U38" s="724"/>
      <c r="V38" s="724"/>
      <c r="W38" s="724"/>
      <c r="X38" s="724"/>
      <c r="Y38" s="724"/>
      <c r="Z38" s="724"/>
      <c r="AA38" s="724"/>
      <c r="AB38" s="724"/>
      <c r="AC38" s="724"/>
      <c r="AD38" s="724"/>
      <c r="AE38" s="725"/>
      <c r="AF38" s="726"/>
      <c r="AG38" s="727"/>
      <c r="AH38" s="727"/>
      <c r="AI38" s="727"/>
      <c r="AJ38" s="728"/>
      <c r="AK38" s="729"/>
      <c r="AL38" s="724"/>
      <c r="AM38" s="724"/>
      <c r="AN38" s="724"/>
      <c r="AO38" s="724"/>
      <c r="AP38" s="724"/>
      <c r="AQ38" s="724"/>
      <c r="AR38" s="724"/>
      <c r="AS38" s="724"/>
      <c r="AT38" s="724"/>
      <c r="AU38" s="724"/>
      <c r="AV38" s="724"/>
      <c r="AW38" s="724"/>
      <c r="AX38" s="724"/>
      <c r="AY38" s="724"/>
      <c r="AZ38" s="778"/>
      <c r="BA38" s="778"/>
      <c r="BB38" s="778"/>
      <c r="BC38" s="778"/>
      <c r="BD38" s="778"/>
      <c r="BE38" s="730"/>
      <c r="BF38" s="730"/>
      <c r="BG38" s="730"/>
      <c r="BH38" s="730"/>
      <c r="BI38" s="731"/>
      <c r="BJ38" s="64"/>
      <c r="BK38" s="64"/>
      <c r="BL38" s="64"/>
      <c r="BM38" s="64"/>
      <c r="BN38" s="64"/>
      <c r="BO38" s="63"/>
      <c r="BP38" s="63"/>
      <c r="BQ38" s="60">
        <v>32</v>
      </c>
      <c r="BR38" s="88"/>
      <c r="BS38" s="732"/>
      <c r="BT38" s="733"/>
      <c r="BU38" s="733"/>
      <c r="BV38" s="733"/>
      <c r="BW38" s="733"/>
      <c r="BX38" s="733"/>
      <c r="BY38" s="733"/>
      <c r="BZ38" s="733"/>
      <c r="CA38" s="733"/>
      <c r="CB38" s="733"/>
      <c r="CC38" s="733"/>
      <c r="CD38" s="733"/>
      <c r="CE38" s="733"/>
      <c r="CF38" s="733"/>
      <c r="CG38" s="734"/>
      <c r="CH38" s="735"/>
      <c r="CI38" s="727"/>
      <c r="CJ38" s="727"/>
      <c r="CK38" s="727"/>
      <c r="CL38" s="736"/>
      <c r="CM38" s="735"/>
      <c r="CN38" s="727"/>
      <c r="CO38" s="727"/>
      <c r="CP38" s="727"/>
      <c r="CQ38" s="736"/>
      <c r="CR38" s="735"/>
      <c r="CS38" s="727"/>
      <c r="CT38" s="727"/>
      <c r="CU38" s="727"/>
      <c r="CV38" s="736"/>
      <c r="CW38" s="735"/>
      <c r="CX38" s="727"/>
      <c r="CY38" s="727"/>
      <c r="CZ38" s="727"/>
      <c r="DA38" s="736"/>
      <c r="DB38" s="735"/>
      <c r="DC38" s="727"/>
      <c r="DD38" s="727"/>
      <c r="DE38" s="727"/>
      <c r="DF38" s="736"/>
      <c r="DG38" s="735"/>
      <c r="DH38" s="727"/>
      <c r="DI38" s="727"/>
      <c r="DJ38" s="727"/>
      <c r="DK38" s="736"/>
      <c r="DL38" s="735"/>
      <c r="DM38" s="727"/>
      <c r="DN38" s="727"/>
      <c r="DO38" s="727"/>
      <c r="DP38" s="736"/>
      <c r="DQ38" s="735"/>
      <c r="DR38" s="727"/>
      <c r="DS38" s="727"/>
      <c r="DT38" s="727"/>
      <c r="DU38" s="736"/>
      <c r="DV38" s="732"/>
      <c r="DW38" s="733"/>
      <c r="DX38" s="733"/>
      <c r="DY38" s="733"/>
      <c r="DZ38" s="751"/>
      <c r="EA38" s="55"/>
    </row>
    <row r="39" spans="1:131" s="52" customFormat="1" ht="26.25" customHeight="1" x14ac:dyDescent="0.15">
      <c r="A39" s="62">
        <v>12</v>
      </c>
      <c r="B39" s="732"/>
      <c r="C39" s="733"/>
      <c r="D39" s="733"/>
      <c r="E39" s="733"/>
      <c r="F39" s="733"/>
      <c r="G39" s="733"/>
      <c r="H39" s="733"/>
      <c r="I39" s="733"/>
      <c r="J39" s="733"/>
      <c r="K39" s="733"/>
      <c r="L39" s="733"/>
      <c r="M39" s="733"/>
      <c r="N39" s="733"/>
      <c r="O39" s="733"/>
      <c r="P39" s="734"/>
      <c r="Q39" s="723"/>
      <c r="R39" s="724"/>
      <c r="S39" s="724"/>
      <c r="T39" s="724"/>
      <c r="U39" s="724"/>
      <c r="V39" s="724"/>
      <c r="W39" s="724"/>
      <c r="X39" s="724"/>
      <c r="Y39" s="724"/>
      <c r="Z39" s="724"/>
      <c r="AA39" s="724"/>
      <c r="AB39" s="724"/>
      <c r="AC39" s="724"/>
      <c r="AD39" s="724"/>
      <c r="AE39" s="725"/>
      <c r="AF39" s="726"/>
      <c r="AG39" s="727"/>
      <c r="AH39" s="727"/>
      <c r="AI39" s="727"/>
      <c r="AJ39" s="728"/>
      <c r="AK39" s="729"/>
      <c r="AL39" s="724"/>
      <c r="AM39" s="724"/>
      <c r="AN39" s="724"/>
      <c r="AO39" s="724"/>
      <c r="AP39" s="724"/>
      <c r="AQ39" s="724"/>
      <c r="AR39" s="724"/>
      <c r="AS39" s="724"/>
      <c r="AT39" s="724"/>
      <c r="AU39" s="724"/>
      <c r="AV39" s="724"/>
      <c r="AW39" s="724"/>
      <c r="AX39" s="724"/>
      <c r="AY39" s="724"/>
      <c r="AZ39" s="778"/>
      <c r="BA39" s="778"/>
      <c r="BB39" s="778"/>
      <c r="BC39" s="778"/>
      <c r="BD39" s="778"/>
      <c r="BE39" s="730"/>
      <c r="BF39" s="730"/>
      <c r="BG39" s="730"/>
      <c r="BH39" s="730"/>
      <c r="BI39" s="731"/>
      <c r="BJ39" s="64"/>
      <c r="BK39" s="64"/>
      <c r="BL39" s="64"/>
      <c r="BM39" s="64"/>
      <c r="BN39" s="64"/>
      <c r="BO39" s="63"/>
      <c r="BP39" s="63"/>
      <c r="BQ39" s="60">
        <v>33</v>
      </c>
      <c r="BR39" s="88"/>
      <c r="BS39" s="732"/>
      <c r="BT39" s="733"/>
      <c r="BU39" s="733"/>
      <c r="BV39" s="733"/>
      <c r="BW39" s="733"/>
      <c r="BX39" s="733"/>
      <c r="BY39" s="733"/>
      <c r="BZ39" s="733"/>
      <c r="CA39" s="733"/>
      <c r="CB39" s="733"/>
      <c r="CC39" s="733"/>
      <c r="CD39" s="733"/>
      <c r="CE39" s="733"/>
      <c r="CF39" s="733"/>
      <c r="CG39" s="734"/>
      <c r="CH39" s="735"/>
      <c r="CI39" s="727"/>
      <c r="CJ39" s="727"/>
      <c r="CK39" s="727"/>
      <c r="CL39" s="736"/>
      <c r="CM39" s="735"/>
      <c r="CN39" s="727"/>
      <c r="CO39" s="727"/>
      <c r="CP39" s="727"/>
      <c r="CQ39" s="736"/>
      <c r="CR39" s="735"/>
      <c r="CS39" s="727"/>
      <c r="CT39" s="727"/>
      <c r="CU39" s="727"/>
      <c r="CV39" s="736"/>
      <c r="CW39" s="735"/>
      <c r="CX39" s="727"/>
      <c r="CY39" s="727"/>
      <c r="CZ39" s="727"/>
      <c r="DA39" s="736"/>
      <c r="DB39" s="735"/>
      <c r="DC39" s="727"/>
      <c r="DD39" s="727"/>
      <c r="DE39" s="727"/>
      <c r="DF39" s="736"/>
      <c r="DG39" s="735"/>
      <c r="DH39" s="727"/>
      <c r="DI39" s="727"/>
      <c r="DJ39" s="727"/>
      <c r="DK39" s="736"/>
      <c r="DL39" s="735"/>
      <c r="DM39" s="727"/>
      <c r="DN39" s="727"/>
      <c r="DO39" s="727"/>
      <c r="DP39" s="736"/>
      <c r="DQ39" s="735"/>
      <c r="DR39" s="727"/>
      <c r="DS39" s="727"/>
      <c r="DT39" s="727"/>
      <c r="DU39" s="736"/>
      <c r="DV39" s="732"/>
      <c r="DW39" s="733"/>
      <c r="DX39" s="733"/>
      <c r="DY39" s="733"/>
      <c r="DZ39" s="751"/>
      <c r="EA39" s="55"/>
    </row>
    <row r="40" spans="1:131" s="52" customFormat="1" ht="26.25" customHeight="1" x14ac:dyDescent="0.15">
      <c r="A40" s="60">
        <v>13</v>
      </c>
      <c r="B40" s="732"/>
      <c r="C40" s="733"/>
      <c r="D40" s="733"/>
      <c r="E40" s="733"/>
      <c r="F40" s="733"/>
      <c r="G40" s="733"/>
      <c r="H40" s="733"/>
      <c r="I40" s="733"/>
      <c r="J40" s="733"/>
      <c r="K40" s="733"/>
      <c r="L40" s="733"/>
      <c r="M40" s="733"/>
      <c r="N40" s="733"/>
      <c r="O40" s="733"/>
      <c r="P40" s="734"/>
      <c r="Q40" s="723"/>
      <c r="R40" s="724"/>
      <c r="S40" s="724"/>
      <c r="T40" s="724"/>
      <c r="U40" s="724"/>
      <c r="V40" s="724"/>
      <c r="W40" s="724"/>
      <c r="X40" s="724"/>
      <c r="Y40" s="724"/>
      <c r="Z40" s="724"/>
      <c r="AA40" s="724"/>
      <c r="AB40" s="724"/>
      <c r="AC40" s="724"/>
      <c r="AD40" s="724"/>
      <c r="AE40" s="725"/>
      <c r="AF40" s="726"/>
      <c r="AG40" s="727"/>
      <c r="AH40" s="727"/>
      <c r="AI40" s="727"/>
      <c r="AJ40" s="728"/>
      <c r="AK40" s="729"/>
      <c r="AL40" s="724"/>
      <c r="AM40" s="724"/>
      <c r="AN40" s="724"/>
      <c r="AO40" s="724"/>
      <c r="AP40" s="724"/>
      <c r="AQ40" s="724"/>
      <c r="AR40" s="724"/>
      <c r="AS40" s="724"/>
      <c r="AT40" s="724"/>
      <c r="AU40" s="724"/>
      <c r="AV40" s="724"/>
      <c r="AW40" s="724"/>
      <c r="AX40" s="724"/>
      <c r="AY40" s="724"/>
      <c r="AZ40" s="778"/>
      <c r="BA40" s="778"/>
      <c r="BB40" s="778"/>
      <c r="BC40" s="778"/>
      <c r="BD40" s="778"/>
      <c r="BE40" s="730"/>
      <c r="BF40" s="730"/>
      <c r="BG40" s="730"/>
      <c r="BH40" s="730"/>
      <c r="BI40" s="731"/>
      <c r="BJ40" s="64"/>
      <c r="BK40" s="64"/>
      <c r="BL40" s="64"/>
      <c r="BM40" s="64"/>
      <c r="BN40" s="64"/>
      <c r="BO40" s="63"/>
      <c r="BP40" s="63"/>
      <c r="BQ40" s="60">
        <v>34</v>
      </c>
      <c r="BR40" s="88"/>
      <c r="BS40" s="732"/>
      <c r="BT40" s="733"/>
      <c r="BU40" s="733"/>
      <c r="BV40" s="733"/>
      <c r="BW40" s="733"/>
      <c r="BX40" s="733"/>
      <c r="BY40" s="733"/>
      <c r="BZ40" s="733"/>
      <c r="CA40" s="733"/>
      <c r="CB40" s="733"/>
      <c r="CC40" s="733"/>
      <c r="CD40" s="733"/>
      <c r="CE40" s="733"/>
      <c r="CF40" s="733"/>
      <c r="CG40" s="734"/>
      <c r="CH40" s="735"/>
      <c r="CI40" s="727"/>
      <c r="CJ40" s="727"/>
      <c r="CK40" s="727"/>
      <c r="CL40" s="736"/>
      <c r="CM40" s="735"/>
      <c r="CN40" s="727"/>
      <c r="CO40" s="727"/>
      <c r="CP40" s="727"/>
      <c r="CQ40" s="736"/>
      <c r="CR40" s="735"/>
      <c r="CS40" s="727"/>
      <c r="CT40" s="727"/>
      <c r="CU40" s="727"/>
      <c r="CV40" s="736"/>
      <c r="CW40" s="735"/>
      <c r="CX40" s="727"/>
      <c r="CY40" s="727"/>
      <c r="CZ40" s="727"/>
      <c r="DA40" s="736"/>
      <c r="DB40" s="735"/>
      <c r="DC40" s="727"/>
      <c r="DD40" s="727"/>
      <c r="DE40" s="727"/>
      <c r="DF40" s="736"/>
      <c r="DG40" s="735"/>
      <c r="DH40" s="727"/>
      <c r="DI40" s="727"/>
      <c r="DJ40" s="727"/>
      <c r="DK40" s="736"/>
      <c r="DL40" s="735"/>
      <c r="DM40" s="727"/>
      <c r="DN40" s="727"/>
      <c r="DO40" s="727"/>
      <c r="DP40" s="736"/>
      <c r="DQ40" s="735"/>
      <c r="DR40" s="727"/>
      <c r="DS40" s="727"/>
      <c r="DT40" s="727"/>
      <c r="DU40" s="736"/>
      <c r="DV40" s="732"/>
      <c r="DW40" s="733"/>
      <c r="DX40" s="733"/>
      <c r="DY40" s="733"/>
      <c r="DZ40" s="751"/>
      <c r="EA40" s="55"/>
    </row>
    <row r="41" spans="1:131" s="52" customFormat="1" ht="26.25" customHeight="1" x14ac:dyDescent="0.15">
      <c r="A41" s="60">
        <v>14</v>
      </c>
      <c r="B41" s="732"/>
      <c r="C41" s="733"/>
      <c r="D41" s="733"/>
      <c r="E41" s="733"/>
      <c r="F41" s="733"/>
      <c r="G41" s="733"/>
      <c r="H41" s="733"/>
      <c r="I41" s="733"/>
      <c r="J41" s="733"/>
      <c r="K41" s="733"/>
      <c r="L41" s="733"/>
      <c r="M41" s="733"/>
      <c r="N41" s="733"/>
      <c r="O41" s="733"/>
      <c r="P41" s="734"/>
      <c r="Q41" s="723"/>
      <c r="R41" s="724"/>
      <c r="S41" s="724"/>
      <c r="T41" s="724"/>
      <c r="U41" s="724"/>
      <c r="V41" s="724"/>
      <c r="W41" s="724"/>
      <c r="X41" s="724"/>
      <c r="Y41" s="724"/>
      <c r="Z41" s="724"/>
      <c r="AA41" s="724"/>
      <c r="AB41" s="724"/>
      <c r="AC41" s="724"/>
      <c r="AD41" s="724"/>
      <c r="AE41" s="725"/>
      <c r="AF41" s="726"/>
      <c r="AG41" s="727"/>
      <c r="AH41" s="727"/>
      <c r="AI41" s="727"/>
      <c r="AJ41" s="728"/>
      <c r="AK41" s="729"/>
      <c r="AL41" s="724"/>
      <c r="AM41" s="724"/>
      <c r="AN41" s="724"/>
      <c r="AO41" s="724"/>
      <c r="AP41" s="724"/>
      <c r="AQ41" s="724"/>
      <c r="AR41" s="724"/>
      <c r="AS41" s="724"/>
      <c r="AT41" s="724"/>
      <c r="AU41" s="724"/>
      <c r="AV41" s="724"/>
      <c r="AW41" s="724"/>
      <c r="AX41" s="724"/>
      <c r="AY41" s="724"/>
      <c r="AZ41" s="778"/>
      <c r="BA41" s="778"/>
      <c r="BB41" s="778"/>
      <c r="BC41" s="778"/>
      <c r="BD41" s="778"/>
      <c r="BE41" s="730"/>
      <c r="BF41" s="730"/>
      <c r="BG41" s="730"/>
      <c r="BH41" s="730"/>
      <c r="BI41" s="731"/>
      <c r="BJ41" s="64"/>
      <c r="BK41" s="64"/>
      <c r="BL41" s="64"/>
      <c r="BM41" s="64"/>
      <c r="BN41" s="64"/>
      <c r="BO41" s="63"/>
      <c r="BP41" s="63"/>
      <c r="BQ41" s="60">
        <v>35</v>
      </c>
      <c r="BR41" s="88"/>
      <c r="BS41" s="732"/>
      <c r="BT41" s="733"/>
      <c r="BU41" s="733"/>
      <c r="BV41" s="733"/>
      <c r="BW41" s="733"/>
      <c r="BX41" s="733"/>
      <c r="BY41" s="733"/>
      <c r="BZ41" s="733"/>
      <c r="CA41" s="733"/>
      <c r="CB41" s="733"/>
      <c r="CC41" s="733"/>
      <c r="CD41" s="733"/>
      <c r="CE41" s="733"/>
      <c r="CF41" s="733"/>
      <c r="CG41" s="734"/>
      <c r="CH41" s="735"/>
      <c r="CI41" s="727"/>
      <c r="CJ41" s="727"/>
      <c r="CK41" s="727"/>
      <c r="CL41" s="736"/>
      <c r="CM41" s="735"/>
      <c r="CN41" s="727"/>
      <c r="CO41" s="727"/>
      <c r="CP41" s="727"/>
      <c r="CQ41" s="736"/>
      <c r="CR41" s="735"/>
      <c r="CS41" s="727"/>
      <c r="CT41" s="727"/>
      <c r="CU41" s="727"/>
      <c r="CV41" s="736"/>
      <c r="CW41" s="735"/>
      <c r="CX41" s="727"/>
      <c r="CY41" s="727"/>
      <c r="CZ41" s="727"/>
      <c r="DA41" s="736"/>
      <c r="DB41" s="735"/>
      <c r="DC41" s="727"/>
      <c r="DD41" s="727"/>
      <c r="DE41" s="727"/>
      <c r="DF41" s="736"/>
      <c r="DG41" s="735"/>
      <c r="DH41" s="727"/>
      <c r="DI41" s="727"/>
      <c r="DJ41" s="727"/>
      <c r="DK41" s="736"/>
      <c r="DL41" s="735"/>
      <c r="DM41" s="727"/>
      <c r="DN41" s="727"/>
      <c r="DO41" s="727"/>
      <c r="DP41" s="736"/>
      <c r="DQ41" s="735"/>
      <c r="DR41" s="727"/>
      <c r="DS41" s="727"/>
      <c r="DT41" s="727"/>
      <c r="DU41" s="736"/>
      <c r="DV41" s="732"/>
      <c r="DW41" s="733"/>
      <c r="DX41" s="733"/>
      <c r="DY41" s="733"/>
      <c r="DZ41" s="751"/>
      <c r="EA41" s="55"/>
    </row>
    <row r="42" spans="1:131" s="52" customFormat="1" ht="26.25" customHeight="1" x14ac:dyDescent="0.15">
      <c r="A42" s="60">
        <v>15</v>
      </c>
      <c r="B42" s="732"/>
      <c r="C42" s="733"/>
      <c r="D42" s="733"/>
      <c r="E42" s="733"/>
      <c r="F42" s="733"/>
      <c r="G42" s="733"/>
      <c r="H42" s="733"/>
      <c r="I42" s="733"/>
      <c r="J42" s="733"/>
      <c r="K42" s="733"/>
      <c r="L42" s="733"/>
      <c r="M42" s="733"/>
      <c r="N42" s="733"/>
      <c r="O42" s="733"/>
      <c r="P42" s="734"/>
      <c r="Q42" s="723"/>
      <c r="R42" s="724"/>
      <c r="S42" s="724"/>
      <c r="T42" s="724"/>
      <c r="U42" s="724"/>
      <c r="V42" s="724"/>
      <c r="W42" s="724"/>
      <c r="X42" s="724"/>
      <c r="Y42" s="724"/>
      <c r="Z42" s="724"/>
      <c r="AA42" s="724"/>
      <c r="AB42" s="724"/>
      <c r="AC42" s="724"/>
      <c r="AD42" s="724"/>
      <c r="AE42" s="725"/>
      <c r="AF42" s="726"/>
      <c r="AG42" s="727"/>
      <c r="AH42" s="727"/>
      <c r="AI42" s="727"/>
      <c r="AJ42" s="728"/>
      <c r="AK42" s="729"/>
      <c r="AL42" s="724"/>
      <c r="AM42" s="724"/>
      <c r="AN42" s="724"/>
      <c r="AO42" s="724"/>
      <c r="AP42" s="724"/>
      <c r="AQ42" s="724"/>
      <c r="AR42" s="724"/>
      <c r="AS42" s="724"/>
      <c r="AT42" s="724"/>
      <c r="AU42" s="724"/>
      <c r="AV42" s="724"/>
      <c r="AW42" s="724"/>
      <c r="AX42" s="724"/>
      <c r="AY42" s="724"/>
      <c r="AZ42" s="778"/>
      <c r="BA42" s="778"/>
      <c r="BB42" s="778"/>
      <c r="BC42" s="778"/>
      <c r="BD42" s="778"/>
      <c r="BE42" s="730"/>
      <c r="BF42" s="730"/>
      <c r="BG42" s="730"/>
      <c r="BH42" s="730"/>
      <c r="BI42" s="731"/>
      <c r="BJ42" s="64"/>
      <c r="BK42" s="64"/>
      <c r="BL42" s="64"/>
      <c r="BM42" s="64"/>
      <c r="BN42" s="64"/>
      <c r="BO42" s="63"/>
      <c r="BP42" s="63"/>
      <c r="BQ42" s="60">
        <v>36</v>
      </c>
      <c r="BR42" s="88"/>
      <c r="BS42" s="732"/>
      <c r="BT42" s="733"/>
      <c r="BU42" s="733"/>
      <c r="BV42" s="733"/>
      <c r="BW42" s="733"/>
      <c r="BX42" s="733"/>
      <c r="BY42" s="733"/>
      <c r="BZ42" s="733"/>
      <c r="CA42" s="733"/>
      <c r="CB42" s="733"/>
      <c r="CC42" s="733"/>
      <c r="CD42" s="733"/>
      <c r="CE42" s="733"/>
      <c r="CF42" s="733"/>
      <c r="CG42" s="734"/>
      <c r="CH42" s="735"/>
      <c r="CI42" s="727"/>
      <c r="CJ42" s="727"/>
      <c r="CK42" s="727"/>
      <c r="CL42" s="736"/>
      <c r="CM42" s="735"/>
      <c r="CN42" s="727"/>
      <c r="CO42" s="727"/>
      <c r="CP42" s="727"/>
      <c r="CQ42" s="736"/>
      <c r="CR42" s="735"/>
      <c r="CS42" s="727"/>
      <c r="CT42" s="727"/>
      <c r="CU42" s="727"/>
      <c r="CV42" s="736"/>
      <c r="CW42" s="735"/>
      <c r="CX42" s="727"/>
      <c r="CY42" s="727"/>
      <c r="CZ42" s="727"/>
      <c r="DA42" s="736"/>
      <c r="DB42" s="735"/>
      <c r="DC42" s="727"/>
      <c r="DD42" s="727"/>
      <c r="DE42" s="727"/>
      <c r="DF42" s="736"/>
      <c r="DG42" s="735"/>
      <c r="DH42" s="727"/>
      <c r="DI42" s="727"/>
      <c r="DJ42" s="727"/>
      <c r="DK42" s="736"/>
      <c r="DL42" s="735"/>
      <c r="DM42" s="727"/>
      <c r="DN42" s="727"/>
      <c r="DO42" s="727"/>
      <c r="DP42" s="736"/>
      <c r="DQ42" s="735"/>
      <c r="DR42" s="727"/>
      <c r="DS42" s="727"/>
      <c r="DT42" s="727"/>
      <c r="DU42" s="736"/>
      <c r="DV42" s="732"/>
      <c r="DW42" s="733"/>
      <c r="DX42" s="733"/>
      <c r="DY42" s="733"/>
      <c r="DZ42" s="751"/>
      <c r="EA42" s="55"/>
    </row>
    <row r="43" spans="1:131" s="52" customFormat="1" ht="26.25" customHeight="1" x14ac:dyDescent="0.15">
      <c r="A43" s="60">
        <v>16</v>
      </c>
      <c r="B43" s="732"/>
      <c r="C43" s="733"/>
      <c r="D43" s="733"/>
      <c r="E43" s="733"/>
      <c r="F43" s="733"/>
      <c r="G43" s="733"/>
      <c r="H43" s="733"/>
      <c r="I43" s="733"/>
      <c r="J43" s="733"/>
      <c r="K43" s="733"/>
      <c r="L43" s="733"/>
      <c r="M43" s="733"/>
      <c r="N43" s="733"/>
      <c r="O43" s="733"/>
      <c r="P43" s="734"/>
      <c r="Q43" s="723"/>
      <c r="R43" s="724"/>
      <c r="S43" s="724"/>
      <c r="T43" s="724"/>
      <c r="U43" s="724"/>
      <c r="V43" s="724"/>
      <c r="W43" s="724"/>
      <c r="X43" s="724"/>
      <c r="Y43" s="724"/>
      <c r="Z43" s="724"/>
      <c r="AA43" s="724"/>
      <c r="AB43" s="724"/>
      <c r="AC43" s="724"/>
      <c r="AD43" s="724"/>
      <c r="AE43" s="725"/>
      <c r="AF43" s="726"/>
      <c r="AG43" s="727"/>
      <c r="AH43" s="727"/>
      <c r="AI43" s="727"/>
      <c r="AJ43" s="728"/>
      <c r="AK43" s="729"/>
      <c r="AL43" s="724"/>
      <c r="AM43" s="724"/>
      <c r="AN43" s="724"/>
      <c r="AO43" s="724"/>
      <c r="AP43" s="724"/>
      <c r="AQ43" s="724"/>
      <c r="AR43" s="724"/>
      <c r="AS43" s="724"/>
      <c r="AT43" s="724"/>
      <c r="AU43" s="724"/>
      <c r="AV43" s="724"/>
      <c r="AW43" s="724"/>
      <c r="AX43" s="724"/>
      <c r="AY43" s="724"/>
      <c r="AZ43" s="778"/>
      <c r="BA43" s="778"/>
      <c r="BB43" s="778"/>
      <c r="BC43" s="778"/>
      <c r="BD43" s="778"/>
      <c r="BE43" s="730"/>
      <c r="BF43" s="730"/>
      <c r="BG43" s="730"/>
      <c r="BH43" s="730"/>
      <c r="BI43" s="731"/>
      <c r="BJ43" s="64"/>
      <c r="BK43" s="64"/>
      <c r="BL43" s="64"/>
      <c r="BM43" s="64"/>
      <c r="BN43" s="64"/>
      <c r="BO43" s="63"/>
      <c r="BP43" s="63"/>
      <c r="BQ43" s="60">
        <v>37</v>
      </c>
      <c r="BR43" s="88"/>
      <c r="BS43" s="732"/>
      <c r="BT43" s="733"/>
      <c r="BU43" s="733"/>
      <c r="BV43" s="733"/>
      <c r="BW43" s="733"/>
      <c r="BX43" s="733"/>
      <c r="BY43" s="733"/>
      <c r="BZ43" s="733"/>
      <c r="CA43" s="733"/>
      <c r="CB43" s="733"/>
      <c r="CC43" s="733"/>
      <c r="CD43" s="733"/>
      <c r="CE43" s="733"/>
      <c r="CF43" s="733"/>
      <c r="CG43" s="734"/>
      <c r="CH43" s="735"/>
      <c r="CI43" s="727"/>
      <c r="CJ43" s="727"/>
      <c r="CK43" s="727"/>
      <c r="CL43" s="736"/>
      <c r="CM43" s="735"/>
      <c r="CN43" s="727"/>
      <c r="CO43" s="727"/>
      <c r="CP43" s="727"/>
      <c r="CQ43" s="736"/>
      <c r="CR43" s="735"/>
      <c r="CS43" s="727"/>
      <c r="CT43" s="727"/>
      <c r="CU43" s="727"/>
      <c r="CV43" s="736"/>
      <c r="CW43" s="735"/>
      <c r="CX43" s="727"/>
      <c r="CY43" s="727"/>
      <c r="CZ43" s="727"/>
      <c r="DA43" s="736"/>
      <c r="DB43" s="735"/>
      <c r="DC43" s="727"/>
      <c r="DD43" s="727"/>
      <c r="DE43" s="727"/>
      <c r="DF43" s="736"/>
      <c r="DG43" s="735"/>
      <c r="DH43" s="727"/>
      <c r="DI43" s="727"/>
      <c r="DJ43" s="727"/>
      <c r="DK43" s="736"/>
      <c r="DL43" s="735"/>
      <c r="DM43" s="727"/>
      <c r="DN43" s="727"/>
      <c r="DO43" s="727"/>
      <c r="DP43" s="736"/>
      <c r="DQ43" s="735"/>
      <c r="DR43" s="727"/>
      <c r="DS43" s="727"/>
      <c r="DT43" s="727"/>
      <c r="DU43" s="736"/>
      <c r="DV43" s="732"/>
      <c r="DW43" s="733"/>
      <c r="DX43" s="733"/>
      <c r="DY43" s="733"/>
      <c r="DZ43" s="751"/>
      <c r="EA43" s="55"/>
    </row>
    <row r="44" spans="1:131" s="52" customFormat="1" ht="26.25" customHeight="1" x14ac:dyDescent="0.15">
      <c r="A44" s="60">
        <v>17</v>
      </c>
      <c r="B44" s="732"/>
      <c r="C44" s="733"/>
      <c r="D44" s="733"/>
      <c r="E44" s="733"/>
      <c r="F44" s="733"/>
      <c r="G44" s="733"/>
      <c r="H44" s="733"/>
      <c r="I44" s="733"/>
      <c r="J44" s="733"/>
      <c r="K44" s="733"/>
      <c r="L44" s="733"/>
      <c r="M44" s="733"/>
      <c r="N44" s="733"/>
      <c r="O44" s="733"/>
      <c r="P44" s="734"/>
      <c r="Q44" s="723"/>
      <c r="R44" s="724"/>
      <c r="S44" s="724"/>
      <c r="T44" s="724"/>
      <c r="U44" s="724"/>
      <c r="V44" s="724"/>
      <c r="W44" s="724"/>
      <c r="X44" s="724"/>
      <c r="Y44" s="724"/>
      <c r="Z44" s="724"/>
      <c r="AA44" s="724"/>
      <c r="AB44" s="724"/>
      <c r="AC44" s="724"/>
      <c r="AD44" s="724"/>
      <c r="AE44" s="725"/>
      <c r="AF44" s="726"/>
      <c r="AG44" s="727"/>
      <c r="AH44" s="727"/>
      <c r="AI44" s="727"/>
      <c r="AJ44" s="728"/>
      <c r="AK44" s="729"/>
      <c r="AL44" s="724"/>
      <c r="AM44" s="724"/>
      <c r="AN44" s="724"/>
      <c r="AO44" s="724"/>
      <c r="AP44" s="724"/>
      <c r="AQ44" s="724"/>
      <c r="AR44" s="724"/>
      <c r="AS44" s="724"/>
      <c r="AT44" s="724"/>
      <c r="AU44" s="724"/>
      <c r="AV44" s="724"/>
      <c r="AW44" s="724"/>
      <c r="AX44" s="724"/>
      <c r="AY44" s="724"/>
      <c r="AZ44" s="778"/>
      <c r="BA44" s="778"/>
      <c r="BB44" s="778"/>
      <c r="BC44" s="778"/>
      <c r="BD44" s="778"/>
      <c r="BE44" s="730"/>
      <c r="BF44" s="730"/>
      <c r="BG44" s="730"/>
      <c r="BH44" s="730"/>
      <c r="BI44" s="731"/>
      <c r="BJ44" s="64"/>
      <c r="BK44" s="64"/>
      <c r="BL44" s="64"/>
      <c r="BM44" s="64"/>
      <c r="BN44" s="64"/>
      <c r="BO44" s="63"/>
      <c r="BP44" s="63"/>
      <c r="BQ44" s="60">
        <v>38</v>
      </c>
      <c r="BR44" s="88"/>
      <c r="BS44" s="732"/>
      <c r="BT44" s="733"/>
      <c r="BU44" s="733"/>
      <c r="BV44" s="733"/>
      <c r="BW44" s="733"/>
      <c r="BX44" s="733"/>
      <c r="BY44" s="733"/>
      <c r="BZ44" s="733"/>
      <c r="CA44" s="733"/>
      <c r="CB44" s="733"/>
      <c r="CC44" s="733"/>
      <c r="CD44" s="733"/>
      <c r="CE44" s="733"/>
      <c r="CF44" s="733"/>
      <c r="CG44" s="734"/>
      <c r="CH44" s="735"/>
      <c r="CI44" s="727"/>
      <c r="CJ44" s="727"/>
      <c r="CK44" s="727"/>
      <c r="CL44" s="736"/>
      <c r="CM44" s="735"/>
      <c r="CN44" s="727"/>
      <c r="CO44" s="727"/>
      <c r="CP44" s="727"/>
      <c r="CQ44" s="736"/>
      <c r="CR44" s="735"/>
      <c r="CS44" s="727"/>
      <c r="CT44" s="727"/>
      <c r="CU44" s="727"/>
      <c r="CV44" s="736"/>
      <c r="CW44" s="735"/>
      <c r="CX44" s="727"/>
      <c r="CY44" s="727"/>
      <c r="CZ44" s="727"/>
      <c r="DA44" s="736"/>
      <c r="DB44" s="735"/>
      <c r="DC44" s="727"/>
      <c r="DD44" s="727"/>
      <c r="DE44" s="727"/>
      <c r="DF44" s="736"/>
      <c r="DG44" s="735"/>
      <c r="DH44" s="727"/>
      <c r="DI44" s="727"/>
      <c r="DJ44" s="727"/>
      <c r="DK44" s="736"/>
      <c r="DL44" s="735"/>
      <c r="DM44" s="727"/>
      <c r="DN44" s="727"/>
      <c r="DO44" s="727"/>
      <c r="DP44" s="736"/>
      <c r="DQ44" s="735"/>
      <c r="DR44" s="727"/>
      <c r="DS44" s="727"/>
      <c r="DT44" s="727"/>
      <c r="DU44" s="736"/>
      <c r="DV44" s="732"/>
      <c r="DW44" s="733"/>
      <c r="DX44" s="733"/>
      <c r="DY44" s="733"/>
      <c r="DZ44" s="751"/>
      <c r="EA44" s="55"/>
    </row>
    <row r="45" spans="1:131" s="52" customFormat="1" ht="26.25" customHeight="1" x14ac:dyDescent="0.15">
      <c r="A45" s="60">
        <v>18</v>
      </c>
      <c r="B45" s="732"/>
      <c r="C45" s="733"/>
      <c r="D45" s="733"/>
      <c r="E45" s="733"/>
      <c r="F45" s="733"/>
      <c r="G45" s="733"/>
      <c r="H45" s="733"/>
      <c r="I45" s="733"/>
      <c r="J45" s="733"/>
      <c r="K45" s="733"/>
      <c r="L45" s="733"/>
      <c r="M45" s="733"/>
      <c r="N45" s="733"/>
      <c r="O45" s="733"/>
      <c r="P45" s="734"/>
      <c r="Q45" s="723"/>
      <c r="R45" s="724"/>
      <c r="S45" s="724"/>
      <c r="T45" s="724"/>
      <c r="U45" s="724"/>
      <c r="V45" s="724"/>
      <c r="W45" s="724"/>
      <c r="X45" s="724"/>
      <c r="Y45" s="724"/>
      <c r="Z45" s="724"/>
      <c r="AA45" s="724"/>
      <c r="AB45" s="724"/>
      <c r="AC45" s="724"/>
      <c r="AD45" s="724"/>
      <c r="AE45" s="725"/>
      <c r="AF45" s="726"/>
      <c r="AG45" s="727"/>
      <c r="AH45" s="727"/>
      <c r="AI45" s="727"/>
      <c r="AJ45" s="728"/>
      <c r="AK45" s="729"/>
      <c r="AL45" s="724"/>
      <c r="AM45" s="724"/>
      <c r="AN45" s="724"/>
      <c r="AO45" s="724"/>
      <c r="AP45" s="724"/>
      <c r="AQ45" s="724"/>
      <c r="AR45" s="724"/>
      <c r="AS45" s="724"/>
      <c r="AT45" s="724"/>
      <c r="AU45" s="724"/>
      <c r="AV45" s="724"/>
      <c r="AW45" s="724"/>
      <c r="AX45" s="724"/>
      <c r="AY45" s="724"/>
      <c r="AZ45" s="778"/>
      <c r="BA45" s="778"/>
      <c r="BB45" s="778"/>
      <c r="BC45" s="778"/>
      <c r="BD45" s="778"/>
      <c r="BE45" s="730"/>
      <c r="BF45" s="730"/>
      <c r="BG45" s="730"/>
      <c r="BH45" s="730"/>
      <c r="BI45" s="731"/>
      <c r="BJ45" s="64"/>
      <c r="BK45" s="64"/>
      <c r="BL45" s="64"/>
      <c r="BM45" s="64"/>
      <c r="BN45" s="64"/>
      <c r="BO45" s="63"/>
      <c r="BP45" s="63"/>
      <c r="BQ45" s="60">
        <v>39</v>
      </c>
      <c r="BR45" s="88"/>
      <c r="BS45" s="732"/>
      <c r="BT45" s="733"/>
      <c r="BU45" s="733"/>
      <c r="BV45" s="733"/>
      <c r="BW45" s="733"/>
      <c r="BX45" s="733"/>
      <c r="BY45" s="733"/>
      <c r="BZ45" s="733"/>
      <c r="CA45" s="733"/>
      <c r="CB45" s="733"/>
      <c r="CC45" s="733"/>
      <c r="CD45" s="733"/>
      <c r="CE45" s="733"/>
      <c r="CF45" s="733"/>
      <c r="CG45" s="734"/>
      <c r="CH45" s="735"/>
      <c r="CI45" s="727"/>
      <c r="CJ45" s="727"/>
      <c r="CK45" s="727"/>
      <c r="CL45" s="736"/>
      <c r="CM45" s="735"/>
      <c r="CN45" s="727"/>
      <c r="CO45" s="727"/>
      <c r="CP45" s="727"/>
      <c r="CQ45" s="736"/>
      <c r="CR45" s="735"/>
      <c r="CS45" s="727"/>
      <c r="CT45" s="727"/>
      <c r="CU45" s="727"/>
      <c r="CV45" s="736"/>
      <c r="CW45" s="735"/>
      <c r="CX45" s="727"/>
      <c r="CY45" s="727"/>
      <c r="CZ45" s="727"/>
      <c r="DA45" s="736"/>
      <c r="DB45" s="735"/>
      <c r="DC45" s="727"/>
      <c r="DD45" s="727"/>
      <c r="DE45" s="727"/>
      <c r="DF45" s="736"/>
      <c r="DG45" s="735"/>
      <c r="DH45" s="727"/>
      <c r="DI45" s="727"/>
      <c r="DJ45" s="727"/>
      <c r="DK45" s="736"/>
      <c r="DL45" s="735"/>
      <c r="DM45" s="727"/>
      <c r="DN45" s="727"/>
      <c r="DO45" s="727"/>
      <c r="DP45" s="736"/>
      <c r="DQ45" s="735"/>
      <c r="DR45" s="727"/>
      <c r="DS45" s="727"/>
      <c r="DT45" s="727"/>
      <c r="DU45" s="736"/>
      <c r="DV45" s="732"/>
      <c r="DW45" s="733"/>
      <c r="DX45" s="733"/>
      <c r="DY45" s="733"/>
      <c r="DZ45" s="751"/>
      <c r="EA45" s="55"/>
    </row>
    <row r="46" spans="1:131" s="52" customFormat="1" ht="26.25" customHeight="1" x14ac:dyDescent="0.15">
      <c r="A46" s="60">
        <v>19</v>
      </c>
      <c r="B46" s="732"/>
      <c r="C46" s="733"/>
      <c r="D46" s="733"/>
      <c r="E46" s="733"/>
      <c r="F46" s="733"/>
      <c r="G46" s="733"/>
      <c r="H46" s="733"/>
      <c r="I46" s="733"/>
      <c r="J46" s="733"/>
      <c r="K46" s="733"/>
      <c r="L46" s="733"/>
      <c r="M46" s="733"/>
      <c r="N46" s="733"/>
      <c r="O46" s="733"/>
      <c r="P46" s="734"/>
      <c r="Q46" s="723"/>
      <c r="R46" s="724"/>
      <c r="S46" s="724"/>
      <c r="T46" s="724"/>
      <c r="U46" s="724"/>
      <c r="V46" s="724"/>
      <c r="W46" s="724"/>
      <c r="X46" s="724"/>
      <c r="Y46" s="724"/>
      <c r="Z46" s="724"/>
      <c r="AA46" s="724"/>
      <c r="AB46" s="724"/>
      <c r="AC46" s="724"/>
      <c r="AD46" s="724"/>
      <c r="AE46" s="725"/>
      <c r="AF46" s="726"/>
      <c r="AG46" s="727"/>
      <c r="AH46" s="727"/>
      <c r="AI46" s="727"/>
      <c r="AJ46" s="728"/>
      <c r="AK46" s="729"/>
      <c r="AL46" s="724"/>
      <c r="AM46" s="724"/>
      <c r="AN46" s="724"/>
      <c r="AO46" s="724"/>
      <c r="AP46" s="724"/>
      <c r="AQ46" s="724"/>
      <c r="AR46" s="724"/>
      <c r="AS46" s="724"/>
      <c r="AT46" s="724"/>
      <c r="AU46" s="724"/>
      <c r="AV46" s="724"/>
      <c r="AW46" s="724"/>
      <c r="AX46" s="724"/>
      <c r="AY46" s="724"/>
      <c r="AZ46" s="778"/>
      <c r="BA46" s="778"/>
      <c r="BB46" s="778"/>
      <c r="BC46" s="778"/>
      <c r="BD46" s="778"/>
      <c r="BE46" s="730"/>
      <c r="BF46" s="730"/>
      <c r="BG46" s="730"/>
      <c r="BH46" s="730"/>
      <c r="BI46" s="731"/>
      <c r="BJ46" s="64"/>
      <c r="BK46" s="64"/>
      <c r="BL46" s="64"/>
      <c r="BM46" s="64"/>
      <c r="BN46" s="64"/>
      <c r="BO46" s="63"/>
      <c r="BP46" s="63"/>
      <c r="BQ46" s="60">
        <v>40</v>
      </c>
      <c r="BR46" s="88"/>
      <c r="BS46" s="732"/>
      <c r="BT46" s="733"/>
      <c r="BU46" s="733"/>
      <c r="BV46" s="733"/>
      <c r="BW46" s="733"/>
      <c r="BX46" s="733"/>
      <c r="BY46" s="733"/>
      <c r="BZ46" s="733"/>
      <c r="CA46" s="733"/>
      <c r="CB46" s="733"/>
      <c r="CC46" s="733"/>
      <c r="CD46" s="733"/>
      <c r="CE46" s="733"/>
      <c r="CF46" s="733"/>
      <c r="CG46" s="734"/>
      <c r="CH46" s="735"/>
      <c r="CI46" s="727"/>
      <c r="CJ46" s="727"/>
      <c r="CK46" s="727"/>
      <c r="CL46" s="736"/>
      <c r="CM46" s="735"/>
      <c r="CN46" s="727"/>
      <c r="CO46" s="727"/>
      <c r="CP46" s="727"/>
      <c r="CQ46" s="736"/>
      <c r="CR46" s="735"/>
      <c r="CS46" s="727"/>
      <c r="CT46" s="727"/>
      <c r="CU46" s="727"/>
      <c r="CV46" s="736"/>
      <c r="CW46" s="735"/>
      <c r="CX46" s="727"/>
      <c r="CY46" s="727"/>
      <c r="CZ46" s="727"/>
      <c r="DA46" s="736"/>
      <c r="DB46" s="735"/>
      <c r="DC46" s="727"/>
      <c r="DD46" s="727"/>
      <c r="DE46" s="727"/>
      <c r="DF46" s="736"/>
      <c r="DG46" s="735"/>
      <c r="DH46" s="727"/>
      <c r="DI46" s="727"/>
      <c r="DJ46" s="727"/>
      <c r="DK46" s="736"/>
      <c r="DL46" s="735"/>
      <c r="DM46" s="727"/>
      <c r="DN46" s="727"/>
      <c r="DO46" s="727"/>
      <c r="DP46" s="736"/>
      <c r="DQ46" s="735"/>
      <c r="DR46" s="727"/>
      <c r="DS46" s="727"/>
      <c r="DT46" s="727"/>
      <c r="DU46" s="736"/>
      <c r="DV46" s="732"/>
      <c r="DW46" s="733"/>
      <c r="DX46" s="733"/>
      <c r="DY46" s="733"/>
      <c r="DZ46" s="751"/>
      <c r="EA46" s="55"/>
    </row>
    <row r="47" spans="1:131" s="52" customFormat="1" ht="26.25" customHeight="1" x14ac:dyDescent="0.15">
      <c r="A47" s="60">
        <v>20</v>
      </c>
      <c r="B47" s="732"/>
      <c r="C47" s="733"/>
      <c r="D47" s="733"/>
      <c r="E47" s="733"/>
      <c r="F47" s="733"/>
      <c r="G47" s="733"/>
      <c r="H47" s="733"/>
      <c r="I47" s="733"/>
      <c r="J47" s="733"/>
      <c r="K47" s="733"/>
      <c r="L47" s="733"/>
      <c r="M47" s="733"/>
      <c r="N47" s="733"/>
      <c r="O47" s="733"/>
      <c r="P47" s="734"/>
      <c r="Q47" s="723"/>
      <c r="R47" s="724"/>
      <c r="S47" s="724"/>
      <c r="T47" s="724"/>
      <c r="U47" s="724"/>
      <c r="V47" s="724"/>
      <c r="W47" s="724"/>
      <c r="X47" s="724"/>
      <c r="Y47" s="724"/>
      <c r="Z47" s="724"/>
      <c r="AA47" s="724"/>
      <c r="AB47" s="724"/>
      <c r="AC47" s="724"/>
      <c r="AD47" s="724"/>
      <c r="AE47" s="725"/>
      <c r="AF47" s="726"/>
      <c r="AG47" s="727"/>
      <c r="AH47" s="727"/>
      <c r="AI47" s="727"/>
      <c r="AJ47" s="728"/>
      <c r="AK47" s="729"/>
      <c r="AL47" s="724"/>
      <c r="AM47" s="724"/>
      <c r="AN47" s="724"/>
      <c r="AO47" s="724"/>
      <c r="AP47" s="724"/>
      <c r="AQ47" s="724"/>
      <c r="AR47" s="724"/>
      <c r="AS47" s="724"/>
      <c r="AT47" s="724"/>
      <c r="AU47" s="724"/>
      <c r="AV47" s="724"/>
      <c r="AW47" s="724"/>
      <c r="AX47" s="724"/>
      <c r="AY47" s="724"/>
      <c r="AZ47" s="778"/>
      <c r="BA47" s="778"/>
      <c r="BB47" s="778"/>
      <c r="BC47" s="778"/>
      <c r="BD47" s="778"/>
      <c r="BE47" s="730"/>
      <c r="BF47" s="730"/>
      <c r="BG47" s="730"/>
      <c r="BH47" s="730"/>
      <c r="BI47" s="731"/>
      <c r="BJ47" s="64"/>
      <c r="BK47" s="64"/>
      <c r="BL47" s="64"/>
      <c r="BM47" s="64"/>
      <c r="BN47" s="64"/>
      <c r="BO47" s="63"/>
      <c r="BP47" s="63"/>
      <c r="BQ47" s="60">
        <v>41</v>
      </c>
      <c r="BR47" s="88"/>
      <c r="BS47" s="732"/>
      <c r="BT47" s="733"/>
      <c r="BU47" s="733"/>
      <c r="BV47" s="733"/>
      <c r="BW47" s="733"/>
      <c r="BX47" s="733"/>
      <c r="BY47" s="733"/>
      <c r="BZ47" s="733"/>
      <c r="CA47" s="733"/>
      <c r="CB47" s="733"/>
      <c r="CC47" s="733"/>
      <c r="CD47" s="733"/>
      <c r="CE47" s="733"/>
      <c r="CF47" s="733"/>
      <c r="CG47" s="734"/>
      <c r="CH47" s="735"/>
      <c r="CI47" s="727"/>
      <c r="CJ47" s="727"/>
      <c r="CK47" s="727"/>
      <c r="CL47" s="736"/>
      <c r="CM47" s="735"/>
      <c r="CN47" s="727"/>
      <c r="CO47" s="727"/>
      <c r="CP47" s="727"/>
      <c r="CQ47" s="736"/>
      <c r="CR47" s="735"/>
      <c r="CS47" s="727"/>
      <c r="CT47" s="727"/>
      <c r="CU47" s="727"/>
      <c r="CV47" s="736"/>
      <c r="CW47" s="735"/>
      <c r="CX47" s="727"/>
      <c r="CY47" s="727"/>
      <c r="CZ47" s="727"/>
      <c r="DA47" s="736"/>
      <c r="DB47" s="735"/>
      <c r="DC47" s="727"/>
      <c r="DD47" s="727"/>
      <c r="DE47" s="727"/>
      <c r="DF47" s="736"/>
      <c r="DG47" s="735"/>
      <c r="DH47" s="727"/>
      <c r="DI47" s="727"/>
      <c r="DJ47" s="727"/>
      <c r="DK47" s="736"/>
      <c r="DL47" s="735"/>
      <c r="DM47" s="727"/>
      <c r="DN47" s="727"/>
      <c r="DO47" s="727"/>
      <c r="DP47" s="736"/>
      <c r="DQ47" s="735"/>
      <c r="DR47" s="727"/>
      <c r="DS47" s="727"/>
      <c r="DT47" s="727"/>
      <c r="DU47" s="736"/>
      <c r="DV47" s="732"/>
      <c r="DW47" s="733"/>
      <c r="DX47" s="733"/>
      <c r="DY47" s="733"/>
      <c r="DZ47" s="751"/>
      <c r="EA47" s="55"/>
    </row>
    <row r="48" spans="1:131" s="52" customFormat="1" ht="26.25" customHeight="1" x14ac:dyDescent="0.15">
      <c r="A48" s="60">
        <v>21</v>
      </c>
      <c r="B48" s="732"/>
      <c r="C48" s="733"/>
      <c r="D48" s="733"/>
      <c r="E48" s="733"/>
      <c r="F48" s="733"/>
      <c r="G48" s="733"/>
      <c r="H48" s="733"/>
      <c r="I48" s="733"/>
      <c r="J48" s="733"/>
      <c r="K48" s="733"/>
      <c r="L48" s="733"/>
      <c r="M48" s="733"/>
      <c r="N48" s="733"/>
      <c r="O48" s="733"/>
      <c r="P48" s="734"/>
      <c r="Q48" s="723"/>
      <c r="R48" s="724"/>
      <c r="S48" s="724"/>
      <c r="T48" s="724"/>
      <c r="U48" s="724"/>
      <c r="V48" s="724"/>
      <c r="W48" s="724"/>
      <c r="X48" s="724"/>
      <c r="Y48" s="724"/>
      <c r="Z48" s="724"/>
      <c r="AA48" s="724"/>
      <c r="AB48" s="724"/>
      <c r="AC48" s="724"/>
      <c r="AD48" s="724"/>
      <c r="AE48" s="725"/>
      <c r="AF48" s="726"/>
      <c r="AG48" s="727"/>
      <c r="AH48" s="727"/>
      <c r="AI48" s="727"/>
      <c r="AJ48" s="728"/>
      <c r="AK48" s="729"/>
      <c r="AL48" s="724"/>
      <c r="AM48" s="724"/>
      <c r="AN48" s="724"/>
      <c r="AO48" s="724"/>
      <c r="AP48" s="724"/>
      <c r="AQ48" s="724"/>
      <c r="AR48" s="724"/>
      <c r="AS48" s="724"/>
      <c r="AT48" s="724"/>
      <c r="AU48" s="724"/>
      <c r="AV48" s="724"/>
      <c r="AW48" s="724"/>
      <c r="AX48" s="724"/>
      <c r="AY48" s="724"/>
      <c r="AZ48" s="778"/>
      <c r="BA48" s="778"/>
      <c r="BB48" s="778"/>
      <c r="BC48" s="778"/>
      <c r="BD48" s="778"/>
      <c r="BE48" s="730"/>
      <c r="BF48" s="730"/>
      <c r="BG48" s="730"/>
      <c r="BH48" s="730"/>
      <c r="BI48" s="731"/>
      <c r="BJ48" s="64"/>
      <c r="BK48" s="64"/>
      <c r="BL48" s="64"/>
      <c r="BM48" s="64"/>
      <c r="BN48" s="64"/>
      <c r="BO48" s="63"/>
      <c r="BP48" s="63"/>
      <c r="BQ48" s="60">
        <v>42</v>
      </c>
      <c r="BR48" s="88"/>
      <c r="BS48" s="732"/>
      <c r="BT48" s="733"/>
      <c r="BU48" s="733"/>
      <c r="BV48" s="733"/>
      <c r="BW48" s="733"/>
      <c r="BX48" s="733"/>
      <c r="BY48" s="733"/>
      <c r="BZ48" s="733"/>
      <c r="CA48" s="733"/>
      <c r="CB48" s="733"/>
      <c r="CC48" s="733"/>
      <c r="CD48" s="733"/>
      <c r="CE48" s="733"/>
      <c r="CF48" s="733"/>
      <c r="CG48" s="734"/>
      <c r="CH48" s="735"/>
      <c r="CI48" s="727"/>
      <c r="CJ48" s="727"/>
      <c r="CK48" s="727"/>
      <c r="CL48" s="736"/>
      <c r="CM48" s="735"/>
      <c r="CN48" s="727"/>
      <c r="CO48" s="727"/>
      <c r="CP48" s="727"/>
      <c r="CQ48" s="736"/>
      <c r="CR48" s="735"/>
      <c r="CS48" s="727"/>
      <c r="CT48" s="727"/>
      <c r="CU48" s="727"/>
      <c r="CV48" s="736"/>
      <c r="CW48" s="735"/>
      <c r="CX48" s="727"/>
      <c r="CY48" s="727"/>
      <c r="CZ48" s="727"/>
      <c r="DA48" s="736"/>
      <c r="DB48" s="735"/>
      <c r="DC48" s="727"/>
      <c r="DD48" s="727"/>
      <c r="DE48" s="727"/>
      <c r="DF48" s="736"/>
      <c r="DG48" s="735"/>
      <c r="DH48" s="727"/>
      <c r="DI48" s="727"/>
      <c r="DJ48" s="727"/>
      <c r="DK48" s="736"/>
      <c r="DL48" s="735"/>
      <c r="DM48" s="727"/>
      <c r="DN48" s="727"/>
      <c r="DO48" s="727"/>
      <c r="DP48" s="736"/>
      <c r="DQ48" s="735"/>
      <c r="DR48" s="727"/>
      <c r="DS48" s="727"/>
      <c r="DT48" s="727"/>
      <c r="DU48" s="736"/>
      <c r="DV48" s="732"/>
      <c r="DW48" s="733"/>
      <c r="DX48" s="733"/>
      <c r="DY48" s="733"/>
      <c r="DZ48" s="751"/>
      <c r="EA48" s="55"/>
    </row>
    <row r="49" spans="1:131" s="52" customFormat="1" ht="26.25" customHeight="1" x14ac:dyDescent="0.15">
      <c r="A49" s="60">
        <v>22</v>
      </c>
      <c r="B49" s="732"/>
      <c r="C49" s="733"/>
      <c r="D49" s="733"/>
      <c r="E49" s="733"/>
      <c r="F49" s="733"/>
      <c r="G49" s="733"/>
      <c r="H49" s="733"/>
      <c r="I49" s="733"/>
      <c r="J49" s="733"/>
      <c r="K49" s="733"/>
      <c r="L49" s="733"/>
      <c r="M49" s="733"/>
      <c r="N49" s="733"/>
      <c r="O49" s="733"/>
      <c r="P49" s="734"/>
      <c r="Q49" s="723"/>
      <c r="R49" s="724"/>
      <c r="S49" s="724"/>
      <c r="T49" s="724"/>
      <c r="U49" s="724"/>
      <c r="V49" s="724"/>
      <c r="W49" s="724"/>
      <c r="X49" s="724"/>
      <c r="Y49" s="724"/>
      <c r="Z49" s="724"/>
      <c r="AA49" s="724"/>
      <c r="AB49" s="724"/>
      <c r="AC49" s="724"/>
      <c r="AD49" s="724"/>
      <c r="AE49" s="725"/>
      <c r="AF49" s="726"/>
      <c r="AG49" s="727"/>
      <c r="AH49" s="727"/>
      <c r="AI49" s="727"/>
      <c r="AJ49" s="728"/>
      <c r="AK49" s="729"/>
      <c r="AL49" s="724"/>
      <c r="AM49" s="724"/>
      <c r="AN49" s="724"/>
      <c r="AO49" s="724"/>
      <c r="AP49" s="724"/>
      <c r="AQ49" s="724"/>
      <c r="AR49" s="724"/>
      <c r="AS49" s="724"/>
      <c r="AT49" s="724"/>
      <c r="AU49" s="724"/>
      <c r="AV49" s="724"/>
      <c r="AW49" s="724"/>
      <c r="AX49" s="724"/>
      <c r="AY49" s="724"/>
      <c r="AZ49" s="778"/>
      <c r="BA49" s="778"/>
      <c r="BB49" s="778"/>
      <c r="BC49" s="778"/>
      <c r="BD49" s="778"/>
      <c r="BE49" s="730"/>
      <c r="BF49" s="730"/>
      <c r="BG49" s="730"/>
      <c r="BH49" s="730"/>
      <c r="BI49" s="731"/>
      <c r="BJ49" s="64"/>
      <c r="BK49" s="64"/>
      <c r="BL49" s="64"/>
      <c r="BM49" s="64"/>
      <c r="BN49" s="64"/>
      <c r="BO49" s="63"/>
      <c r="BP49" s="63"/>
      <c r="BQ49" s="60">
        <v>43</v>
      </c>
      <c r="BR49" s="88"/>
      <c r="BS49" s="732"/>
      <c r="BT49" s="733"/>
      <c r="BU49" s="733"/>
      <c r="BV49" s="733"/>
      <c r="BW49" s="733"/>
      <c r="BX49" s="733"/>
      <c r="BY49" s="733"/>
      <c r="BZ49" s="733"/>
      <c r="CA49" s="733"/>
      <c r="CB49" s="733"/>
      <c r="CC49" s="733"/>
      <c r="CD49" s="733"/>
      <c r="CE49" s="733"/>
      <c r="CF49" s="733"/>
      <c r="CG49" s="734"/>
      <c r="CH49" s="735"/>
      <c r="CI49" s="727"/>
      <c r="CJ49" s="727"/>
      <c r="CK49" s="727"/>
      <c r="CL49" s="736"/>
      <c r="CM49" s="735"/>
      <c r="CN49" s="727"/>
      <c r="CO49" s="727"/>
      <c r="CP49" s="727"/>
      <c r="CQ49" s="736"/>
      <c r="CR49" s="735"/>
      <c r="CS49" s="727"/>
      <c r="CT49" s="727"/>
      <c r="CU49" s="727"/>
      <c r="CV49" s="736"/>
      <c r="CW49" s="735"/>
      <c r="CX49" s="727"/>
      <c r="CY49" s="727"/>
      <c r="CZ49" s="727"/>
      <c r="DA49" s="736"/>
      <c r="DB49" s="735"/>
      <c r="DC49" s="727"/>
      <c r="DD49" s="727"/>
      <c r="DE49" s="727"/>
      <c r="DF49" s="736"/>
      <c r="DG49" s="735"/>
      <c r="DH49" s="727"/>
      <c r="DI49" s="727"/>
      <c r="DJ49" s="727"/>
      <c r="DK49" s="736"/>
      <c r="DL49" s="735"/>
      <c r="DM49" s="727"/>
      <c r="DN49" s="727"/>
      <c r="DO49" s="727"/>
      <c r="DP49" s="736"/>
      <c r="DQ49" s="735"/>
      <c r="DR49" s="727"/>
      <c r="DS49" s="727"/>
      <c r="DT49" s="727"/>
      <c r="DU49" s="736"/>
      <c r="DV49" s="732"/>
      <c r="DW49" s="733"/>
      <c r="DX49" s="733"/>
      <c r="DY49" s="733"/>
      <c r="DZ49" s="751"/>
      <c r="EA49" s="55"/>
    </row>
    <row r="50" spans="1:131" s="52" customFormat="1" ht="26.25" customHeight="1" x14ac:dyDescent="0.15">
      <c r="A50" s="60">
        <v>23</v>
      </c>
      <c r="B50" s="732"/>
      <c r="C50" s="733"/>
      <c r="D50" s="733"/>
      <c r="E50" s="733"/>
      <c r="F50" s="733"/>
      <c r="G50" s="733"/>
      <c r="H50" s="733"/>
      <c r="I50" s="733"/>
      <c r="J50" s="733"/>
      <c r="K50" s="733"/>
      <c r="L50" s="733"/>
      <c r="M50" s="733"/>
      <c r="N50" s="733"/>
      <c r="O50" s="733"/>
      <c r="P50" s="734"/>
      <c r="Q50" s="786"/>
      <c r="R50" s="787"/>
      <c r="S50" s="787"/>
      <c r="T50" s="787"/>
      <c r="U50" s="787"/>
      <c r="V50" s="787"/>
      <c r="W50" s="787"/>
      <c r="X50" s="787"/>
      <c r="Y50" s="787"/>
      <c r="Z50" s="787"/>
      <c r="AA50" s="787"/>
      <c r="AB50" s="787"/>
      <c r="AC50" s="787"/>
      <c r="AD50" s="787"/>
      <c r="AE50" s="788"/>
      <c r="AF50" s="726"/>
      <c r="AG50" s="727"/>
      <c r="AH50" s="727"/>
      <c r="AI50" s="727"/>
      <c r="AJ50" s="728"/>
      <c r="AK50" s="789"/>
      <c r="AL50" s="787"/>
      <c r="AM50" s="787"/>
      <c r="AN50" s="787"/>
      <c r="AO50" s="787"/>
      <c r="AP50" s="787"/>
      <c r="AQ50" s="787"/>
      <c r="AR50" s="787"/>
      <c r="AS50" s="787"/>
      <c r="AT50" s="787"/>
      <c r="AU50" s="787"/>
      <c r="AV50" s="787"/>
      <c r="AW50" s="787"/>
      <c r="AX50" s="787"/>
      <c r="AY50" s="787"/>
      <c r="AZ50" s="790"/>
      <c r="BA50" s="790"/>
      <c r="BB50" s="790"/>
      <c r="BC50" s="790"/>
      <c r="BD50" s="790"/>
      <c r="BE50" s="730"/>
      <c r="BF50" s="730"/>
      <c r="BG50" s="730"/>
      <c r="BH50" s="730"/>
      <c r="BI50" s="731"/>
      <c r="BJ50" s="64"/>
      <c r="BK50" s="64"/>
      <c r="BL50" s="64"/>
      <c r="BM50" s="64"/>
      <c r="BN50" s="64"/>
      <c r="BO50" s="63"/>
      <c r="BP50" s="63"/>
      <c r="BQ50" s="60">
        <v>44</v>
      </c>
      <c r="BR50" s="88"/>
      <c r="BS50" s="732"/>
      <c r="BT50" s="733"/>
      <c r="BU50" s="733"/>
      <c r="BV50" s="733"/>
      <c r="BW50" s="733"/>
      <c r="BX50" s="733"/>
      <c r="BY50" s="733"/>
      <c r="BZ50" s="733"/>
      <c r="CA50" s="733"/>
      <c r="CB50" s="733"/>
      <c r="CC50" s="733"/>
      <c r="CD50" s="733"/>
      <c r="CE50" s="733"/>
      <c r="CF50" s="733"/>
      <c r="CG50" s="734"/>
      <c r="CH50" s="735"/>
      <c r="CI50" s="727"/>
      <c r="CJ50" s="727"/>
      <c r="CK50" s="727"/>
      <c r="CL50" s="736"/>
      <c r="CM50" s="735"/>
      <c r="CN50" s="727"/>
      <c r="CO50" s="727"/>
      <c r="CP50" s="727"/>
      <c r="CQ50" s="736"/>
      <c r="CR50" s="735"/>
      <c r="CS50" s="727"/>
      <c r="CT50" s="727"/>
      <c r="CU50" s="727"/>
      <c r="CV50" s="736"/>
      <c r="CW50" s="735"/>
      <c r="CX50" s="727"/>
      <c r="CY50" s="727"/>
      <c r="CZ50" s="727"/>
      <c r="DA50" s="736"/>
      <c r="DB50" s="735"/>
      <c r="DC50" s="727"/>
      <c r="DD50" s="727"/>
      <c r="DE50" s="727"/>
      <c r="DF50" s="736"/>
      <c r="DG50" s="735"/>
      <c r="DH50" s="727"/>
      <c r="DI50" s="727"/>
      <c r="DJ50" s="727"/>
      <c r="DK50" s="736"/>
      <c r="DL50" s="735"/>
      <c r="DM50" s="727"/>
      <c r="DN50" s="727"/>
      <c r="DO50" s="727"/>
      <c r="DP50" s="736"/>
      <c r="DQ50" s="735"/>
      <c r="DR50" s="727"/>
      <c r="DS50" s="727"/>
      <c r="DT50" s="727"/>
      <c r="DU50" s="736"/>
      <c r="DV50" s="732"/>
      <c r="DW50" s="733"/>
      <c r="DX50" s="733"/>
      <c r="DY50" s="733"/>
      <c r="DZ50" s="751"/>
      <c r="EA50" s="55"/>
    </row>
    <row r="51" spans="1:131" s="52" customFormat="1" ht="26.25" customHeight="1" x14ac:dyDescent="0.15">
      <c r="A51" s="60">
        <v>24</v>
      </c>
      <c r="B51" s="732"/>
      <c r="C51" s="733"/>
      <c r="D51" s="733"/>
      <c r="E51" s="733"/>
      <c r="F51" s="733"/>
      <c r="G51" s="733"/>
      <c r="H51" s="733"/>
      <c r="I51" s="733"/>
      <c r="J51" s="733"/>
      <c r="K51" s="733"/>
      <c r="L51" s="733"/>
      <c r="M51" s="733"/>
      <c r="N51" s="733"/>
      <c r="O51" s="733"/>
      <c r="P51" s="734"/>
      <c r="Q51" s="786"/>
      <c r="R51" s="787"/>
      <c r="S51" s="787"/>
      <c r="T51" s="787"/>
      <c r="U51" s="787"/>
      <c r="V51" s="787"/>
      <c r="W51" s="787"/>
      <c r="X51" s="787"/>
      <c r="Y51" s="787"/>
      <c r="Z51" s="787"/>
      <c r="AA51" s="787"/>
      <c r="AB51" s="787"/>
      <c r="AC51" s="787"/>
      <c r="AD51" s="787"/>
      <c r="AE51" s="788"/>
      <c r="AF51" s="726"/>
      <c r="AG51" s="727"/>
      <c r="AH51" s="727"/>
      <c r="AI51" s="727"/>
      <c r="AJ51" s="728"/>
      <c r="AK51" s="789"/>
      <c r="AL51" s="787"/>
      <c r="AM51" s="787"/>
      <c r="AN51" s="787"/>
      <c r="AO51" s="787"/>
      <c r="AP51" s="787"/>
      <c r="AQ51" s="787"/>
      <c r="AR51" s="787"/>
      <c r="AS51" s="787"/>
      <c r="AT51" s="787"/>
      <c r="AU51" s="787"/>
      <c r="AV51" s="787"/>
      <c r="AW51" s="787"/>
      <c r="AX51" s="787"/>
      <c r="AY51" s="787"/>
      <c r="AZ51" s="790"/>
      <c r="BA51" s="790"/>
      <c r="BB51" s="790"/>
      <c r="BC51" s="790"/>
      <c r="BD51" s="790"/>
      <c r="BE51" s="730"/>
      <c r="BF51" s="730"/>
      <c r="BG51" s="730"/>
      <c r="BH51" s="730"/>
      <c r="BI51" s="731"/>
      <c r="BJ51" s="64"/>
      <c r="BK51" s="64"/>
      <c r="BL51" s="64"/>
      <c r="BM51" s="64"/>
      <c r="BN51" s="64"/>
      <c r="BO51" s="63"/>
      <c r="BP51" s="63"/>
      <c r="BQ51" s="60">
        <v>45</v>
      </c>
      <c r="BR51" s="88"/>
      <c r="BS51" s="732"/>
      <c r="BT51" s="733"/>
      <c r="BU51" s="733"/>
      <c r="BV51" s="733"/>
      <c r="BW51" s="733"/>
      <c r="BX51" s="733"/>
      <c r="BY51" s="733"/>
      <c r="BZ51" s="733"/>
      <c r="CA51" s="733"/>
      <c r="CB51" s="733"/>
      <c r="CC51" s="733"/>
      <c r="CD51" s="733"/>
      <c r="CE51" s="733"/>
      <c r="CF51" s="733"/>
      <c r="CG51" s="734"/>
      <c r="CH51" s="735"/>
      <c r="CI51" s="727"/>
      <c r="CJ51" s="727"/>
      <c r="CK51" s="727"/>
      <c r="CL51" s="736"/>
      <c r="CM51" s="735"/>
      <c r="CN51" s="727"/>
      <c r="CO51" s="727"/>
      <c r="CP51" s="727"/>
      <c r="CQ51" s="736"/>
      <c r="CR51" s="735"/>
      <c r="CS51" s="727"/>
      <c r="CT51" s="727"/>
      <c r="CU51" s="727"/>
      <c r="CV51" s="736"/>
      <c r="CW51" s="735"/>
      <c r="CX51" s="727"/>
      <c r="CY51" s="727"/>
      <c r="CZ51" s="727"/>
      <c r="DA51" s="736"/>
      <c r="DB51" s="735"/>
      <c r="DC51" s="727"/>
      <c r="DD51" s="727"/>
      <c r="DE51" s="727"/>
      <c r="DF51" s="736"/>
      <c r="DG51" s="735"/>
      <c r="DH51" s="727"/>
      <c r="DI51" s="727"/>
      <c r="DJ51" s="727"/>
      <c r="DK51" s="736"/>
      <c r="DL51" s="735"/>
      <c r="DM51" s="727"/>
      <c r="DN51" s="727"/>
      <c r="DO51" s="727"/>
      <c r="DP51" s="736"/>
      <c r="DQ51" s="735"/>
      <c r="DR51" s="727"/>
      <c r="DS51" s="727"/>
      <c r="DT51" s="727"/>
      <c r="DU51" s="736"/>
      <c r="DV51" s="732"/>
      <c r="DW51" s="733"/>
      <c r="DX51" s="733"/>
      <c r="DY51" s="733"/>
      <c r="DZ51" s="751"/>
      <c r="EA51" s="55"/>
    </row>
    <row r="52" spans="1:131" s="52" customFormat="1" ht="26.25" customHeight="1" x14ac:dyDescent="0.15">
      <c r="A52" s="60">
        <v>25</v>
      </c>
      <c r="B52" s="732"/>
      <c r="C52" s="733"/>
      <c r="D52" s="733"/>
      <c r="E52" s="733"/>
      <c r="F52" s="733"/>
      <c r="G52" s="733"/>
      <c r="H52" s="733"/>
      <c r="I52" s="733"/>
      <c r="J52" s="733"/>
      <c r="K52" s="733"/>
      <c r="L52" s="733"/>
      <c r="M52" s="733"/>
      <c r="N52" s="733"/>
      <c r="O52" s="733"/>
      <c r="P52" s="734"/>
      <c r="Q52" s="786"/>
      <c r="R52" s="787"/>
      <c r="S52" s="787"/>
      <c r="T52" s="787"/>
      <c r="U52" s="787"/>
      <c r="V52" s="787"/>
      <c r="W52" s="787"/>
      <c r="X52" s="787"/>
      <c r="Y52" s="787"/>
      <c r="Z52" s="787"/>
      <c r="AA52" s="787"/>
      <c r="AB52" s="787"/>
      <c r="AC52" s="787"/>
      <c r="AD52" s="787"/>
      <c r="AE52" s="788"/>
      <c r="AF52" s="726"/>
      <c r="AG52" s="727"/>
      <c r="AH52" s="727"/>
      <c r="AI52" s="727"/>
      <c r="AJ52" s="728"/>
      <c r="AK52" s="789"/>
      <c r="AL52" s="787"/>
      <c r="AM52" s="787"/>
      <c r="AN52" s="787"/>
      <c r="AO52" s="787"/>
      <c r="AP52" s="787"/>
      <c r="AQ52" s="787"/>
      <c r="AR52" s="787"/>
      <c r="AS52" s="787"/>
      <c r="AT52" s="787"/>
      <c r="AU52" s="787"/>
      <c r="AV52" s="787"/>
      <c r="AW52" s="787"/>
      <c r="AX52" s="787"/>
      <c r="AY52" s="787"/>
      <c r="AZ52" s="790"/>
      <c r="BA52" s="790"/>
      <c r="BB52" s="790"/>
      <c r="BC52" s="790"/>
      <c r="BD52" s="790"/>
      <c r="BE52" s="730"/>
      <c r="BF52" s="730"/>
      <c r="BG52" s="730"/>
      <c r="BH52" s="730"/>
      <c r="BI52" s="731"/>
      <c r="BJ52" s="64"/>
      <c r="BK52" s="64"/>
      <c r="BL52" s="64"/>
      <c r="BM52" s="64"/>
      <c r="BN52" s="64"/>
      <c r="BO52" s="63"/>
      <c r="BP52" s="63"/>
      <c r="BQ52" s="60">
        <v>46</v>
      </c>
      <c r="BR52" s="88"/>
      <c r="BS52" s="732"/>
      <c r="BT52" s="733"/>
      <c r="BU52" s="733"/>
      <c r="BV52" s="733"/>
      <c r="BW52" s="733"/>
      <c r="BX52" s="733"/>
      <c r="BY52" s="733"/>
      <c r="BZ52" s="733"/>
      <c r="CA52" s="733"/>
      <c r="CB52" s="733"/>
      <c r="CC52" s="733"/>
      <c r="CD52" s="733"/>
      <c r="CE52" s="733"/>
      <c r="CF52" s="733"/>
      <c r="CG52" s="734"/>
      <c r="CH52" s="735"/>
      <c r="CI52" s="727"/>
      <c r="CJ52" s="727"/>
      <c r="CK52" s="727"/>
      <c r="CL52" s="736"/>
      <c r="CM52" s="735"/>
      <c r="CN52" s="727"/>
      <c r="CO52" s="727"/>
      <c r="CP52" s="727"/>
      <c r="CQ52" s="736"/>
      <c r="CR52" s="735"/>
      <c r="CS52" s="727"/>
      <c r="CT52" s="727"/>
      <c r="CU52" s="727"/>
      <c r="CV52" s="736"/>
      <c r="CW52" s="735"/>
      <c r="CX52" s="727"/>
      <c r="CY52" s="727"/>
      <c r="CZ52" s="727"/>
      <c r="DA52" s="736"/>
      <c r="DB52" s="735"/>
      <c r="DC52" s="727"/>
      <c r="DD52" s="727"/>
      <c r="DE52" s="727"/>
      <c r="DF52" s="736"/>
      <c r="DG52" s="735"/>
      <c r="DH52" s="727"/>
      <c r="DI52" s="727"/>
      <c r="DJ52" s="727"/>
      <c r="DK52" s="736"/>
      <c r="DL52" s="735"/>
      <c r="DM52" s="727"/>
      <c r="DN52" s="727"/>
      <c r="DO52" s="727"/>
      <c r="DP52" s="736"/>
      <c r="DQ52" s="735"/>
      <c r="DR52" s="727"/>
      <c r="DS52" s="727"/>
      <c r="DT52" s="727"/>
      <c r="DU52" s="736"/>
      <c r="DV52" s="732"/>
      <c r="DW52" s="733"/>
      <c r="DX52" s="733"/>
      <c r="DY52" s="733"/>
      <c r="DZ52" s="751"/>
      <c r="EA52" s="55"/>
    </row>
    <row r="53" spans="1:131" s="52" customFormat="1" ht="26.25" customHeight="1" x14ac:dyDescent="0.15">
      <c r="A53" s="60">
        <v>26</v>
      </c>
      <c r="B53" s="732"/>
      <c r="C53" s="733"/>
      <c r="D53" s="733"/>
      <c r="E53" s="733"/>
      <c r="F53" s="733"/>
      <c r="G53" s="733"/>
      <c r="H53" s="733"/>
      <c r="I53" s="733"/>
      <c r="J53" s="733"/>
      <c r="K53" s="733"/>
      <c r="L53" s="733"/>
      <c r="M53" s="733"/>
      <c r="N53" s="733"/>
      <c r="O53" s="733"/>
      <c r="P53" s="734"/>
      <c r="Q53" s="786"/>
      <c r="R53" s="787"/>
      <c r="S53" s="787"/>
      <c r="T53" s="787"/>
      <c r="U53" s="787"/>
      <c r="V53" s="787"/>
      <c r="W53" s="787"/>
      <c r="X53" s="787"/>
      <c r="Y53" s="787"/>
      <c r="Z53" s="787"/>
      <c r="AA53" s="787"/>
      <c r="AB53" s="787"/>
      <c r="AC53" s="787"/>
      <c r="AD53" s="787"/>
      <c r="AE53" s="788"/>
      <c r="AF53" s="726"/>
      <c r="AG53" s="727"/>
      <c r="AH53" s="727"/>
      <c r="AI53" s="727"/>
      <c r="AJ53" s="728"/>
      <c r="AK53" s="789"/>
      <c r="AL53" s="787"/>
      <c r="AM53" s="787"/>
      <c r="AN53" s="787"/>
      <c r="AO53" s="787"/>
      <c r="AP53" s="787"/>
      <c r="AQ53" s="787"/>
      <c r="AR53" s="787"/>
      <c r="AS53" s="787"/>
      <c r="AT53" s="787"/>
      <c r="AU53" s="787"/>
      <c r="AV53" s="787"/>
      <c r="AW53" s="787"/>
      <c r="AX53" s="787"/>
      <c r="AY53" s="787"/>
      <c r="AZ53" s="790"/>
      <c r="BA53" s="790"/>
      <c r="BB53" s="790"/>
      <c r="BC53" s="790"/>
      <c r="BD53" s="790"/>
      <c r="BE53" s="730"/>
      <c r="BF53" s="730"/>
      <c r="BG53" s="730"/>
      <c r="BH53" s="730"/>
      <c r="BI53" s="731"/>
      <c r="BJ53" s="64"/>
      <c r="BK53" s="64"/>
      <c r="BL53" s="64"/>
      <c r="BM53" s="64"/>
      <c r="BN53" s="64"/>
      <c r="BO53" s="63"/>
      <c r="BP53" s="63"/>
      <c r="BQ53" s="60">
        <v>47</v>
      </c>
      <c r="BR53" s="88"/>
      <c r="BS53" s="732"/>
      <c r="BT53" s="733"/>
      <c r="BU53" s="733"/>
      <c r="BV53" s="733"/>
      <c r="BW53" s="733"/>
      <c r="BX53" s="733"/>
      <c r="BY53" s="733"/>
      <c r="BZ53" s="733"/>
      <c r="CA53" s="733"/>
      <c r="CB53" s="733"/>
      <c r="CC53" s="733"/>
      <c r="CD53" s="733"/>
      <c r="CE53" s="733"/>
      <c r="CF53" s="733"/>
      <c r="CG53" s="734"/>
      <c r="CH53" s="735"/>
      <c r="CI53" s="727"/>
      <c r="CJ53" s="727"/>
      <c r="CK53" s="727"/>
      <c r="CL53" s="736"/>
      <c r="CM53" s="735"/>
      <c r="CN53" s="727"/>
      <c r="CO53" s="727"/>
      <c r="CP53" s="727"/>
      <c r="CQ53" s="736"/>
      <c r="CR53" s="735"/>
      <c r="CS53" s="727"/>
      <c r="CT53" s="727"/>
      <c r="CU53" s="727"/>
      <c r="CV53" s="736"/>
      <c r="CW53" s="735"/>
      <c r="CX53" s="727"/>
      <c r="CY53" s="727"/>
      <c r="CZ53" s="727"/>
      <c r="DA53" s="736"/>
      <c r="DB53" s="735"/>
      <c r="DC53" s="727"/>
      <c r="DD53" s="727"/>
      <c r="DE53" s="727"/>
      <c r="DF53" s="736"/>
      <c r="DG53" s="735"/>
      <c r="DH53" s="727"/>
      <c r="DI53" s="727"/>
      <c r="DJ53" s="727"/>
      <c r="DK53" s="736"/>
      <c r="DL53" s="735"/>
      <c r="DM53" s="727"/>
      <c r="DN53" s="727"/>
      <c r="DO53" s="727"/>
      <c r="DP53" s="736"/>
      <c r="DQ53" s="735"/>
      <c r="DR53" s="727"/>
      <c r="DS53" s="727"/>
      <c r="DT53" s="727"/>
      <c r="DU53" s="736"/>
      <c r="DV53" s="732"/>
      <c r="DW53" s="733"/>
      <c r="DX53" s="733"/>
      <c r="DY53" s="733"/>
      <c r="DZ53" s="751"/>
      <c r="EA53" s="55"/>
    </row>
    <row r="54" spans="1:131" s="52" customFormat="1" ht="26.25" customHeight="1" x14ac:dyDescent="0.15">
      <c r="A54" s="60">
        <v>27</v>
      </c>
      <c r="B54" s="732"/>
      <c r="C54" s="733"/>
      <c r="D54" s="733"/>
      <c r="E54" s="733"/>
      <c r="F54" s="733"/>
      <c r="G54" s="733"/>
      <c r="H54" s="733"/>
      <c r="I54" s="733"/>
      <c r="J54" s="733"/>
      <c r="K54" s="733"/>
      <c r="L54" s="733"/>
      <c r="M54" s="733"/>
      <c r="N54" s="733"/>
      <c r="O54" s="733"/>
      <c r="P54" s="734"/>
      <c r="Q54" s="786"/>
      <c r="R54" s="787"/>
      <c r="S54" s="787"/>
      <c r="T54" s="787"/>
      <c r="U54" s="787"/>
      <c r="V54" s="787"/>
      <c r="W54" s="787"/>
      <c r="X54" s="787"/>
      <c r="Y54" s="787"/>
      <c r="Z54" s="787"/>
      <c r="AA54" s="787"/>
      <c r="AB54" s="787"/>
      <c r="AC54" s="787"/>
      <c r="AD54" s="787"/>
      <c r="AE54" s="788"/>
      <c r="AF54" s="726"/>
      <c r="AG54" s="727"/>
      <c r="AH54" s="727"/>
      <c r="AI54" s="727"/>
      <c r="AJ54" s="728"/>
      <c r="AK54" s="789"/>
      <c r="AL54" s="787"/>
      <c r="AM54" s="787"/>
      <c r="AN54" s="787"/>
      <c r="AO54" s="787"/>
      <c r="AP54" s="787"/>
      <c r="AQ54" s="787"/>
      <c r="AR54" s="787"/>
      <c r="AS54" s="787"/>
      <c r="AT54" s="787"/>
      <c r="AU54" s="787"/>
      <c r="AV54" s="787"/>
      <c r="AW54" s="787"/>
      <c r="AX54" s="787"/>
      <c r="AY54" s="787"/>
      <c r="AZ54" s="790"/>
      <c r="BA54" s="790"/>
      <c r="BB54" s="790"/>
      <c r="BC54" s="790"/>
      <c r="BD54" s="790"/>
      <c r="BE54" s="730"/>
      <c r="BF54" s="730"/>
      <c r="BG54" s="730"/>
      <c r="BH54" s="730"/>
      <c r="BI54" s="731"/>
      <c r="BJ54" s="64"/>
      <c r="BK54" s="64"/>
      <c r="BL54" s="64"/>
      <c r="BM54" s="64"/>
      <c r="BN54" s="64"/>
      <c r="BO54" s="63"/>
      <c r="BP54" s="63"/>
      <c r="BQ54" s="60">
        <v>48</v>
      </c>
      <c r="BR54" s="88"/>
      <c r="BS54" s="732"/>
      <c r="BT54" s="733"/>
      <c r="BU54" s="733"/>
      <c r="BV54" s="733"/>
      <c r="BW54" s="733"/>
      <c r="BX54" s="733"/>
      <c r="BY54" s="733"/>
      <c r="BZ54" s="733"/>
      <c r="CA54" s="733"/>
      <c r="CB54" s="733"/>
      <c r="CC54" s="733"/>
      <c r="CD54" s="733"/>
      <c r="CE54" s="733"/>
      <c r="CF54" s="733"/>
      <c r="CG54" s="734"/>
      <c r="CH54" s="735"/>
      <c r="CI54" s="727"/>
      <c r="CJ54" s="727"/>
      <c r="CK54" s="727"/>
      <c r="CL54" s="736"/>
      <c r="CM54" s="735"/>
      <c r="CN54" s="727"/>
      <c r="CO54" s="727"/>
      <c r="CP54" s="727"/>
      <c r="CQ54" s="736"/>
      <c r="CR54" s="735"/>
      <c r="CS54" s="727"/>
      <c r="CT54" s="727"/>
      <c r="CU54" s="727"/>
      <c r="CV54" s="736"/>
      <c r="CW54" s="735"/>
      <c r="CX54" s="727"/>
      <c r="CY54" s="727"/>
      <c r="CZ54" s="727"/>
      <c r="DA54" s="736"/>
      <c r="DB54" s="735"/>
      <c r="DC54" s="727"/>
      <c r="DD54" s="727"/>
      <c r="DE54" s="727"/>
      <c r="DF54" s="736"/>
      <c r="DG54" s="735"/>
      <c r="DH54" s="727"/>
      <c r="DI54" s="727"/>
      <c r="DJ54" s="727"/>
      <c r="DK54" s="736"/>
      <c r="DL54" s="735"/>
      <c r="DM54" s="727"/>
      <c r="DN54" s="727"/>
      <c r="DO54" s="727"/>
      <c r="DP54" s="736"/>
      <c r="DQ54" s="735"/>
      <c r="DR54" s="727"/>
      <c r="DS54" s="727"/>
      <c r="DT54" s="727"/>
      <c r="DU54" s="736"/>
      <c r="DV54" s="732"/>
      <c r="DW54" s="733"/>
      <c r="DX54" s="733"/>
      <c r="DY54" s="733"/>
      <c r="DZ54" s="751"/>
      <c r="EA54" s="55"/>
    </row>
    <row r="55" spans="1:131" s="52" customFormat="1" ht="26.25" customHeight="1" x14ac:dyDescent="0.15">
      <c r="A55" s="60">
        <v>28</v>
      </c>
      <c r="B55" s="732"/>
      <c r="C55" s="733"/>
      <c r="D55" s="733"/>
      <c r="E55" s="733"/>
      <c r="F55" s="733"/>
      <c r="G55" s="733"/>
      <c r="H55" s="733"/>
      <c r="I55" s="733"/>
      <c r="J55" s="733"/>
      <c r="K55" s="733"/>
      <c r="L55" s="733"/>
      <c r="M55" s="733"/>
      <c r="N55" s="733"/>
      <c r="O55" s="733"/>
      <c r="P55" s="734"/>
      <c r="Q55" s="786"/>
      <c r="R55" s="787"/>
      <c r="S55" s="787"/>
      <c r="T55" s="787"/>
      <c r="U55" s="787"/>
      <c r="V55" s="787"/>
      <c r="W55" s="787"/>
      <c r="X55" s="787"/>
      <c r="Y55" s="787"/>
      <c r="Z55" s="787"/>
      <c r="AA55" s="787"/>
      <c r="AB55" s="787"/>
      <c r="AC55" s="787"/>
      <c r="AD55" s="787"/>
      <c r="AE55" s="788"/>
      <c r="AF55" s="726"/>
      <c r="AG55" s="727"/>
      <c r="AH55" s="727"/>
      <c r="AI55" s="727"/>
      <c r="AJ55" s="728"/>
      <c r="AK55" s="789"/>
      <c r="AL55" s="787"/>
      <c r="AM55" s="787"/>
      <c r="AN55" s="787"/>
      <c r="AO55" s="787"/>
      <c r="AP55" s="787"/>
      <c r="AQ55" s="787"/>
      <c r="AR55" s="787"/>
      <c r="AS55" s="787"/>
      <c r="AT55" s="787"/>
      <c r="AU55" s="787"/>
      <c r="AV55" s="787"/>
      <c r="AW55" s="787"/>
      <c r="AX55" s="787"/>
      <c r="AY55" s="787"/>
      <c r="AZ55" s="790"/>
      <c r="BA55" s="790"/>
      <c r="BB55" s="790"/>
      <c r="BC55" s="790"/>
      <c r="BD55" s="790"/>
      <c r="BE55" s="730"/>
      <c r="BF55" s="730"/>
      <c r="BG55" s="730"/>
      <c r="BH55" s="730"/>
      <c r="BI55" s="731"/>
      <c r="BJ55" s="64"/>
      <c r="BK55" s="64"/>
      <c r="BL55" s="64"/>
      <c r="BM55" s="64"/>
      <c r="BN55" s="64"/>
      <c r="BO55" s="63"/>
      <c r="BP55" s="63"/>
      <c r="BQ55" s="60">
        <v>49</v>
      </c>
      <c r="BR55" s="88"/>
      <c r="BS55" s="732"/>
      <c r="BT55" s="733"/>
      <c r="BU55" s="733"/>
      <c r="BV55" s="733"/>
      <c r="BW55" s="733"/>
      <c r="BX55" s="733"/>
      <c r="BY55" s="733"/>
      <c r="BZ55" s="733"/>
      <c r="CA55" s="733"/>
      <c r="CB55" s="733"/>
      <c r="CC55" s="733"/>
      <c r="CD55" s="733"/>
      <c r="CE55" s="733"/>
      <c r="CF55" s="733"/>
      <c r="CG55" s="734"/>
      <c r="CH55" s="735"/>
      <c r="CI55" s="727"/>
      <c r="CJ55" s="727"/>
      <c r="CK55" s="727"/>
      <c r="CL55" s="736"/>
      <c r="CM55" s="735"/>
      <c r="CN55" s="727"/>
      <c r="CO55" s="727"/>
      <c r="CP55" s="727"/>
      <c r="CQ55" s="736"/>
      <c r="CR55" s="735"/>
      <c r="CS55" s="727"/>
      <c r="CT55" s="727"/>
      <c r="CU55" s="727"/>
      <c r="CV55" s="736"/>
      <c r="CW55" s="735"/>
      <c r="CX55" s="727"/>
      <c r="CY55" s="727"/>
      <c r="CZ55" s="727"/>
      <c r="DA55" s="736"/>
      <c r="DB55" s="735"/>
      <c r="DC55" s="727"/>
      <c r="DD55" s="727"/>
      <c r="DE55" s="727"/>
      <c r="DF55" s="736"/>
      <c r="DG55" s="735"/>
      <c r="DH55" s="727"/>
      <c r="DI55" s="727"/>
      <c r="DJ55" s="727"/>
      <c r="DK55" s="736"/>
      <c r="DL55" s="735"/>
      <c r="DM55" s="727"/>
      <c r="DN55" s="727"/>
      <c r="DO55" s="727"/>
      <c r="DP55" s="736"/>
      <c r="DQ55" s="735"/>
      <c r="DR55" s="727"/>
      <c r="DS55" s="727"/>
      <c r="DT55" s="727"/>
      <c r="DU55" s="736"/>
      <c r="DV55" s="732"/>
      <c r="DW55" s="733"/>
      <c r="DX55" s="733"/>
      <c r="DY55" s="733"/>
      <c r="DZ55" s="751"/>
      <c r="EA55" s="55"/>
    </row>
    <row r="56" spans="1:131" s="52" customFormat="1" ht="26.25" customHeight="1" x14ac:dyDescent="0.15">
      <c r="A56" s="60">
        <v>29</v>
      </c>
      <c r="B56" s="732"/>
      <c r="C56" s="733"/>
      <c r="D56" s="733"/>
      <c r="E56" s="733"/>
      <c r="F56" s="733"/>
      <c r="G56" s="733"/>
      <c r="H56" s="733"/>
      <c r="I56" s="733"/>
      <c r="J56" s="733"/>
      <c r="K56" s="733"/>
      <c r="L56" s="733"/>
      <c r="M56" s="733"/>
      <c r="N56" s="733"/>
      <c r="O56" s="733"/>
      <c r="P56" s="734"/>
      <c r="Q56" s="786"/>
      <c r="R56" s="787"/>
      <c r="S56" s="787"/>
      <c r="T56" s="787"/>
      <c r="U56" s="787"/>
      <c r="V56" s="787"/>
      <c r="W56" s="787"/>
      <c r="X56" s="787"/>
      <c r="Y56" s="787"/>
      <c r="Z56" s="787"/>
      <c r="AA56" s="787"/>
      <c r="AB56" s="787"/>
      <c r="AC56" s="787"/>
      <c r="AD56" s="787"/>
      <c r="AE56" s="788"/>
      <c r="AF56" s="726"/>
      <c r="AG56" s="727"/>
      <c r="AH56" s="727"/>
      <c r="AI56" s="727"/>
      <c r="AJ56" s="728"/>
      <c r="AK56" s="789"/>
      <c r="AL56" s="787"/>
      <c r="AM56" s="787"/>
      <c r="AN56" s="787"/>
      <c r="AO56" s="787"/>
      <c r="AP56" s="787"/>
      <c r="AQ56" s="787"/>
      <c r="AR56" s="787"/>
      <c r="AS56" s="787"/>
      <c r="AT56" s="787"/>
      <c r="AU56" s="787"/>
      <c r="AV56" s="787"/>
      <c r="AW56" s="787"/>
      <c r="AX56" s="787"/>
      <c r="AY56" s="787"/>
      <c r="AZ56" s="790"/>
      <c r="BA56" s="790"/>
      <c r="BB56" s="790"/>
      <c r="BC56" s="790"/>
      <c r="BD56" s="790"/>
      <c r="BE56" s="730"/>
      <c r="BF56" s="730"/>
      <c r="BG56" s="730"/>
      <c r="BH56" s="730"/>
      <c r="BI56" s="731"/>
      <c r="BJ56" s="64"/>
      <c r="BK56" s="64"/>
      <c r="BL56" s="64"/>
      <c r="BM56" s="64"/>
      <c r="BN56" s="64"/>
      <c r="BO56" s="63"/>
      <c r="BP56" s="63"/>
      <c r="BQ56" s="60">
        <v>50</v>
      </c>
      <c r="BR56" s="88"/>
      <c r="BS56" s="732"/>
      <c r="BT56" s="733"/>
      <c r="BU56" s="733"/>
      <c r="BV56" s="733"/>
      <c r="BW56" s="733"/>
      <c r="BX56" s="733"/>
      <c r="BY56" s="733"/>
      <c r="BZ56" s="733"/>
      <c r="CA56" s="733"/>
      <c r="CB56" s="733"/>
      <c r="CC56" s="733"/>
      <c r="CD56" s="733"/>
      <c r="CE56" s="733"/>
      <c r="CF56" s="733"/>
      <c r="CG56" s="734"/>
      <c r="CH56" s="735"/>
      <c r="CI56" s="727"/>
      <c r="CJ56" s="727"/>
      <c r="CK56" s="727"/>
      <c r="CL56" s="736"/>
      <c r="CM56" s="735"/>
      <c r="CN56" s="727"/>
      <c r="CO56" s="727"/>
      <c r="CP56" s="727"/>
      <c r="CQ56" s="736"/>
      <c r="CR56" s="735"/>
      <c r="CS56" s="727"/>
      <c r="CT56" s="727"/>
      <c r="CU56" s="727"/>
      <c r="CV56" s="736"/>
      <c r="CW56" s="735"/>
      <c r="CX56" s="727"/>
      <c r="CY56" s="727"/>
      <c r="CZ56" s="727"/>
      <c r="DA56" s="736"/>
      <c r="DB56" s="735"/>
      <c r="DC56" s="727"/>
      <c r="DD56" s="727"/>
      <c r="DE56" s="727"/>
      <c r="DF56" s="736"/>
      <c r="DG56" s="735"/>
      <c r="DH56" s="727"/>
      <c r="DI56" s="727"/>
      <c r="DJ56" s="727"/>
      <c r="DK56" s="736"/>
      <c r="DL56" s="735"/>
      <c r="DM56" s="727"/>
      <c r="DN56" s="727"/>
      <c r="DO56" s="727"/>
      <c r="DP56" s="736"/>
      <c r="DQ56" s="735"/>
      <c r="DR56" s="727"/>
      <c r="DS56" s="727"/>
      <c r="DT56" s="727"/>
      <c r="DU56" s="736"/>
      <c r="DV56" s="732"/>
      <c r="DW56" s="733"/>
      <c r="DX56" s="733"/>
      <c r="DY56" s="733"/>
      <c r="DZ56" s="751"/>
      <c r="EA56" s="55"/>
    </row>
    <row r="57" spans="1:131" s="52" customFormat="1" ht="26.25" customHeight="1" x14ac:dyDescent="0.15">
      <c r="A57" s="60">
        <v>30</v>
      </c>
      <c r="B57" s="732"/>
      <c r="C57" s="733"/>
      <c r="D57" s="733"/>
      <c r="E57" s="733"/>
      <c r="F57" s="733"/>
      <c r="G57" s="733"/>
      <c r="H57" s="733"/>
      <c r="I57" s="733"/>
      <c r="J57" s="733"/>
      <c r="K57" s="733"/>
      <c r="L57" s="733"/>
      <c r="M57" s="733"/>
      <c r="N57" s="733"/>
      <c r="O57" s="733"/>
      <c r="P57" s="734"/>
      <c r="Q57" s="786"/>
      <c r="R57" s="787"/>
      <c r="S57" s="787"/>
      <c r="T57" s="787"/>
      <c r="U57" s="787"/>
      <c r="V57" s="787"/>
      <c r="W57" s="787"/>
      <c r="X57" s="787"/>
      <c r="Y57" s="787"/>
      <c r="Z57" s="787"/>
      <c r="AA57" s="787"/>
      <c r="AB57" s="787"/>
      <c r="AC57" s="787"/>
      <c r="AD57" s="787"/>
      <c r="AE57" s="788"/>
      <c r="AF57" s="726"/>
      <c r="AG57" s="727"/>
      <c r="AH57" s="727"/>
      <c r="AI57" s="727"/>
      <c r="AJ57" s="728"/>
      <c r="AK57" s="789"/>
      <c r="AL57" s="787"/>
      <c r="AM57" s="787"/>
      <c r="AN57" s="787"/>
      <c r="AO57" s="787"/>
      <c r="AP57" s="787"/>
      <c r="AQ57" s="787"/>
      <c r="AR57" s="787"/>
      <c r="AS57" s="787"/>
      <c r="AT57" s="787"/>
      <c r="AU57" s="787"/>
      <c r="AV57" s="787"/>
      <c r="AW57" s="787"/>
      <c r="AX57" s="787"/>
      <c r="AY57" s="787"/>
      <c r="AZ57" s="790"/>
      <c r="BA57" s="790"/>
      <c r="BB57" s="790"/>
      <c r="BC57" s="790"/>
      <c r="BD57" s="790"/>
      <c r="BE57" s="730"/>
      <c r="BF57" s="730"/>
      <c r="BG57" s="730"/>
      <c r="BH57" s="730"/>
      <c r="BI57" s="731"/>
      <c r="BJ57" s="64"/>
      <c r="BK57" s="64"/>
      <c r="BL57" s="64"/>
      <c r="BM57" s="64"/>
      <c r="BN57" s="64"/>
      <c r="BO57" s="63"/>
      <c r="BP57" s="63"/>
      <c r="BQ57" s="60">
        <v>51</v>
      </c>
      <c r="BR57" s="88"/>
      <c r="BS57" s="732"/>
      <c r="BT57" s="733"/>
      <c r="BU57" s="733"/>
      <c r="BV57" s="733"/>
      <c r="BW57" s="733"/>
      <c r="BX57" s="733"/>
      <c r="BY57" s="733"/>
      <c r="BZ57" s="733"/>
      <c r="CA57" s="733"/>
      <c r="CB57" s="733"/>
      <c r="CC57" s="733"/>
      <c r="CD57" s="733"/>
      <c r="CE57" s="733"/>
      <c r="CF57" s="733"/>
      <c r="CG57" s="734"/>
      <c r="CH57" s="735"/>
      <c r="CI57" s="727"/>
      <c r="CJ57" s="727"/>
      <c r="CK57" s="727"/>
      <c r="CL57" s="736"/>
      <c r="CM57" s="735"/>
      <c r="CN57" s="727"/>
      <c r="CO57" s="727"/>
      <c r="CP57" s="727"/>
      <c r="CQ57" s="736"/>
      <c r="CR57" s="735"/>
      <c r="CS57" s="727"/>
      <c r="CT57" s="727"/>
      <c r="CU57" s="727"/>
      <c r="CV57" s="736"/>
      <c r="CW57" s="735"/>
      <c r="CX57" s="727"/>
      <c r="CY57" s="727"/>
      <c r="CZ57" s="727"/>
      <c r="DA57" s="736"/>
      <c r="DB57" s="735"/>
      <c r="DC57" s="727"/>
      <c r="DD57" s="727"/>
      <c r="DE57" s="727"/>
      <c r="DF57" s="736"/>
      <c r="DG57" s="735"/>
      <c r="DH57" s="727"/>
      <c r="DI57" s="727"/>
      <c r="DJ57" s="727"/>
      <c r="DK57" s="736"/>
      <c r="DL57" s="735"/>
      <c r="DM57" s="727"/>
      <c r="DN57" s="727"/>
      <c r="DO57" s="727"/>
      <c r="DP57" s="736"/>
      <c r="DQ57" s="735"/>
      <c r="DR57" s="727"/>
      <c r="DS57" s="727"/>
      <c r="DT57" s="727"/>
      <c r="DU57" s="736"/>
      <c r="DV57" s="732"/>
      <c r="DW57" s="733"/>
      <c r="DX57" s="733"/>
      <c r="DY57" s="733"/>
      <c r="DZ57" s="751"/>
      <c r="EA57" s="55"/>
    </row>
    <row r="58" spans="1:131" s="52" customFormat="1" ht="26.25" customHeight="1" x14ac:dyDescent="0.15">
      <c r="A58" s="60">
        <v>31</v>
      </c>
      <c r="B58" s="732"/>
      <c r="C58" s="733"/>
      <c r="D58" s="733"/>
      <c r="E58" s="733"/>
      <c r="F58" s="733"/>
      <c r="G58" s="733"/>
      <c r="H58" s="733"/>
      <c r="I58" s="733"/>
      <c r="J58" s="733"/>
      <c r="K58" s="733"/>
      <c r="L58" s="733"/>
      <c r="M58" s="733"/>
      <c r="N58" s="733"/>
      <c r="O58" s="733"/>
      <c r="P58" s="734"/>
      <c r="Q58" s="786"/>
      <c r="R58" s="787"/>
      <c r="S58" s="787"/>
      <c r="T58" s="787"/>
      <c r="U58" s="787"/>
      <c r="V58" s="787"/>
      <c r="W58" s="787"/>
      <c r="X58" s="787"/>
      <c r="Y58" s="787"/>
      <c r="Z58" s="787"/>
      <c r="AA58" s="787"/>
      <c r="AB58" s="787"/>
      <c r="AC58" s="787"/>
      <c r="AD58" s="787"/>
      <c r="AE58" s="788"/>
      <c r="AF58" s="726"/>
      <c r="AG58" s="727"/>
      <c r="AH58" s="727"/>
      <c r="AI58" s="727"/>
      <c r="AJ58" s="728"/>
      <c r="AK58" s="789"/>
      <c r="AL58" s="787"/>
      <c r="AM58" s="787"/>
      <c r="AN58" s="787"/>
      <c r="AO58" s="787"/>
      <c r="AP58" s="787"/>
      <c r="AQ58" s="787"/>
      <c r="AR58" s="787"/>
      <c r="AS58" s="787"/>
      <c r="AT58" s="787"/>
      <c r="AU58" s="787"/>
      <c r="AV58" s="787"/>
      <c r="AW58" s="787"/>
      <c r="AX58" s="787"/>
      <c r="AY58" s="787"/>
      <c r="AZ58" s="790"/>
      <c r="BA58" s="790"/>
      <c r="BB58" s="790"/>
      <c r="BC58" s="790"/>
      <c r="BD58" s="790"/>
      <c r="BE58" s="730"/>
      <c r="BF58" s="730"/>
      <c r="BG58" s="730"/>
      <c r="BH58" s="730"/>
      <c r="BI58" s="731"/>
      <c r="BJ58" s="64"/>
      <c r="BK58" s="64"/>
      <c r="BL58" s="64"/>
      <c r="BM58" s="64"/>
      <c r="BN58" s="64"/>
      <c r="BO58" s="63"/>
      <c r="BP58" s="63"/>
      <c r="BQ58" s="60">
        <v>52</v>
      </c>
      <c r="BR58" s="88"/>
      <c r="BS58" s="732"/>
      <c r="BT58" s="733"/>
      <c r="BU58" s="733"/>
      <c r="BV58" s="733"/>
      <c r="BW58" s="733"/>
      <c r="BX58" s="733"/>
      <c r="BY58" s="733"/>
      <c r="BZ58" s="733"/>
      <c r="CA58" s="733"/>
      <c r="CB58" s="733"/>
      <c r="CC58" s="733"/>
      <c r="CD58" s="733"/>
      <c r="CE58" s="733"/>
      <c r="CF58" s="733"/>
      <c r="CG58" s="734"/>
      <c r="CH58" s="735"/>
      <c r="CI58" s="727"/>
      <c r="CJ58" s="727"/>
      <c r="CK58" s="727"/>
      <c r="CL58" s="736"/>
      <c r="CM58" s="735"/>
      <c r="CN58" s="727"/>
      <c r="CO58" s="727"/>
      <c r="CP58" s="727"/>
      <c r="CQ58" s="736"/>
      <c r="CR58" s="735"/>
      <c r="CS58" s="727"/>
      <c r="CT58" s="727"/>
      <c r="CU58" s="727"/>
      <c r="CV58" s="736"/>
      <c r="CW58" s="735"/>
      <c r="CX58" s="727"/>
      <c r="CY58" s="727"/>
      <c r="CZ58" s="727"/>
      <c r="DA58" s="736"/>
      <c r="DB58" s="735"/>
      <c r="DC58" s="727"/>
      <c r="DD58" s="727"/>
      <c r="DE58" s="727"/>
      <c r="DF58" s="736"/>
      <c r="DG58" s="735"/>
      <c r="DH58" s="727"/>
      <c r="DI58" s="727"/>
      <c r="DJ58" s="727"/>
      <c r="DK58" s="736"/>
      <c r="DL58" s="735"/>
      <c r="DM58" s="727"/>
      <c r="DN58" s="727"/>
      <c r="DO58" s="727"/>
      <c r="DP58" s="736"/>
      <c r="DQ58" s="735"/>
      <c r="DR58" s="727"/>
      <c r="DS58" s="727"/>
      <c r="DT58" s="727"/>
      <c r="DU58" s="736"/>
      <c r="DV58" s="732"/>
      <c r="DW58" s="733"/>
      <c r="DX58" s="733"/>
      <c r="DY58" s="733"/>
      <c r="DZ58" s="751"/>
      <c r="EA58" s="55"/>
    </row>
    <row r="59" spans="1:131" s="52" customFormat="1" ht="26.25" customHeight="1" x14ac:dyDescent="0.15">
      <c r="A59" s="60">
        <v>32</v>
      </c>
      <c r="B59" s="732"/>
      <c r="C59" s="733"/>
      <c r="D59" s="733"/>
      <c r="E59" s="733"/>
      <c r="F59" s="733"/>
      <c r="G59" s="733"/>
      <c r="H59" s="733"/>
      <c r="I59" s="733"/>
      <c r="J59" s="733"/>
      <c r="K59" s="733"/>
      <c r="L59" s="733"/>
      <c r="M59" s="733"/>
      <c r="N59" s="733"/>
      <c r="O59" s="733"/>
      <c r="P59" s="734"/>
      <c r="Q59" s="786"/>
      <c r="R59" s="787"/>
      <c r="S59" s="787"/>
      <c r="T59" s="787"/>
      <c r="U59" s="787"/>
      <c r="V59" s="787"/>
      <c r="W59" s="787"/>
      <c r="X59" s="787"/>
      <c r="Y59" s="787"/>
      <c r="Z59" s="787"/>
      <c r="AA59" s="787"/>
      <c r="AB59" s="787"/>
      <c r="AC59" s="787"/>
      <c r="AD59" s="787"/>
      <c r="AE59" s="788"/>
      <c r="AF59" s="726"/>
      <c r="AG59" s="727"/>
      <c r="AH59" s="727"/>
      <c r="AI59" s="727"/>
      <c r="AJ59" s="728"/>
      <c r="AK59" s="789"/>
      <c r="AL59" s="787"/>
      <c r="AM59" s="787"/>
      <c r="AN59" s="787"/>
      <c r="AO59" s="787"/>
      <c r="AP59" s="787"/>
      <c r="AQ59" s="787"/>
      <c r="AR59" s="787"/>
      <c r="AS59" s="787"/>
      <c r="AT59" s="787"/>
      <c r="AU59" s="787"/>
      <c r="AV59" s="787"/>
      <c r="AW59" s="787"/>
      <c r="AX59" s="787"/>
      <c r="AY59" s="787"/>
      <c r="AZ59" s="790"/>
      <c r="BA59" s="790"/>
      <c r="BB59" s="790"/>
      <c r="BC59" s="790"/>
      <c r="BD59" s="790"/>
      <c r="BE59" s="730"/>
      <c r="BF59" s="730"/>
      <c r="BG59" s="730"/>
      <c r="BH59" s="730"/>
      <c r="BI59" s="731"/>
      <c r="BJ59" s="64"/>
      <c r="BK59" s="64"/>
      <c r="BL59" s="64"/>
      <c r="BM59" s="64"/>
      <c r="BN59" s="64"/>
      <c r="BO59" s="63"/>
      <c r="BP59" s="63"/>
      <c r="BQ59" s="60">
        <v>53</v>
      </c>
      <c r="BR59" s="88"/>
      <c r="BS59" s="732"/>
      <c r="BT59" s="733"/>
      <c r="BU59" s="733"/>
      <c r="BV59" s="733"/>
      <c r="BW59" s="733"/>
      <c r="BX59" s="733"/>
      <c r="BY59" s="733"/>
      <c r="BZ59" s="733"/>
      <c r="CA59" s="733"/>
      <c r="CB59" s="733"/>
      <c r="CC59" s="733"/>
      <c r="CD59" s="733"/>
      <c r="CE59" s="733"/>
      <c r="CF59" s="733"/>
      <c r="CG59" s="734"/>
      <c r="CH59" s="735"/>
      <c r="CI59" s="727"/>
      <c r="CJ59" s="727"/>
      <c r="CK59" s="727"/>
      <c r="CL59" s="736"/>
      <c r="CM59" s="735"/>
      <c r="CN59" s="727"/>
      <c r="CO59" s="727"/>
      <c r="CP59" s="727"/>
      <c r="CQ59" s="736"/>
      <c r="CR59" s="735"/>
      <c r="CS59" s="727"/>
      <c r="CT59" s="727"/>
      <c r="CU59" s="727"/>
      <c r="CV59" s="736"/>
      <c r="CW59" s="735"/>
      <c r="CX59" s="727"/>
      <c r="CY59" s="727"/>
      <c r="CZ59" s="727"/>
      <c r="DA59" s="736"/>
      <c r="DB59" s="735"/>
      <c r="DC59" s="727"/>
      <c r="DD59" s="727"/>
      <c r="DE59" s="727"/>
      <c r="DF59" s="736"/>
      <c r="DG59" s="735"/>
      <c r="DH59" s="727"/>
      <c r="DI59" s="727"/>
      <c r="DJ59" s="727"/>
      <c r="DK59" s="736"/>
      <c r="DL59" s="735"/>
      <c r="DM59" s="727"/>
      <c r="DN59" s="727"/>
      <c r="DO59" s="727"/>
      <c r="DP59" s="736"/>
      <c r="DQ59" s="735"/>
      <c r="DR59" s="727"/>
      <c r="DS59" s="727"/>
      <c r="DT59" s="727"/>
      <c r="DU59" s="736"/>
      <c r="DV59" s="732"/>
      <c r="DW59" s="733"/>
      <c r="DX59" s="733"/>
      <c r="DY59" s="733"/>
      <c r="DZ59" s="751"/>
      <c r="EA59" s="55"/>
    </row>
    <row r="60" spans="1:131" s="52" customFormat="1" ht="26.25" customHeight="1" x14ac:dyDescent="0.15">
      <c r="A60" s="60">
        <v>33</v>
      </c>
      <c r="B60" s="732"/>
      <c r="C60" s="733"/>
      <c r="D60" s="733"/>
      <c r="E60" s="733"/>
      <c r="F60" s="733"/>
      <c r="G60" s="733"/>
      <c r="H60" s="733"/>
      <c r="I60" s="733"/>
      <c r="J60" s="733"/>
      <c r="K60" s="733"/>
      <c r="L60" s="733"/>
      <c r="M60" s="733"/>
      <c r="N60" s="733"/>
      <c r="O60" s="733"/>
      <c r="P60" s="734"/>
      <c r="Q60" s="786"/>
      <c r="R60" s="787"/>
      <c r="S60" s="787"/>
      <c r="T60" s="787"/>
      <c r="U60" s="787"/>
      <c r="V60" s="787"/>
      <c r="W60" s="787"/>
      <c r="X60" s="787"/>
      <c r="Y60" s="787"/>
      <c r="Z60" s="787"/>
      <c r="AA60" s="787"/>
      <c r="AB60" s="787"/>
      <c r="AC60" s="787"/>
      <c r="AD60" s="787"/>
      <c r="AE60" s="788"/>
      <c r="AF60" s="726"/>
      <c r="AG60" s="727"/>
      <c r="AH60" s="727"/>
      <c r="AI60" s="727"/>
      <c r="AJ60" s="728"/>
      <c r="AK60" s="789"/>
      <c r="AL60" s="787"/>
      <c r="AM60" s="787"/>
      <c r="AN60" s="787"/>
      <c r="AO60" s="787"/>
      <c r="AP60" s="787"/>
      <c r="AQ60" s="787"/>
      <c r="AR60" s="787"/>
      <c r="AS60" s="787"/>
      <c r="AT60" s="787"/>
      <c r="AU60" s="787"/>
      <c r="AV60" s="787"/>
      <c r="AW60" s="787"/>
      <c r="AX60" s="787"/>
      <c r="AY60" s="787"/>
      <c r="AZ60" s="790"/>
      <c r="BA60" s="790"/>
      <c r="BB60" s="790"/>
      <c r="BC60" s="790"/>
      <c r="BD60" s="790"/>
      <c r="BE60" s="730"/>
      <c r="BF60" s="730"/>
      <c r="BG60" s="730"/>
      <c r="BH60" s="730"/>
      <c r="BI60" s="731"/>
      <c r="BJ60" s="64"/>
      <c r="BK60" s="64"/>
      <c r="BL60" s="64"/>
      <c r="BM60" s="64"/>
      <c r="BN60" s="64"/>
      <c r="BO60" s="63"/>
      <c r="BP60" s="63"/>
      <c r="BQ60" s="60">
        <v>54</v>
      </c>
      <c r="BR60" s="88"/>
      <c r="BS60" s="732"/>
      <c r="BT60" s="733"/>
      <c r="BU60" s="733"/>
      <c r="BV60" s="733"/>
      <c r="BW60" s="733"/>
      <c r="BX60" s="733"/>
      <c r="BY60" s="733"/>
      <c r="BZ60" s="733"/>
      <c r="CA60" s="733"/>
      <c r="CB60" s="733"/>
      <c r="CC60" s="733"/>
      <c r="CD60" s="733"/>
      <c r="CE60" s="733"/>
      <c r="CF60" s="733"/>
      <c r="CG60" s="734"/>
      <c r="CH60" s="735"/>
      <c r="CI60" s="727"/>
      <c r="CJ60" s="727"/>
      <c r="CK60" s="727"/>
      <c r="CL60" s="736"/>
      <c r="CM60" s="735"/>
      <c r="CN60" s="727"/>
      <c r="CO60" s="727"/>
      <c r="CP60" s="727"/>
      <c r="CQ60" s="736"/>
      <c r="CR60" s="735"/>
      <c r="CS60" s="727"/>
      <c r="CT60" s="727"/>
      <c r="CU60" s="727"/>
      <c r="CV60" s="736"/>
      <c r="CW60" s="735"/>
      <c r="CX60" s="727"/>
      <c r="CY60" s="727"/>
      <c r="CZ60" s="727"/>
      <c r="DA60" s="736"/>
      <c r="DB60" s="735"/>
      <c r="DC60" s="727"/>
      <c r="DD60" s="727"/>
      <c r="DE60" s="727"/>
      <c r="DF60" s="736"/>
      <c r="DG60" s="735"/>
      <c r="DH60" s="727"/>
      <c r="DI60" s="727"/>
      <c r="DJ60" s="727"/>
      <c r="DK60" s="736"/>
      <c r="DL60" s="735"/>
      <c r="DM60" s="727"/>
      <c r="DN60" s="727"/>
      <c r="DO60" s="727"/>
      <c r="DP60" s="736"/>
      <c r="DQ60" s="735"/>
      <c r="DR60" s="727"/>
      <c r="DS60" s="727"/>
      <c r="DT60" s="727"/>
      <c r="DU60" s="736"/>
      <c r="DV60" s="732"/>
      <c r="DW60" s="733"/>
      <c r="DX60" s="733"/>
      <c r="DY60" s="733"/>
      <c r="DZ60" s="751"/>
      <c r="EA60" s="55"/>
    </row>
    <row r="61" spans="1:131" s="52" customFormat="1" ht="26.25" customHeight="1" x14ac:dyDescent="0.15">
      <c r="A61" s="60">
        <v>34</v>
      </c>
      <c r="B61" s="732"/>
      <c r="C61" s="733"/>
      <c r="D61" s="733"/>
      <c r="E61" s="733"/>
      <c r="F61" s="733"/>
      <c r="G61" s="733"/>
      <c r="H61" s="733"/>
      <c r="I61" s="733"/>
      <c r="J61" s="733"/>
      <c r="K61" s="733"/>
      <c r="L61" s="733"/>
      <c r="M61" s="733"/>
      <c r="N61" s="733"/>
      <c r="O61" s="733"/>
      <c r="P61" s="734"/>
      <c r="Q61" s="786"/>
      <c r="R61" s="787"/>
      <c r="S61" s="787"/>
      <c r="T61" s="787"/>
      <c r="U61" s="787"/>
      <c r="V61" s="787"/>
      <c r="W61" s="787"/>
      <c r="X61" s="787"/>
      <c r="Y61" s="787"/>
      <c r="Z61" s="787"/>
      <c r="AA61" s="787"/>
      <c r="AB61" s="787"/>
      <c r="AC61" s="787"/>
      <c r="AD61" s="787"/>
      <c r="AE61" s="788"/>
      <c r="AF61" s="726"/>
      <c r="AG61" s="727"/>
      <c r="AH61" s="727"/>
      <c r="AI61" s="727"/>
      <c r="AJ61" s="728"/>
      <c r="AK61" s="789"/>
      <c r="AL61" s="787"/>
      <c r="AM61" s="787"/>
      <c r="AN61" s="787"/>
      <c r="AO61" s="787"/>
      <c r="AP61" s="787"/>
      <c r="AQ61" s="787"/>
      <c r="AR61" s="787"/>
      <c r="AS61" s="787"/>
      <c r="AT61" s="787"/>
      <c r="AU61" s="787"/>
      <c r="AV61" s="787"/>
      <c r="AW61" s="787"/>
      <c r="AX61" s="787"/>
      <c r="AY61" s="787"/>
      <c r="AZ61" s="790"/>
      <c r="BA61" s="790"/>
      <c r="BB61" s="790"/>
      <c r="BC61" s="790"/>
      <c r="BD61" s="790"/>
      <c r="BE61" s="730"/>
      <c r="BF61" s="730"/>
      <c r="BG61" s="730"/>
      <c r="BH61" s="730"/>
      <c r="BI61" s="731"/>
      <c r="BJ61" s="64"/>
      <c r="BK61" s="64"/>
      <c r="BL61" s="64"/>
      <c r="BM61" s="64"/>
      <c r="BN61" s="64"/>
      <c r="BO61" s="63"/>
      <c r="BP61" s="63"/>
      <c r="BQ61" s="60">
        <v>55</v>
      </c>
      <c r="BR61" s="88"/>
      <c r="BS61" s="732"/>
      <c r="BT61" s="733"/>
      <c r="BU61" s="733"/>
      <c r="BV61" s="733"/>
      <c r="BW61" s="733"/>
      <c r="BX61" s="733"/>
      <c r="BY61" s="733"/>
      <c r="BZ61" s="733"/>
      <c r="CA61" s="733"/>
      <c r="CB61" s="733"/>
      <c r="CC61" s="733"/>
      <c r="CD61" s="733"/>
      <c r="CE61" s="733"/>
      <c r="CF61" s="733"/>
      <c r="CG61" s="734"/>
      <c r="CH61" s="735"/>
      <c r="CI61" s="727"/>
      <c r="CJ61" s="727"/>
      <c r="CK61" s="727"/>
      <c r="CL61" s="736"/>
      <c r="CM61" s="735"/>
      <c r="CN61" s="727"/>
      <c r="CO61" s="727"/>
      <c r="CP61" s="727"/>
      <c r="CQ61" s="736"/>
      <c r="CR61" s="735"/>
      <c r="CS61" s="727"/>
      <c r="CT61" s="727"/>
      <c r="CU61" s="727"/>
      <c r="CV61" s="736"/>
      <c r="CW61" s="735"/>
      <c r="CX61" s="727"/>
      <c r="CY61" s="727"/>
      <c r="CZ61" s="727"/>
      <c r="DA61" s="736"/>
      <c r="DB61" s="735"/>
      <c r="DC61" s="727"/>
      <c r="DD61" s="727"/>
      <c r="DE61" s="727"/>
      <c r="DF61" s="736"/>
      <c r="DG61" s="735"/>
      <c r="DH61" s="727"/>
      <c r="DI61" s="727"/>
      <c r="DJ61" s="727"/>
      <c r="DK61" s="736"/>
      <c r="DL61" s="735"/>
      <c r="DM61" s="727"/>
      <c r="DN61" s="727"/>
      <c r="DO61" s="727"/>
      <c r="DP61" s="736"/>
      <c r="DQ61" s="735"/>
      <c r="DR61" s="727"/>
      <c r="DS61" s="727"/>
      <c r="DT61" s="727"/>
      <c r="DU61" s="736"/>
      <c r="DV61" s="732"/>
      <c r="DW61" s="733"/>
      <c r="DX61" s="733"/>
      <c r="DY61" s="733"/>
      <c r="DZ61" s="751"/>
      <c r="EA61" s="55"/>
    </row>
    <row r="62" spans="1:131" s="52" customFormat="1" ht="26.25" customHeight="1" x14ac:dyDescent="0.15">
      <c r="A62" s="60">
        <v>35</v>
      </c>
      <c r="B62" s="732"/>
      <c r="C62" s="733"/>
      <c r="D62" s="733"/>
      <c r="E62" s="733"/>
      <c r="F62" s="733"/>
      <c r="G62" s="733"/>
      <c r="H62" s="733"/>
      <c r="I62" s="733"/>
      <c r="J62" s="733"/>
      <c r="K62" s="733"/>
      <c r="L62" s="733"/>
      <c r="M62" s="733"/>
      <c r="N62" s="733"/>
      <c r="O62" s="733"/>
      <c r="P62" s="734"/>
      <c r="Q62" s="786"/>
      <c r="R62" s="787"/>
      <c r="S62" s="787"/>
      <c r="T62" s="787"/>
      <c r="U62" s="787"/>
      <c r="V62" s="787"/>
      <c r="W62" s="787"/>
      <c r="X62" s="787"/>
      <c r="Y62" s="787"/>
      <c r="Z62" s="787"/>
      <c r="AA62" s="787"/>
      <c r="AB62" s="787"/>
      <c r="AC62" s="787"/>
      <c r="AD62" s="787"/>
      <c r="AE62" s="788"/>
      <c r="AF62" s="726"/>
      <c r="AG62" s="727"/>
      <c r="AH62" s="727"/>
      <c r="AI62" s="727"/>
      <c r="AJ62" s="728"/>
      <c r="AK62" s="789"/>
      <c r="AL62" s="787"/>
      <c r="AM62" s="787"/>
      <c r="AN62" s="787"/>
      <c r="AO62" s="787"/>
      <c r="AP62" s="787"/>
      <c r="AQ62" s="787"/>
      <c r="AR62" s="787"/>
      <c r="AS62" s="787"/>
      <c r="AT62" s="787"/>
      <c r="AU62" s="787"/>
      <c r="AV62" s="787"/>
      <c r="AW62" s="787"/>
      <c r="AX62" s="787"/>
      <c r="AY62" s="787"/>
      <c r="AZ62" s="790"/>
      <c r="BA62" s="790"/>
      <c r="BB62" s="790"/>
      <c r="BC62" s="790"/>
      <c r="BD62" s="790"/>
      <c r="BE62" s="730"/>
      <c r="BF62" s="730"/>
      <c r="BG62" s="730"/>
      <c r="BH62" s="730"/>
      <c r="BI62" s="731"/>
      <c r="BJ62" s="791" t="s">
        <v>454</v>
      </c>
      <c r="BK62" s="773"/>
      <c r="BL62" s="773"/>
      <c r="BM62" s="773"/>
      <c r="BN62" s="774"/>
      <c r="BO62" s="63"/>
      <c r="BP62" s="63"/>
      <c r="BQ62" s="60">
        <v>56</v>
      </c>
      <c r="BR62" s="88"/>
      <c r="BS62" s="732"/>
      <c r="BT62" s="733"/>
      <c r="BU62" s="733"/>
      <c r="BV62" s="733"/>
      <c r="BW62" s="733"/>
      <c r="BX62" s="733"/>
      <c r="BY62" s="733"/>
      <c r="BZ62" s="733"/>
      <c r="CA62" s="733"/>
      <c r="CB62" s="733"/>
      <c r="CC62" s="733"/>
      <c r="CD62" s="733"/>
      <c r="CE62" s="733"/>
      <c r="CF62" s="733"/>
      <c r="CG62" s="734"/>
      <c r="CH62" s="735"/>
      <c r="CI62" s="727"/>
      <c r="CJ62" s="727"/>
      <c r="CK62" s="727"/>
      <c r="CL62" s="736"/>
      <c r="CM62" s="735"/>
      <c r="CN62" s="727"/>
      <c r="CO62" s="727"/>
      <c r="CP62" s="727"/>
      <c r="CQ62" s="736"/>
      <c r="CR62" s="735"/>
      <c r="CS62" s="727"/>
      <c r="CT62" s="727"/>
      <c r="CU62" s="727"/>
      <c r="CV62" s="736"/>
      <c r="CW62" s="735"/>
      <c r="CX62" s="727"/>
      <c r="CY62" s="727"/>
      <c r="CZ62" s="727"/>
      <c r="DA62" s="736"/>
      <c r="DB62" s="735"/>
      <c r="DC62" s="727"/>
      <c r="DD62" s="727"/>
      <c r="DE62" s="727"/>
      <c r="DF62" s="736"/>
      <c r="DG62" s="735"/>
      <c r="DH62" s="727"/>
      <c r="DI62" s="727"/>
      <c r="DJ62" s="727"/>
      <c r="DK62" s="736"/>
      <c r="DL62" s="735"/>
      <c r="DM62" s="727"/>
      <c r="DN62" s="727"/>
      <c r="DO62" s="727"/>
      <c r="DP62" s="736"/>
      <c r="DQ62" s="735"/>
      <c r="DR62" s="727"/>
      <c r="DS62" s="727"/>
      <c r="DT62" s="727"/>
      <c r="DU62" s="736"/>
      <c r="DV62" s="732"/>
      <c r="DW62" s="733"/>
      <c r="DX62" s="733"/>
      <c r="DY62" s="733"/>
      <c r="DZ62" s="751"/>
      <c r="EA62" s="55"/>
    </row>
    <row r="63" spans="1:131" s="52" customFormat="1" ht="26.25" customHeight="1" x14ac:dyDescent="0.15">
      <c r="A63" s="61" t="s">
        <v>254</v>
      </c>
      <c r="B63" s="752" t="s">
        <v>368</v>
      </c>
      <c r="C63" s="753"/>
      <c r="D63" s="753"/>
      <c r="E63" s="753"/>
      <c r="F63" s="753"/>
      <c r="G63" s="753"/>
      <c r="H63" s="753"/>
      <c r="I63" s="753"/>
      <c r="J63" s="753"/>
      <c r="K63" s="753"/>
      <c r="L63" s="753"/>
      <c r="M63" s="753"/>
      <c r="N63" s="753"/>
      <c r="O63" s="753"/>
      <c r="P63" s="754"/>
      <c r="Q63" s="792"/>
      <c r="R63" s="761"/>
      <c r="S63" s="761"/>
      <c r="T63" s="761"/>
      <c r="U63" s="761"/>
      <c r="V63" s="761"/>
      <c r="W63" s="761"/>
      <c r="X63" s="761"/>
      <c r="Y63" s="761"/>
      <c r="Z63" s="761"/>
      <c r="AA63" s="761"/>
      <c r="AB63" s="761"/>
      <c r="AC63" s="761"/>
      <c r="AD63" s="761"/>
      <c r="AE63" s="793"/>
      <c r="AF63" s="758">
        <v>1983</v>
      </c>
      <c r="AG63" s="756"/>
      <c r="AH63" s="756"/>
      <c r="AI63" s="756"/>
      <c r="AJ63" s="759"/>
      <c r="AK63" s="760"/>
      <c r="AL63" s="761"/>
      <c r="AM63" s="761"/>
      <c r="AN63" s="761"/>
      <c r="AO63" s="761"/>
      <c r="AP63" s="756"/>
      <c r="AQ63" s="756"/>
      <c r="AR63" s="756"/>
      <c r="AS63" s="756"/>
      <c r="AT63" s="756"/>
      <c r="AU63" s="756"/>
      <c r="AV63" s="756"/>
      <c r="AW63" s="756"/>
      <c r="AX63" s="756"/>
      <c r="AY63" s="756"/>
      <c r="AZ63" s="794"/>
      <c r="BA63" s="794"/>
      <c r="BB63" s="794"/>
      <c r="BC63" s="794"/>
      <c r="BD63" s="794"/>
      <c r="BE63" s="762"/>
      <c r="BF63" s="762"/>
      <c r="BG63" s="762"/>
      <c r="BH63" s="762"/>
      <c r="BI63" s="763"/>
      <c r="BJ63" s="764" t="s">
        <v>200</v>
      </c>
      <c r="BK63" s="765"/>
      <c r="BL63" s="765"/>
      <c r="BM63" s="765"/>
      <c r="BN63" s="766"/>
      <c r="BO63" s="63"/>
      <c r="BP63" s="63"/>
      <c r="BQ63" s="60">
        <v>57</v>
      </c>
      <c r="BR63" s="88"/>
      <c r="BS63" s="732"/>
      <c r="BT63" s="733"/>
      <c r="BU63" s="733"/>
      <c r="BV63" s="733"/>
      <c r="BW63" s="733"/>
      <c r="BX63" s="733"/>
      <c r="BY63" s="733"/>
      <c r="BZ63" s="733"/>
      <c r="CA63" s="733"/>
      <c r="CB63" s="733"/>
      <c r="CC63" s="733"/>
      <c r="CD63" s="733"/>
      <c r="CE63" s="733"/>
      <c r="CF63" s="733"/>
      <c r="CG63" s="734"/>
      <c r="CH63" s="735"/>
      <c r="CI63" s="727"/>
      <c r="CJ63" s="727"/>
      <c r="CK63" s="727"/>
      <c r="CL63" s="736"/>
      <c r="CM63" s="735"/>
      <c r="CN63" s="727"/>
      <c r="CO63" s="727"/>
      <c r="CP63" s="727"/>
      <c r="CQ63" s="736"/>
      <c r="CR63" s="735"/>
      <c r="CS63" s="727"/>
      <c r="CT63" s="727"/>
      <c r="CU63" s="727"/>
      <c r="CV63" s="736"/>
      <c r="CW63" s="735"/>
      <c r="CX63" s="727"/>
      <c r="CY63" s="727"/>
      <c r="CZ63" s="727"/>
      <c r="DA63" s="736"/>
      <c r="DB63" s="735"/>
      <c r="DC63" s="727"/>
      <c r="DD63" s="727"/>
      <c r="DE63" s="727"/>
      <c r="DF63" s="736"/>
      <c r="DG63" s="735"/>
      <c r="DH63" s="727"/>
      <c r="DI63" s="727"/>
      <c r="DJ63" s="727"/>
      <c r="DK63" s="736"/>
      <c r="DL63" s="735"/>
      <c r="DM63" s="727"/>
      <c r="DN63" s="727"/>
      <c r="DO63" s="727"/>
      <c r="DP63" s="736"/>
      <c r="DQ63" s="735"/>
      <c r="DR63" s="727"/>
      <c r="DS63" s="727"/>
      <c r="DT63" s="727"/>
      <c r="DU63" s="736"/>
      <c r="DV63" s="732"/>
      <c r="DW63" s="733"/>
      <c r="DX63" s="733"/>
      <c r="DY63" s="733"/>
      <c r="DZ63" s="75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732"/>
      <c r="BT64" s="733"/>
      <c r="BU64" s="733"/>
      <c r="BV64" s="733"/>
      <c r="BW64" s="733"/>
      <c r="BX64" s="733"/>
      <c r="BY64" s="733"/>
      <c r="BZ64" s="733"/>
      <c r="CA64" s="733"/>
      <c r="CB64" s="733"/>
      <c r="CC64" s="733"/>
      <c r="CD64" s="733"/>
      <c r="CE64" s="733"/>
      <c r="CF64" s="733"/>
      <c r="CG64" s="734"/>
      <c r="CH64" s="735"/>
      <c r="CI64" s="727"/>
      <c r="CJ64" s="727"/>
      <c r="CK64" s="727"/>
      <c r="CL64" s="736"/>
      <c r="CM64" s="735"/>
      <c r="CN64" s="727"/>
      <c r="CO64" s="727"/>
      <c r="CP64" s="727"/>
      <c r="CQ64" s="736"/>
      <c r="CR64" s="735"/>
      <c r="CS64" s="727"/>
      <c r="CT64" s="727"/>
      <c r="CU64" s="727"/>
      <c r="CV64" s="736"/>
      <c r="CW64" s="735"/>
      <c r="CX64" s="727"/>
      <c r="CY64" s="727"/>
      <c r="CZ64" s="727"/>
      <c r="DA64" s="736"/>
      <c r="DB64" s="735"/>
      <c r="DC64" s="727"/>
      <c r="DD64" s="727"/>
      <c r="DE64" s="727"/>
      <c r="DF64" s="736"/>
      <c r="DG64" s="735"/>
      <c r="DH64" s="727"/>
      <c r="DI64" s="727"/>
      <c r="DJ64" s="727"/>
      <c r="DK64" s="736"/>
      <c r="DL64" s="735"/>
      <c r="DM64" s="727"/>
      <c r="DN64" s="727"/>
      <c r="DO64" s="727"/>
      <c r="DP64" s="736"/>
      <c r="DQ64" s="735"/>
      <c r="DR64" s="727"/>
      <c r="DS64" s="727"/>
      <c r="DT64" s="727"/>
      <c r="DU64" s="736"/>
      <c r="DV64" s="732"/>
      <c r="DW64" s="733"/>
      <c r="DX64" s="733"/>
      <c r="DY64" s="733"/>
      <c r="DZ64" s="751"/>
      <c r="EA64" s="55"/>
    </row>
    <row r="65" spans="1:131" s="52" customFormat="1" ht="26.25" customHeight="1" x14ac:dyDescent="0.15">
      <c r="A65" s="64" t="s">
        <v>443</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732"/>
      <c r="BT65" s="733"/>
      <c r="BU65" s="733"/>
      <c r="BV65" s="733"/>
      <c r="BW65" s="733"/>
      <c r="BX65" s="733"/>
      <c r="BY65" s="733"/>
      <c r="BZ65" s="733"/>
      <c r="CA65" s="733"/>
      <c r="CB65" s="733"/>
      <c r="CC65" s="733"/>
      <c r="CD65" s="733"/>
      <c r="CE65" s="733"/>
      <c r="CF65" s="733"/>
      <c r="CG65" s="734"/>
      <c r="CH65" s="735"/>
      <c r="CI65" s="727"/>
      <c r="CJ65" s="727"/>
      <c r="CK65" s="727"/>
      <c r="CL65" s="736"/>
      <c r="CM65" s="735"/>
      <c r="CN65" s="727"/>
      <c r="CO65" s="727"/>
      <c r="CP65" s="727"/>
      <c r="CQ65" s="736"/>
      <c r="CR65" s="735"/>
      <c r="CS65" s="727"/>
      <c r="CT65" s="727"/>
      <c r="CU65" s="727"/>
      <c r="CV65" s="736"/>
      <c r="CW65" s="735"/>
      <c r="CX65" s="727"/>
      <c r="CY65" s="727"/>
      <c r="CZ65" s="727"/>
      <c r="DA65" s="736"/>
      <c r="DB65" s="735"/>
      <c r="DC65" s="727"/>
      <c r="DD65" s="727"/>
      <c r="DE65" s="727"/>
      <c r="DF65" s="736"/>
      <c r="DG65" s="735"/>
      <c r="DH65" s="727"/>
      <c r="DI65" s="727"/>
      <c r="DJ65" s="727"/>
      <c r="DK65" s="736"/>
      <c r="DL65" s="735"/>
      <c r="DM65" s="727"/>
      <c r="DN65" s="727"/>
      <c r="DO65" s="727"/>
      <c r="DP65" s="736"/>
      <c r="DQ65" s="735"/>
      <c r="DR65" s="727"/>
      <c r="DS65" s="727"/>
      <c r="DT65" s="727"/>
      <c r="DU65" s="736"/>
      <c r="DV65" s="732"/>
      <c r="DW65" s="733"/>
      <c r="DX65" s="733"/>
      <c r="DY65" s="733"/>
      <c r="DZ65" s="751"/>
      <c r="EA65" s="55"/>
    </row>
    <row r="66" spans="1:131" s="52" customFormat="1" ht="26.25" customHeight="1" x14ac:dyDescent="0.15">
      <c r="A66" s="709" t="s">
        <v>436</v>
      </c>
      <c r="B66" s="710"/>
      <c r="C66" s="710"/>
      <c r="D66" s="710"/>
      <c r="E66" s="710"/>
      <c r="F66" s="710"/>
      <c r="G66" s="710"/>
      <c r="H66" s="710"/>
      <c r="I66" s="710"/>
      <c r="J66" s="710"/>
      <c r="K66" s="710"/>
      <c r="L66" s="710"/>
      <c r="M66" s="710"/>
      <c r="N66" s="710"/>
      <c r="O66" s="710"/>
      <c r="P66" s="711"/>
      <c r="Q66" s="703" t="s">
        <v>446</v>
      </c>
      <c r="R66" s="704"/>
      <c r="S66" s="704"/>
      <c r="T66" s="704"/>
      <c r="U66" s="715"/>
      <c r="V66" s="703" t="s">
        <v>447</v>
      </c>
      <c r="W66" s="704"/>
      <c r="X66" s="704"/>
      <c r="Y66" s="704"/>
      <c r="Z66" s="715"/>
      <c r="AA66" s="703" t="s">
        <v>448</v>
      </c>
      <c r="AB66" s="704"/>
      <c r="AC66" s="704"/>
      <c r="AD66" s="704"/>
      <c r="AE66" s="715"/>
      <c r="AF66" s="980" t="s">
        <v>252</v>
      </c>
      <c r="AG66" s="975"/>
      <c r="AH66" s="975"/>
      <c r="AI66" s="975"/>
      <c r="AJ66" s="981"/>
      <c r="AK66" s="703" t="s">
        <v>382</v>
      </c>
      <c r="AL66" s="710"/>
      <c r="AM66" s="710"/>
      <c r="AN66" s="710"/>
      <c r="AO66" s="711"/>
      <c r="AP66" s="703" t="s">
        <v>351</v>
      </c>
      <c r="AQ66" s="704"/>
      <c r="AR66" s="704"/>
      <c r="AS66" s="704"/>
      <c r="AT66" s="715"/>
      <c r="AU66" s="703" t="s">
        <v>455</v>
      </c>
      <c r="AV66" s="704"/>
      <c r="AW66" s="704"/>
      <c r="AX66" s="704"/>
      <c r="AY66" s="715"/>
      <c r="AZ66" s="703" t="s">
        <v>433</v>
      </c>
      <c r="BA66" s="704"/>
      <c r="BB66" s="704"/>
      <c r="BC66" s="704"/>
      <c r="BD66" s="705"/>
      <c r="BE66" s="63"/>
      <c r="BF66" s="63"/>
      <c r="BG66" s="63"/>
      <c r="BH66" s="63"/>
      <c r="BI66" s="63"/>
      <c r="BJ66" s="63"/>
      <c r="BK66" s="63"/>
      <c r="BL66" s="63"/>
      <c r="BM66" s="63"/>
      <c r="BN66" s="63"/>
      <c r="BO66" s="63"/>
      <c r="BP66" s="63"/>
      <c r="BQ66" s="60">
        <v>60</v>
      </c>
      <c r="BR66" s="89"/>
      <c r="BS66" s="798"/>
      <c r="BT66" s="799"/>
      <c r="BU66" s="799"/>
      <c r="BV66" s="799"/>
      <c r="BW66" s="799"/>
      <c r="BX66" s="799"/>
      <c r="BY66" s="799"/>
      <c r="BZ66" s="799"/>
      <c r="CA66" s="799"/>
      <c r="CB66" s="799"/>
      <c r="CC66" s="799"/>
      <c r="CD66" s="799"/>
      <c r="CE66" s="799"/>
      <c r="CF66" s="799"/>
      <c r="CG66" s="800"/>
      <c r="CH66" s="795"/>
      <c r="CI66" s="796"/>
      <c r="CJ66" s="796"/>
      <c r="CK66" s="796"/>
      <c r="CL66" s="797"/>
      <c r="CM66" s="795"/>
      <c r="CN66" s="796"/>
      <c r="CO66" s="796"/>
      <c r="CP66" s="796"/>
      <c r="CQ66" s="797"/>
      <c r="CR66" s="795"/>
      <c r="CS66" s="796"/>
      <c r="CT66" s="796"/>
      <c r="CU66" s="796"/>
      <c r="CV66" s="797"/>
      <c r="CW66" s="795"/>
      <c r="CX66" s="796"/>
      <c r="CY66" s="796"/>
      <c r="CZ66" s="796"/>
      <c r="DA66" s="797"/>
      <c r="DB66" s="795"/>
      <c r="DC66" s="796"/>
      <c r="DD66" s="796"/>
      <c r="DE66" s="796"/>
      <c r="DF66" s="797"/>
      <c r="DG66" s="795"/>
      <c r="DH66" s="796"/>
      <c r="DI66" s="796"/>
      <c r="DJ66" s="796"/>
      <c r="DK66" s="797"/>
      <c r="DL66" s="795"/>
      <c r="DM66" s="796"/>
      <c r="DN66" s="796"/>
      <c r="DO66" s="796"/>
      <c r="DP66" s="797"/>
      <c r="DQ66" s="795"/>
      <c r="DR66" s="796"/>
      <c r="DS66" s="796"/>
      <c r="DT66" s="796"/>
      <c r="DU66" s="797"/>
      <c r="DV66" s="798"/>
      <c r="DW66" s="799"/>
      <c r="DX66" s="799"/>
      <c r="DY66" s="799"/>
      <c r="DZ66" s="801"/>
      <c r="EA66" s="55"/>
    </row>
    <row r="67" spans="1:131" s="52" customFormat="1" ht="26.25" customHeight="1" x14ac:dyDescent="0.15">
      <c r="A67" s="712"/>
      <c r="B67" s="713"/>
      <c r="C67" s="713"/>
      <c r="D67" s="713"/>
      <c r="E67" s="713"/>
      <c r="F67" s="713"/>
      <c r="G67" s="713"/>
      <c r="H67" s="713"/>
      <c r="I67" s="713"/>
      <c r="J67" s="713"/>
      <c r="K67" s="713"/>
      <c r="L67" s="713"/>
      <c r="M67" s="713"/>
      <c r="N67" s="713"/>
      <c r="O67" s="713"/>
      <c r="P67" s="714"/>
      <c r="Q67" s="706"/>
      <c r="R67" s="707"/>
      <c r="S67" s="707"/>
      <c r="T67" s="707"/>
      <c r="U67" s="716"/>
      <c r="V67" s="706"/>
      <c r="W67" s="707"/>
      <c r="X67" s="707"/>
      <c r="Y67" s="707"/>
      <c r="Z67" s="716"/>
      <c r="AA67" s="706"/>
      <c r="AB67" s="707"/>
      <c r="AC67" s="707"/>
      <c r="AD67" s="707"/>
      <c r="AE67" s="716"/>
      <c r="AF67" s="982"/>
      <c r="AG67" s="978"/>
      <c r="AH67" s="978"/>
      <c r="AI67" s="978"/>
      <c r="AJ67" s="983"/>
      <c r="AK67" s="984"/>
      <c r="AL67" s="713"/>
      <c r="AM67" s="713"/>
      <c r="AN67" s="713"/>
      <c r="AO67" s="714"/>
      <c r="AP67" s="706"/>
      <c r="AQ67" s="707"/>
      <c r="AR67" s="707"/>
      <c r="AS67" s="707"/>
      <c r="AT67" s="716"/>
      <c r="AU67" s="706"/>
      <c r="AV67" s="707"/>
      <c r="AW67" s="707"/>
      <c r="AX67" s="707"/>
      <c r="AY67" s="716"/>
      <c r="AZ67" s="706"/>
      <c r="BA67" s="707"/>
      <c r="BB67" s="707"/>
      <c r="BC67" s="707"/>
      <c r="BD67" s="708"/>
      <c r="BE67" s="63"/>
      <c r="BF67" s="63"/>
      <c r="BG67" s="63"/>
      <c r="BH67" s="63"/>
      <c r="BI67" s="63"/>
      <c r="BJ67" s="63"/>
      <c r="BK67" s="63"/>
      <c r="BL67" s="63"/>
      <c r="BM67" s="63"/>
      <c r="BN67" s="63"/>
      <c r="BO67" s="63"/>
      <c r="BP67" s="63"/>
      <c r="BQ67" s="60">
        <v>61</v>
      </c>
      <c r="BR67" s="89"/>
      <c r="BS67" s="798"/>
      <c r="BT67" s="799"/>
      <c r="BU67" s="799"/>
      <c r="BV67" s="799"/>
      <c r="BW67" s="799"/>
      <c r="BX67" s="799"/>
      <c r="BY67" s="799"/>
      <c r="BZ67" s="799"/>
      <c r="CA67" s="799"/>
      <c r="CB67" s="799"/>
      <c r="CC67" s="799"/>
      <c r="CD67" s="799"/>
      <c r="CE67" s="799"/>
      <c r="CF67" s="799"/>
      <c r="CG67" s="800"/>
      <c r="CH67" s="795"/>
      <c r="CI67" s="796"/>
      <c r="CJ67" s="796"/>
      <c r="CK67" s="796"/>
      <c r="CL67" s="797"/>
      <c r="CM67" s="795"/>
      <c r="CN67" s="796"/>
      <c r="CO67" s="796"/>
      <c r="CP67" s="796"/>
      <c r="CQ67" s="797"/>
      <c r="CR67" s="795"/>
      <c r="CS67" s="796"/>
      <c r="CT67" s="796"/>
      <c r="CU67" s="796"/>
      <c r="CV67" s="797"/>
      <c r="CW67" s="795"/>
      <c r="CX67" s="796"/>
      <c r="CY67" s="796"/>
      <c r="CZ67" s="796"/>
      <c r="DA67" s="797"/>
      <c r="DB67" s="795"/>
      <c r="DC67" s="796"/>
      <c r="DD67" s="796"/>
      <c r="DE67" s="796"/>
      <c r="DF67" s="797"/>
      <c r="DG67" s="795"/>
      <c r="DH67" s="796"/>
      <c r="DI67" s="796"/>
      <c r="DJ67" s="796"/>
      <c r="DK67" s="797"/>
      <c r="DL67" s="795"/>
      <c r="DM67" s="796"/>
      <c r="DN67" s="796"/>
      <c r="DO67" s="796"/>
      <c r="DP67" s="797"/>
      <c r="DQ67" s="795"/>
      <c r="DR67" s="796"/>
      <c r="DS67" s="796"/>
      <c r="DT67" s="796"/>
      <c r="DU67" s="797"/>
      <c r="DV67" s="798"/>
      <c r="DW67" s="799"/>
      <c r="DX67" s="799"/>
      <c r="DY67" s="799"/>
      <c r="DZ67" s="801"/>
      <c r="EA67" s="55"/>
    </row>
    <row r="68" spans="1:131" s="52" customFormat="1" ht="26.25" customHeight="1" x14ac:dyDescent="0.15">
      <c r="A68" s="59">
        <v>1</v>
      </c>
      <c r="B68" s="700" t="s">
        <v>533</v>
      </c>
      <c r="C68" s="701"/>
      <c r="D68" s="701"/>
      <c r="E68" s="701"/>
      <c r="F68" s="701"/>
      <c r="G68" s="701"/>
      <c r="H68" s="701"/>
      <c r="I68" s="701"/>
      <c r="J68" s="701"/>
      <c r="K68" s="701"/>
      <c r="L68" s="701"/>
      <c r="M68" s="701"/>
      <c r="N68" s="701"/>
      <c r="O68" s="701"/>
      <c r="P68" s="741"/>
      <c r="Q68" s="742">
        <v>11860</v>
      </c>
      <c r="R68" s="743"/>
      <c r="S68" s="743"/>
      <c r="T68" s="743"/>
      <c r="U68" s="743"/>
      <c r="V68" s="743">
        <v>9385</v>
      </c>
      <c r="W68" s="743"/>
      <c r="X68" s="743"/>
      <c r="Y68" s="743"/>
      <c r="Z68" s="743"/>
      <c r="AA68" s="743">
        <v>2475</v>
      </c>
      <c r="AB68" s="743"/>
      <c r="AC68" s="743"/>
      <c r="AD68" s="743"/>
      <c r="AE68" s="743"/>
      <c r="AF68" s="743">
        <v>2475</v>
      </c>
      <c r="AG68" s="743"/>
      <c r="AH68" s="743"/>
      <c r="AI68" s="743"/>
      <c r="AJ68" s="743"/>
      <c r="AK68" s="743" t="s">
        <v>200</v>
      </c>
      <c r="AL68" s="743"/>
      <c r="AM68" s="743"/>
      <c r="AN68" s="743"/>
      <c r="AO68" s="743"/>
      <c r="AP68" s="743" t="s">
        <v>200</v>
      </c>
      <c r="AQ68" s="743"/>
      <c r="AR68" s="743"/>
      <c r="AS68" s="743"/>
      <c r="AT68" s="743"/>
      <c r="AU68" s="743" t="s">
        <v>200</v>
      </c>
      <c r="AV68" s="743"/>
      <c r="AW68" s="743"/>
      <c r="AX68" s="743"/>
      <c r="AY68" s="743"/>
      <c r="AZ68" s="749"/>
      <c r="BA68" s="749"/>
      <c r="BB68" s="749"/>
      <c r="BC68" s="749"/>
      <c r="BD68" s="750"/>
      <c r="BE68" s="63"/>
      <c r="BF68" s="63"/>
      <c r="BG68" s="63"/>
      <c r="BH68" s="63"/>
      <c r="BI68" s="63"/>
      <c r="BJ68" s="63"/>
      <c r="BK68" s="63"/>
      <c r="BL68" s="63"/>
      <c r="BM68" s="63"/>
      <c r="BN68" s="63"/>
      <c r="BO68" s="63"/>
      <c r="BP68" s="63"/>
      <c r="BQ68" s="60">
        <v>62</v>
      </c>
      <c r="BR68" s="89"/>
      <c r="BS68" s="798"/>
      <c r="BT68" s="799"/>
      <c r="BU68" s="799"/>
      <c r="BV68" s="799"/>
      <c r="BW68" s="799"/>
      <c r="BX68" s="799"/>
      <c r="BY68" s="799"/>
      <c r="BZ68" s="799"/>
      <c r="CA68" s="799"/>
      <c r="CB68" s="799"/>
      <c r="CC68" s="799"/>
      <c r="CD68" s="799"/>
      <c r="CE68" s="799"/>
      <c r="CF68" s="799"/>
      <c r="CG68" s="800"/>
      <c r="CH68" s="795"/>
      <c r="CI68" s="796"/>
      <c r="CJ68" s="796"/>
      <c r="CK68" s="796"/>
      <c r="CL68" s="797"/>
      <c r="CM68" s="795"/>
      <c r="CN68" s="796"/>
      <c r="CO68" s="796"/>
      <c r="CP68" s="796"/>
      <c r="CQ68" s="797"/>
      <c r="CR68" s="795"/>
      <c r="CS68" s="796"/>
      <c r="CT68" s="796"/>
      <c r="CU68" s="796"/>
      <c r="CV68" s="797"/>
      <c r="CW68" s="795"/>
      <c r="CX68" s="796"/>
      <c r="CY68" s="796"/>
      <c r="CZ68" s="796"/>
      <c r="DA68" s="797"/>
      <c r="DB68" s="795"/>
      <c r="DC68" s="796"/>
      <c r="DD68" s="796"/>
      <c r="DE68" s="796"/>
      <c r="DF68" s="797"/>
      <c r="DG68" s="795"/>
      <c r="DH68" s="796"/>
      <c r="DI68" s="796"/>
      <c r="DJ68" s="796"/>
      <c r="DK68" s="797"/>
      <c r="DL68" s="795"/>
      <c r="DM68" s="796"/>
      <c r="DN68" s="796"/>
      <c r="DO68" s="796"/>
      <c r="DP68" s="797"/>
      <c r="DQ68" s="795"/>
      <c r="DR68" s="796"/>
      <c r="DS68" s="796"/>
      <c r="DT68" s="796"/>
      <c r="DU68" s="797"/>
      <c r="DV68" s="798"/>
      <c r="DW68" s="799"/>
      <c r="DX68" s="799"/>
      <c r="DY68" s="799"/>
      <c r="DZ68" s="801"/>
      <c r="EA68" s="55"/>
    </row>
    <row r="69" spans="1:131" s="52" customFormat="1" ht="26.25" customHeight="1" x14ac:dyDescent="0.15">
      <c r="A69" s="60">
        <v>2</v>
      </c>
      <c r="B69" s="732" t="s">
        <v>534</v>
      </c>
      <c r="C69" s="733"/>
      <c r="D69" s="733"/>
      <c r="E69" s="733"/>
      <c r="F69" s="733"/>
      <c r="G69" s="733"/>
      <c r="H69" s="733"/>
      <c r="I69" s="733"/>
      <c r="J69" s="733"/>
      <c r="K69" s="733"/>
      <c r="L69" s="733"/>
      <c r="M69" s="733"/>
      <c r="N69" s="733"/>
      <c r="O69" s="733"/>
      <c r="P69" s="734"/>
      <c r="Q69" s="723">
        <v>12</v>
      </c>
      <c r="R69" s="724"/>
      <c r="S69" s="724"/>
      <c r="T69" s="724"/>
      <c r="U69" s="724"/>
      <c r="V69" s="724">
        <v>11</v>
      </c>
      <c r="W69" s="724"/>
      <c r="X69" s="724"/>
      <c r="Y69" s="724"/>
      <c r="Z69" s="724"/>
      <c r="AA69" s="724">
        <v>1</v>
      </c>
      <c r="AB69" s="724"/>
      <c r="AC69" s="724"/>
      <c r="AD69" s="724"/>
      <c r="AE69" s="724"/>
      <c r="AF69" s="724">
        <v>1</v>
      </c>
      <c r="AG69" s="724"/>
      <c r="AH69" s="724"/>
      <c r="AI69" s="724"/>
      <c r="AJ69" s="724"/>
      <c r="AK69" s="724" t="s">
        <v>200</v>
      </c>
      <c r="AL69" s="724"/>
      <c r="AM69" s="724"/>
      <c r="AN69" s="724"/>
      <c r="AO69" s="724"/>
      <c r="AP69" s="724" t="s">
        <v>200</v>
      </c>
      <c r="AQ69" s="724"/>
      <c r="AR69" s="724"/>
      <c r="AS69" s="724"/>
      <c r="AT69" s="724"/>
      <c r="AU69" s="724" t="s">
        <v>200</v>
      </c>
      <c r="AV69" s="724"/>
      <c r="AW69" s="724"/>
      <c r="AX69" s="724"/>
      <c r="AY69" s="724"/>
      <c r="AZ69" s="730"/>
      <c r="BA69" s="730"/>
      <c r="BB69" s="730"/>
      <c r="BC69" s="730"/>
      <c r="BD69" s="731"/>
      <c r="BE69" s="63"/>
      <c r="BF69" s="63"/>
      <c r="BG69" s="63"/>
      <c r="BH69" s="63"/>
      <c r="BI69" s="63"/>
      <c r="BJ69" s="63"/>
      <c r="BK69" s="63"/>
      <c r="BL69" s="63"/>
      <c r="BM69" s="63"/>
      <c r="BN69" s="63"/>
      <c r="BO69" s="63"/>
      <c r="BP69" s="63"/>
      <c r="BQ69" s="60">
        <v>63</v>
      </c>
      <c r="BR69" s="89"/>
      <c r="BS69" s="798"/>
      <c r="BT69" s="799"/>
      <c r="BU69" s="799"/>
      <c r="BV69" s="799"/>
      <c r="BW69" s="799"/>
      <c r="BX69" s="799"/>
      <c r="BY69" s="799"/>
      <c r="BZ69" s="799"/>
      <c r="CA69" s="799"/>
      <c r="CB69" s="799"/>
      <c r="CC69" s="799"/>
      <c r="CD69" s="799"/>
      <c r="CE69" s="799"/>
      <c r="CF69" s="799"/>
      <c r="CG69" s="800"/>
      <c r="CH69" s="795"/>
      <c r="CI69" s="796"/>
      <c r="CJ69" s="796"/>
      <c r="CK69" s="796"/>
      <c r="CL69" s="797"/>
      <c r="CM69" s="795"/>
      <c r="CN69" s="796"/>
      <c r="CO69" s="796"/>
      <c r="CP69" s="796"/>
      <c r="CQ69" s="797"/>
      <c r="CR69" s="795"/>
      <c r="CS69" s="796"/>
      <c r="CT69" s="796"/>
      <c r="CU69" s="796"/>
      <c r="CV69" s="797"/>
      <c r="CW69" s="795"/>
      <c r="CX69" s="796"/>
      <c r="CY69" s="796"/>
      <c r="CZ69" s="796"/>
      <c r="DA69" s="797"/>
      <c r="DB69" s="795"/>
      <c r="DC69" s="796"/>
      <c r="DD69" s="796"/>
      <c r="DE69" s="796"/>
      <c r="DF69" s="797"/>
      <c r="DG69" s="795"/>
      <c r="DH69" s="796"/>
      <c r="DI69" s="796"/>
      <c r="DJ69" s="796"/>
      <c r="DK69" s="797"/>
      <c r="DL69" s="795"/>
      <c r="DM69" s="796"/>
      <c r="DN69" s="796"/>
      <c r="DO69" s="796"/>
      <c r="DP69" s="797"/>
      <c r="DQ69" s="795"/>
      <c r="DR69" s="796"/>
      <c r="DS69" s="796"/>
      <c r="DT69" s="796"/>
      <c r="DU69" s="797"/>
      <c r="DV69" s="798"/>
      <c r="DW69" s="799"/>
      <c r="DX69" s="799"/>
      <c r="DY69" s="799"/>
      <c r="DZ69" s="801"/>
      <c r="EA69" s="55"/>
    </row>
    <row r="70" spans="1:131" s="52" customFormat="1" ht="26.25" customHeight="1" x14ac:dyDescent="0.15">
      <c r="A70" s="60">
        <v>3</v>
      </c>
      <c r="B70" s="732" t="s">
        <v>508</v>
      </c>
      <c r="C70" s="733"/>
      <c r="D70" s="733"/>
      <c r="E70" s="733"/>
      <c r="F70" s="733"/>
      <c r="G70" s="733"/>
      <c r="H70" s="733"/>
      <c r="I70" s="733"/>
      <c r="J70" s="733"/>
      <c r="K70" s="733"/>
      <c r="L70" s="733"/>
      <c r="M70" s="733"/>
      <c r="N70" s="733"/>
      <c r="O70" s="733"/>
      <c r="P70" s="734"/>
      <c r="Q70" s="723">
        <v>43</v>
      </c>
      <c r="R70" s="724"/>
      <c r="S70" s="724"/>
      <c r="T70" s="724"/>
      <c r="U70" s="724"/>
      <c r="V70" s="724">
        <v>42</v>
      </c>
      <c r="W70" s="724"/>
      <c r="X70" s="724"/>
      <c r="Y70" s="724"/>
      <c r="Z70" s="724"/>
      <c r="AA70" s="724">
        <v>1</v>
      </c>
      <c r="AB70" s="724"/>
      <c r="AC70" s="724"/>
      <c r="AD70" s="724"/>
      <c r="AE70" s="724"/>
      <c r="AF70" s="724">
        <v>1</v>
      </c>
      <c r="AG70" s="724"/>
      <c r="AH70" s="724"/>
      <c r="AI70" s="724"/>
      <c r="AJ70" s="724"/>
      <c r="AK70" s="724">
        <v>43</v>
      </c>
      <c r="AL70" s="724"/>
      <c r="AM70" s="724"/>
      <c r="AN70" s="724"/>
      <c r="AO70" s="724"/>
      <c r="AP70" s="724" t="s">
        <v>200</v>
      </c>
      <c r="AQ70" s="724"/>
      <c r="AR70" s="724"/>
      <c r="AS70" s="724"/>
      <c r="AT70" s="724"/>
      <c r="AU70" s="724" t="s">
        <v>200</v>
      </c>
      <c r="AV70" s="724"/>
      <c r="AW70" s="724"/>
      <c r="AX70" s="724"/>
      <c r="AY70" s="724"/>
      <c r="AZ70" s="730"/>
      <c r="BA70" s="730"/>
      <c r="BB70" s="730"/>
      <c r="BC70" s="730"/>
      <c r="BD70" s="731"/>
      <c r="BE70" s="63"/>
      <c r="BF70" s="63"/>
      <c r="BG70" s="63"/>
      <c r="BH70" s="63"/>
      <c r="BI70" s="63"/>
      <c r="BJ70" s="63"/>
      <c r="BK70" s="63"/>
      <c r="BL70" s="63"/>
      <c r="BM70" s="63"/>
      <c r="BN70" s="63"/>
      <c r="BO70" s="63"/>
      <c r="BP70" s="63"/>
      <c r="BQ70" s="60">
        <v>64</v>
      </c>
      <c r="BR70" s="89"/>
      <c r="BS70" s="798"/>
      <c r="BT70" s="799"/>
      <c r="BU70" s="799"/>
      <c r="BV70" s="799"/>
      <c r="BW70" s="799"/>
      <c r="BX70" s="799"/>
      <c r="BY70" s="799"/>
      <c r="BZ70" s="799"/>
      <c r="CA70" s="799"/>
      <c r="CB70" s="799"/>
      <c r="CC70" s="799"/>
      <c r="CD70" s="799"/>
      <c r="CE70" s="799"/>
      <c r="CF70" s="799"/>
      <c r="CG70" s="800"/>
      <c r="CH70" s="795"/>
      <c r="CI70" s="796"/>
      <c r="CJ70" s="796"/>
      <c r="CK70" s="796"/>
      <c r="CL70" s="797"/>
      <c r="CM70" s="795"/>
      <c r="CN70" s="796"/>
      <c r="CO70" s="796"/>
      <c r="CP70" s="796"/>
      <c r="CQ70" s="797"/>
      <c r="CR70" s="795"/>
      <c r="CS70" s="796"/>
      <c r="CT70" s="796"/>
      <c r="CU70" s="796"/>
      <c r="CV70" s="797"/>
      <c r="CW70" s="795"/>
      <c r="CX70" s="796"/>
      <c r="CY70" s="796"/>
      <c r="CZ70" s="796"/>
      <c r="DA70" s="797"/>
      <c r="DB70" s="795"/>
      <c r="DC70" s="796"/>
      <c r="DD70" s="796"/>
      <c r="DE70" s="796"/>
      <c r="DF70" s="797"/>
      <c r="DG70" s="795"/>
      <c r="DH70" s="796"/>
      <c r="DI70" s="796"/>
      <c r="DJ70" s="796"/>
      <c r="DK70" s="797"/>
      <c r="DL70" s="795"/>
      <c r="DM70" s="796"/>
      <c r="DN70" s="796"/>
      <c r="DO70" s="796"/>
      <c r="DP70" s="797"/>
      <c r="DQ70" s="795"/>
      <c r="DR70" s="796"/>
      <c r="DS70" s="796"/>
      <c r="DT70" s="796"/>
      <c r="DU70" s="797"/>
      <c r="DV70" s="798"/>
      <c r="DW70" s="799"/>
      <c r="DX70" s="799"/>
      <c r="DY70" s="799"/>
      <c r="DZ70" s="801"/>
      <c r="EA70" s="55"/>
    </row>
    <row r="71" spans="1:131" s="52" customFormat="1" ht="26.25" customHeight="1" x14ac:dyDescent="0.15">
      <c r="A71" s="60">
        <v>4</v>
      </c>
      <c r="B71" s="732" t="s">
        <v>535</v>
      </c>
      <c r="C71" s="733"/>
      <c r="D71" s="733"/>
      <c r="E71" s="733"/>
      <c r="F71" s="733"/>
      <c r="G71" s="733"/>
      <c r="H71" s="733"/>
      <c r="I71" s="733"/>
      <c r="J71" s="733"/>
      <c r="K71" s="733"/>
      <c r="L71" s="733"/>
      <c r="M71" s="733"/>
      <c r="N71" s="733"/>
      <c r="O71" s="733"/>
      <c r="P71" s="734"/>
      <c r="Q71" s="723">
        <v>545</v>
      </c>
      <c r="R71" s="724"/>
      <c r="S71" s="724"/>
      <c r="T71" s="724"/>
      <c r="U71" s="724"/>
      <c r="V71" s="724">
        <v>172</v>
      </c>
      <c r="W71" s="724"/>
      <c r="X71" s="724"/>
      <c r="Y71" s="724"/>
      <c r="Z71" s="724"/>
      <c r="AA71" s="724">
        <v>373</v>
      </c>
      <c r="AB71" s="724"/>
      <c r="AC71" s="724"/>
      <c r="AD71" s="724"/>
      <c r="AE71" s="724"/>
      <c r="AF71" s="724">
        <v>373</v>
      </c>
      <c r="AG71" s="724"/>
      <c r="AH71" s="724"/>
      <c r="AI71" s="724"/>
      <c r="AJ71" s="724"/>
      <c r="AK71" s="724" t="s">
        <v>200</v>
      </c>
      <c r="AL71" s="724"/>
      <c r="AM71" s="724"/>
      <c r="AN71" s="724"/>
      <c r="AO71" s="724"/>
      <c r="AP71" s="724" t="s">
        <v>200</v>
      </c>
      <c r="AQ71" s="724"/>
      <c r="AR71" s="724"/>
      <c r="AS71" s="724"/>
      <c r="AT71" s="724"/>
      <c r="AU71" s="724" t="s">
        <v>200</v>
      </c>
      <c r="AV71" s="724"/>
      <c r="AW71" s="724"/>
      <c r="AX71" s="724"/>
      <c r="AY71" s="724"/>
      <c r="AZ71" s="730"/>
      <c r="BA71" s="730"/>
      <c r="BB71" s="730"/>
      <c r="BC71" s="730"/>
      <c r="BD71" s="731"/>
      <c r="BE71" s="63"/>
      <c r="BF71" s="63"/>
      <c r="BG71" s="63"/>
      <c r="BH71" s="63"/>
      <c r="BI71" s="63"/>
      <c r="BJ71" s="63"/>
      <c r="BK71" s="63"/>
      <c r="BL71" s="63"/>
      <c r="BM71" s="63"/>
      <c r="BN71" s="63"/>
      <c r="BO71" s="63"/>
      <c r="BP71" s="63"/>
      <c r="BQ71" s="60">
        <v>65</v>
      </c>
      <c r="BR71" s="89"/>
      <c r="BS71" s="798"/>
      <c r="BT71" s="799"/>
      <c r="BU71" s="799"/>
      <c r="BV71" s="799"/>
      <c r="BW71" s="799"/>
      <c r="BX71" s="799"/>
      <c r="BY71" s="799"/>
      <c r="BZ71" s="799"/>
      <c r="CA71" s="799"/>
      <c r="CB71" s="799"/>
      <c r="CC71" s="799"/>
      <c r="CD71" s="799"/>
      <c r="CE71" s="799"/>
      <c r="CF71" s="799"/>
      <c r="CG71" s="800"/>
      <c r="CH71" s="795"/>
      <c r="CI71" s="796"/>
      <c r="CJ71" s="796"/>
      <c r="CK71" s="796"/>
      <c r="CL71" s="797"/>
      <c r="CM71" s="795"/>
      <c r="CN71" s="796"/>
      <c r="CO71" s="796"/>
      <c r="CP71" s="796"/>
      <c r="CQ71" s="797"/>
      <c r="CR71" s="795"/>
      <c r="CS71" s="796"/>
      <c r="CT71" s="796"/>
      <c r="CU71" s="796"/>
      <c r="CV71" s="797"/>
      <c r="CW71" s="795"/>
      <c r="CX71" s="796"/>
      <c r="CY71" s="796"/>
      <c r="CZ71" s="796"/>
      <c r="DA71" s="797"/>
      <c r="DB71" s="795"/>
      <c r="DC71" s="796"/>
      <c r="DD71" s="796"/>
      <c r="DE71" s="796"/>
      <c r="DF71" s="797"/>
      <c r="DG71" s="795"/>
      <c r="DH71" s="796"/>
      <c r="DI71" s="796"/>
      <c r="DJ71" s="796"/>
      <c r="DK71" s="797"/>
      <c r="DL71" s="795"/>
      <c r="DM71" s="796"/>
      <c r="DN71" s="796"/>
      <c r="DO71" s="796"/>
      <c r="DP71" s="797"/>
      <c r="DQ71" s="795"/>
      <c r="DR71" s="796"/>
      <c r="DS71" s="796"/>
      <c r="DT71" s="796"/>
      <c r="DU71" s="797"/>
      <c r="DV71" s="798"/>
      <c r="DW71" s="799"/>
      <c r="DX71" s="799"/>
      <c r="DY71" s="799"/>
      <c r="DZ71" s="801"/>
      <c r="EA71" s="55"/>
    </row>
    <row r="72" spans="1:131" s="52" customFormat="1" ht="26.25" customHeight="1" x14ac:dyDescent="0.15">
      <c r="A72" s="60">
        <v>5</v>
      </c>
      <c r="B72" s="732" t="s">
        <v>536</v>
      </c>
      <c r="C72" s="733"/>
      <c r="D72" s="733"/>
      <c r="E72" s="733"/>
      <c r="F72" s="733"/>
      <c r="G72" s="733"/>
      <c r="H72" s="733"/>
      <c r="I72" s="733"/>
      <c r="J72" s="733"/>
      <c r="K72" s="733"/>
      <c r="L72" s="733"/>
      <c r="M72" s="733"/>
      <c r="N72" s="733"/>
      <c r="O72" s="733"/>
      <c r="P72" s="734"/>
      <c r="Q72" s="723">
        <v>800629</v>
      </c>
      <c r="R72" s="724"/>
      <c r="S72" s="724"/>
      <c r="T72" s="724"/>
      <c r="U72" s="724"/>
      <c r="V72" s="724">
        <v>751836</v>
      </c>
      <c r="W72" s="724"/>
      <c r="X72" s="724"/>
      <c r="Y72" s="724"/>
      <c r="Z72" s="724"/>
      <c r="AA72" s="724">
        <v>48793</v>
      </c>
      <c r="AB72" s="724"/>
      <c r="AC72" s="724"/>
      <c r="AD72" s="724"/>
      <c r="AE72" s="724"/>
      <c r="AF72" s="724">
        <v>48793</v>
      </c>
      <c r="AG72" s="724"/>
      <c r="AH72" s="724"/>
      <c r="AI72" s="724"/>
      <c r="AJ72" s="724"/>
      <c r="AK72" s="724">
        <v>5806</v>
      </c>
      <c r="AL72" s="724"/>
      <c r="AM72" s="724"/>
      <c r="AN72" s="724"/>
      <c r="AO72" s="724"/>
      <c r="AP72" s="724" t="s">
        <v>200</v>
      </c>
      <c r="AQ72" s="724"/>
      <c r="AR72" s="724"/>
      <c r="AS72" s="724"/>
      <c r="AT72" s="724"/>
      <c r="AU72" s="724" t="s">
        <v>200</v>
      </c>
      <c r="AV72" s="724"/>
      <c r="AW72" s="724"/>
      <c r="AX72" s="724"/>
      <c r="AY72" s="724"/>
      <c r="AZ72" s="730"/>
      <c r="BA72" s="730"/>
      <c r="BB72" s="730"/>
      <c r="BC72" s="730"/>
      <c r="BD72" s="731"/>
      <c r="BE72" s="63"/>
      <c r="BF72" s="63"/>
      <c r="BG72" s="63"/>
      <c r="BH72" s="63"/>
      <c r="BI72" s="63"/>
      <c r="BJ72" s="63"/>
      <c r="BK72" s="63"/>
      <c r="BL72" s="63"/>
      <c r="BM72" s="63"/>
      <c r="BN72" s="63"/>
      <c r="BO72" s="63"/>
      <c r="BP72" s="63"/>
      <c r="BQ72" s="60">
        <v>66</v>
      </c>
      <c r="BR72" s="89"/>
      <c r="BS72" s="798"/>
      <c r="BT72" s="799"/>
      <c r="BU72" s="799"/>
      <c r="BV72" s="799"/>
      <c r="BW72" s="799"/>
      <c r="BX72" s="799"/>
      <c r="BY72" s="799"/>
      <c r="BZ72" s="799"/>
      <c r="CA72" s="799"/>
      <c r="CB72" s="799"/>
      <c r="CC72" s="799"/>
      <c r="CD72" s="799"/>
      <c r="CE72" s="799"/>
      <c r="CF72" s="799"/>
      <c r="CG72" s="800"/>
      <c r="CH72" s="795"/>
      <c r="CI72" s="796"/>
      <c r="CJ72" s="796"/>
      <c r="CK72" s="796"/>
      <c r="CL72" s="797"/>
      <c r="CM72" s="795"/>
      <c r="CN72" s="796"/>
      <c r="CO72" s="796"/>
      <c r="CP72" s="796"/>
      <c r="CQ72" s="797"/>
      <c r="CR72" s="795"/>
      <c r="CS72" s="796"/>
      <c r="CT72" s="796"/>
      <c r="CU72" s="796"/>
      <c r="CV72" s="797"/>
      <c r="CW72" s="795"/>
      <c r="CX72" s="796"/>
      <c r="CY72" s="796"/>
      <c r="CZ72" s="796"/>
      <c r="DA72" s="797"/>
      <c r="DB72" s="795"/>
      <c r="DC72" s="796"/>
      <c r="DD72" s="796"/>
      <c r="DE72" s="796"/>
      <c r="DF72" s="797"/>
      <c r="DG72" s="795"/>
      <c r="DH72" s="796"/>
      <c r="DI72" s="796"/>
      <c r="DJ72" s="796"/>
      <c r="DK72" s="797"/>
      <c r="DL72" s="795"/>
      <c r="DM72" s="796"/>
      <c r="DN72" s="796"/>
      <c r="DO72" s="796"/>
      <c r="DP72" s="797"/>
      <c r="DQ72" s="795"/>
      <c r="DR72" s="796"/>
      <c r="DS72" s="796"/>
      <c r="DT72" s="796"/>
      <c r="DU72" s="797"/>
      <c r="DV72" s="798"/>
      <c r="DW72" s="799"/>
      <c r="DX72" s="799"/>
      <c r="DY72" s="799"/>
      <c r="DZ72" s="801"/>
      <c r="EA72" s="55"/>
    </row>
    <row r="73" spans="1:131" s="52" customFormat="1" ht="26.25" customHeight="1" x14ac:dyDescent="0.15">
      <c r="A73" s="60">
        <v>6</v>
      </c>
      <c r="B73" s="732" t="s">
        <v>537</v>
      </c>
      <c r="C73" s="733"/>
      <c r="D73" s="733"/>
      <c r="E73" s="733"/>
      <c r="F73" s="733"/>
      <c r="G73" s="733"/>
      <c r="H73" s="733"/>
      <c r="I73" s="733"/>
      <c r="J73" s="733"/>
      <c r="K73" s="733"/>
      <c r="L73" s="733"/>
      <c r="M73" s="733"/>
      <c r="N73" s="733"/>
      <c r="O73" s="733"/>
      <c r="P73" s="734"/>
      <c r="Q73" s="723">
        <v>511</v>
      </c>
      <c r="R73" s="724"/>
      <c r="S73" s="724"/>
      <c r="T73" s="724"/>
      <c r="U73" s="724"/>
      <c r="V73" s="724">
        <v>476</v>
      </c>
      <c r="W73" s="724"/>
      <c r="X73" s="724"/>
      <c r="Y73" s="724"/>
      <c r="Z73" s="724"/>
      <c r="AA73" s="724">
        <v>35</v>
      </c>
      <c r="AB73" s="724"/>
      <c r="AC73" s="724"/>
      <c r="AD73" s="724"/>
      <c r="AE73" s="724"/>
      <c r="AF73" s="724">
        <v>35</v>
      </c>
      <c r="AG73" s="724"/>
      <c r="AH73" s="724"/>
      <c r="AI73" s="724"/>
      <c r="AJ73" s="724"/>
      <c r="AK73" s="724" t="s">
        <v>200</v>
      </c>
      <c r="AL73" s="724"/>
      <c r="AM73" s="724"/>
      <c r="AN73" s="724"/>
      <c r="AO73" s="724"/>
      <c r="AP73" s="724" t="s">
        <v>200</v>
      </c>
      <c r="AQ73" s="724"/>
      <c r="AR73" s="724"/>
      <c r="AS73" s="724"/>
      <c r="AT73" s="724"/>
      <c r="AU73" s="724" t="s">
        <v>200</v>
      </c>
      <c r="AV73" s="724"/>
      <c r="AW73" s="724"/>
      <c r="AX73" s="724"/>
      <c r="AY73" s="724"/>
      <c r="AZ73" s="730"/>
      <c r="BA73" s="730"/>
      <c r="BB73" s="730"/>
      <c r="BC73" s="730"/>
      <c r="BD73" s="731"/>
      <c r="BE73" s="63"/>
      <c r="BF73" s="63"/>
      <c r="BG73" s="63"/>
      <c r="BH73" s="63"/>
      <c r="BI73" s="63"/>
      <c r="BJ73" s="63"/>
      <c r="BK73" s="63"/>
      <c r="BL73" s="63"/>
      <c r="BM73" s="63"/>
      <c r="BN73" s="63"/>
      <c r="BO73" s="63"/>
      <c r="BP73" s="63"/>
      <c r="BQ73" s="60">
        <v>67</v>
      </c>
      <c r="BR73" s="89"/>
      <c r="BS73" s="798"/>
      <c r="BT73" s="799"/>
      <c r="BU73" s="799"/>
      <c r="BV73" s="799"/>
      <c r="BW73" s="799"/>
      <c r="BX73" s="799"/>
      <c r="BY73" s="799"/>
      <c r="BZ73" s="799"/>
      <c r="CA73" s="799"/>
      <c r="CB73" s="799"/>
      <c r="CC73" s="799"/>
      <c r="CD73" s="799"/>
      <c r="CE73" s="799"/>
      <c r="CF73" s="799"/>
      <c r="CG73" s="800"/>
      <c r="CH73" s="795"/>
      <c r="CI73" s="796"/>
      <c r="CJ73" s="796"/>
      <c r="CK73" s="796"/>
      <c r="CL73" s="797"/>
      <c r="CM73" s="795"/>
      <c r="CN73" s="796"/>
      <c r="CO73" s="796"/>
      <c r="CP73" s="796"/>
      <c r="CQ73" s="797"/>
      <c r="CR73" s="795"/>
      <c r="CS73" s="796"/>
      <c r="CT73" s="796"/>
      <c r="CU73" s="796"/>
      <c r="CV73" s="797"/>
      <c r="CW73" s="795"/>
      <c r="CX73" s="796"/>
      <c r="CY73" s="796"/>
      <c r="CZ73" s="796"/>
      <c r="DA73" s="797"/>
      <c r="DB73" s="795"/>
      <c r="DC73" s="796"/>
      <c r="DD73" s="796"/>
      <c r="DE73" s="796"/>
      <c r="DF73" s="797"/>
      <c r="DG73" s="795"/>
      <c r="DH73" s="796"/>
      <c r="DI73" s="796"/>
      <c r="DJ73" s="796"/>
      <c r="DK73" s="797"/>
      <c r="DL73" s="795"/>
      <c r="DM73" s="796"/>
      <c r="DN73" s="796"/>
      <c r="DO73" s="796"/>
      <c r="DP73" s="797"/>
      <c r="DQ73" s="795"/>
      <c r="DR73" s="796"/>
      <c r="DS73" s="796"/>
      <c r="DT73" s="796"/>
      <c r="DU73" s="797"/>
      <c r="DV73" s="798"/>
      <c r="DW73" s="799"/>
      <c r="DX73" s="799"/>
      <c r="DY73" s="799"/>
      <c r="DZ73" s="801"/>
      <c r="EA73" s="55"/>
    </row>
    <row r="74" spans="1:131" s="52" customFormat="1" ht="26.25" customHeight="1" x14ac:dyDescent="0.15">
      <c r="A74" s="60">
        <v>7</v>
      </c>
      <c r="B74" s="732"/>
      <c r="C74" s="733"/>
      <c r="D74" s="733"/>
      <c r="E74" s="733"/>
      <c r="F74" s="733"/>
      <c r="G74" s="733"/>
      <c r="H74" s="733"/>
      <c r="I74" s="733"/>
      <c r="J74" s="733"/>
      <c r="K74" s="733"/>
      <c r="L74" s="733"/>
      <c r="M74" s="733"/>
      <c r="N74" s="733"/>
      <c r="O74" s="733"/>
      <c r="P74" s="734"/>
      <c r="Q74" s="723"/>
      <c r="R74" s="724"/>
      <c r="S74" s="724"/>
      <c r="T74" s="724"/>
      <c r="U74" s="724"/>
      <c r="V74" s="724"/>
      <c r="W74" s="724"/>
      <c r="X74" s="724"/>
      <c r="Y74" s="724"/>
      <c r="Z74" s="724"/>
      <c r="AA74" s="724"/>
      <c r="AB74" s="724"/>
      <c r="AC74" s="724"/>
      <c r="AD74" s="724"/>
      <c r="AE74" s="724"/>
      <c r="AF74" s="724"/>
      <c r="AG74" s="724"/>
      <c r="AH74" s="724"/>
      <c r="AI74" s="724"/>
      <c r="AJ74" s="724"/>
      <c r="AK74" s="724"/>
      <c r="AL74" s="724"/>
      <c r="AM74" s="724"/>
      <c r="AN74" s="724"/>
      <c r="AO74" s="724"/>
      <c r="AP74" s="724"/>
      <c r="AQ74" s="724"/>
      <c r="AR74" s="724"/>
      <c r="AS74" s="724"/>
      <c r="AT74" s="724"/>
      <c r="AU74" s="724"/>
      <c r="AV74" s="724"/>
      <c r="AW74" s="724"/>
      <c r="AX74" s="724"/>
      <c r="AY74" s="724"/>
      <c r="AZ74" s="730"/>
      <c r="BA74" s="730"/>
      <c r="BB74" s="730"/>
      <c r="BC74" s="730"/>
      <c r="BD74" s="731"/>
      <c r="BE74" s="63"/>
      <c r="BF74" s="63"/>
      <c r="BG74" s="63"/>
      <c r="BH74" s="63"/>
      <c r="BI74" s="63"/>
      <c r="BJ74" s="63"/>
      <c r="BK74" s="63"/>
      <c r="BL74" s="63"/>
      <c r="BM74" s="63"/>
      <c r="BN74" s="63"/>
      <c r="BO74" s="63"/>
      <c r="BP74" s="63"/>
      <c r="BQ74" s="60">
        <v>68</v>
      </c>
      <c r="BR74" s="89"/>
      <c r="BS74" s="798"/>
      <c r="BT74" s="799"/>
      <c r="BU74" s="799"/>
      <c r="BV74" s="799"/>
      <c r="BW74" s="799"/>
      <c r="BX74" s="799"/>
      <c r="BY74" s="799"/>
      <c r="BZ74" s="799"/>
      <c r="CA74" s="799"/>
      <c r="CB74" s="799"/>
      <c r="CC74" s="799"/>
      <c r="CD74" s="799"/>
      <c r="CE74" s="799"/>
      <c r="CF74" s="799"/>
      <c r="CG74" s="800"/>
      <c r="CH74" s="795"/>
      <c r="CI74" s="796"/>
      <c r="CJ74" s="796"/>
      <c r="CK74" s="796"/>
      <c r="CL74" s="797"/>
      <c r="CM74" s="795"/>
      <c r="CN74" s="796"/>
      <c r="CO74" s="796"/>
      <c r="CP74" s="796"/>
      <c r="CQ74" s="797"/>
      <c r="CR74" s="795"/>
      <c r="CS74" s="796"/>
      <c r="CT74" s="796"/>
      <c r="CU74" s="796"/>
      <c r="CV74" s="797"/>
      <c r="CW74" s="795"/>
      <c r="CX74" s="796"/>
      <c r="CY74" s="796"/>
      <c r="CZ74" s="796"/>
      <c r="DA74" s="797"/>
      <c r="DB74" s="795"/>
      <c r="DC74" s="796"/>
      <c r="DD74" s="796"/>
      <c r="DE74" s="796"/>
      <c r="DF74" s="797"/>
      <c r="DG74" s="795"/>
      <c r="DH74" s="796"/>
      <c r="DI74" s="796"/>
      <c r="DJ74" s="796"/>
      <c r="DK74" s="797"/>
      <c r="DL74" s="795"/>
      <c r="DM74" s="796"/>
      <c r="DN74" s="796"/>
      <c r="DO74" s="796"/>
      <c r="DP74" s="797"/>
      <c r="DQ74" s="795"/>
      <c r="DR74" s="796"/>
      <c r="DS74" s="796"/>
      <c r="DT74" s="796"/>
      <c r="DU74" s="797"/>
      <c r="DV74" s="798"/>
      <c r="DW74" s="799"/>
      <c r="DX74" s="799"/>
      <c r="DY74" s="799"/>
      <c r="DZ74" s="801"/>
      <c r="EA74" s="55"/>
    </row>
    <row r="75" spans="1:131" s="52" customFormat="1" ht="26.25" customHeight="1" x14ac:dyDescent="0.15">
      <c r="A75" s="60">
        <v>8</v>
      </c>
      <c r="B75" s="732"/>
      <c r="C75" s="733"/>
      <c r="D75" s="733"/>
      <c r="E75" s="733"/>
      <c r="F75" s="733"/>
      <c r="G75" s="733"/>
      <c r="H75" s="733"/>
      <c r="I75" s="733"/>
      <c r="J75" s="733"/>
      <c r="K75" s="733"/>
      <c r="L75" s="733"/>
      <c r="M75" s="733"/>
      <c r="N75" s="733"/>
      <c r="O75" s="733"/>
      <c r="P75" s="734"/>
      <c r="Q75" s="735"/>
      <c r="R75" s="727"/>
      <c r="S75" s="727"/>
      <c r="T75" s="727"/>
      <c r="U75" s="729"/>
      <c r="V75" s="725"/>
      <c r="W75" s="727"/>
      <c r="X75" s="727"/>
      <c r="Y75" s="727"/>
      <c r="Z75" s="729"/>
      <c r="AA75" s="725"/>
      <c r="AB75" s="727"/>
      <c r="AC75" s="727"/>
      <c r="AD75" s="727"/>
      <c r="AE75" s="729"/>
      <c r="AF75" s="725"/>
      <c r="AG75" s="727"/>
      <c r="AH75" s="727"/>
      <c r="AI75" s="727"/>
      <c r="AJ75" s="729"/>
      <c r="AK75" s="725"/>
      <c r="AL75" s="727"/>
      <c r="AM75" s="727"/>
      <c r="AN75" s="727"/>
      <c r="AO75" s="729"/>
      <c r="AP75" s="725"/>
      <c r="AQ75" s="727"/>
      <c r="AR75" s="727"/>
      <c r="AS75" s="727"/>
      <c r="AT75" s="729"/>
      <c r="AU75" s="725"/>
      <c r="AV75" s="727"/>
      <c r="AW75" s="727"/>
      <c r="AX75" s="727"/>
      <c r="AY75" s="729"/>
      <c r="AZ75" s="730"/>
      <c r="BA75" s="730"/>
      <c r="BB75" s="730"/>
      <c r="BC75" s="730"/>
      <c r="BD75" s="731"/>
      <c r="BE75" s="63"/>
      <c r="BF75" s="63"/>
      <c r="BG75" s="63"/>
      <c r="BH75" s="63"/>
      <c r="BI75" s="63"/>
      <c r="BJ75" s="63"/>
      <c r="BK75" s="63"/>
      <c r="BL75" s="63"/>
      <c r="BM75" s="63"/>
      <c r="BN75" s="63"/>
      <c r="BO75" s="63"/>
      <c r="BP75" s="63"/>
      <c r="BQ75" s="60">
        <v>69</v>
      </c>
      <c r="BR75" s="89"/>
      <c r="BS75" s="798"/>
      <c r="BT75" s="799"/>
      <c r="BU75" s="799"/>
      <c r="BV75" s="799"/>
      <c r="BW75" s="799"/>
      <c r="BX75" s="799"/>
      <c r="BY75" s="799"/>
      <c r="BZ75" s="799"/>
      <c r="CA75" s="799"/>
      <c r="CB75" s="799"/>
      <c r="CC75" s="799"/>
      <c r="CD75" s="799"/>
      <c r="CE75" s="799"/>
      <c r="CF75" s="799"/>
      <c r="CG75" s="800"/>
      <c r="CH75" s="795"/>
      <c r="CI75" s="796"/>
      <c r="CJ75" s="796"/>
      <c r="CK75" s="796"/>
      <c r="CL75" s="797"/>
      <c r="CM75" s="795"/>
      <c r="CN75" s="796"/>
      <c r="CO75" s="796"/>
      <c r="CP75" s="796"/>
      <c r="CQ75" s="797"/>
      <c r="CR75" s="795"/>
      <c r="CS75" s="796"/>
      <c r="CT75" s="796"/>
      <c r="CU75" s="796"/>
      <c r="CV75" s="797"/>
      <c r="CW75" s="795"/>
      <c r="CX75" s="796"/>
      <c r="CY75" s="796"/>
      <c r="CZ75" s="796"/>
      <c r="DA75" s="797"/>
      <c r="DB75" s="795"/>
      <c r="DC75" s="796"/>
      <c r="DD75" s="796"/>
      <c r="DE75" s="796"/>
      <c r="DF75" s="797"/>
      <c r="DG75" s="795"/>
      <c r="DH75" s="796"/>
      <c r="DI75" s="796"/>
      <c r="DJ75" s="796"/>
      <c r="DK75" s="797"/>
      <c r="DL75" s="795"/>
      <c r="DM75" s="796"/>
      <c r="DN75" s="796"/>
      <c r="DO75" s="796"/>
      <c r="DP75" s="797"/>
      <c r="DQ75" s="795"/>
      <c r="DR75" s="796"/>
      <c r="DS75" s="796"/>
      <c r="DT75" s="796"/>
      <c r="DU75" s="797"/>
      <c r="DV75" s="798"/>
      <c r="DW75" s="799"/>
      <c r="DX75" s="799"/>
      <c r="DY75" s="799"/>
      <c r="DZ75" s="801"/>
      <c r="EA75" s="55"/>
    </row>
    <row r="76" spans="1:131" s="52" customFormat="1" ht="26.25" customHeight="1" x14ac:dyDescent="0.15">
      <c r="A76" s="60">
        <v>9</v>
      </c>
      <c r="B76" s="732"/>
      <c r="C76" s="733"/>
      <c r="D76" s="733"/>
      <c r="E76" s="733"/>
      <c r="F76" s="733"/>
      <c r="G76" s="733"/>
      <c r="H76" s="733"/>
      <c r="I76" s="733"/>
      <c r="J76" s="733"/>
      <c r="K76" s="733"/>
      <c r="L76" s="733"/>
      <c r="M76" s="733"/>
      <c r="N76" s="733"/>
      <c r="O76" s="733"/>
      <c r="P76" s="734"/>
      <c r="Q76" s="735"/>
      <c r="R76" s="727"/>
      <c r="S76" s="727"/>
      <c r="T76" s="727"/>
      <c r="U76" s="729"/>
      <c r="V76" s="725"/>
      <c r="W76" s="727"/>
      <c r="X76" s="727"/>
      <c r="Y76" s="727"/>
      <c r="Z76" s="729"/>
      <c r="AA76" s="725"/>
      <c r="AB76" s="727"/>
      <c r="AC76" s="727"/>
      <c r="AD76" s="727"/>
      <c r="AE76" s="729"/>
      <c r="AF76" s="725"/>
      <c r="AG76" s="727"/>
      <c r="AH76" s="727"/>
      <c r="AI76" s="727"/>
      <c r="AJ76" s="729"/>
      <c r="AK76" s="725"/>
      <c r="AL76" s="727"/>
      <c r="AM76" s="727"/>
      <c r="AN76" s="727"/>
      <c r="AO76" s="729"/>
      <c r="AP76" s="725"/>
      <c r="AQ76" s="727"/>
      <c r="AR76" s="727"/>
      <c r="AS76" s="727"/>
      <c r="AT76" s="729"/>
      <c r="AU76" s="725"/>
      <c r="AV76" s="727"/>
      <c r="AW76" s="727"/>
      <c r="AX76" s="727"/>
      <c r="AY76" s="729"/>
      <c r="AZ76" s="730"/>
      <c r="BA76" s="730"/>
      <c r="BB76" s="730"/>
      <c r="BC76" s="730"/>
      <c r="BD76" s="731"/>
      <c r="BE76" s="63"/>
      <c r="BF76" s="63"/>
      <c r="BG76" s="63"/>
      <c r="BH76" s="63"/>
      <c r="BI76" s="63"/>
      <c r="BJ76" s="63"/>
      <c r="BK76" s="63"/>
      <c r="BL76" s="63"/>
      <c r="BM76" s="63"/>
      <c r="BN76" s="63"/>
      <c r="BO76" s="63"/>
      <c r="BP76" s="63"/>
      <c r="BQ76" s="60">
        <v>70</v>
      </c>
      <c r="BR76" s="89"/>
      <c r="BS76" s="798"/>
      <c r="BT76" s="799"/>
      <c r="BU76" s="799"/>
      <c r="BV76" s="799"/>
      <c r="BW76" s="799"/>
      <c r="BX76" s="799"/>
      <c r="BY76" s="799"/>
      <c r="BZ76" s="799"/>
      <c r="CA76" s="799"/>
      <c r="CB76" s="799"/>
      <c r="CC76" s="799"/>
      <c r="CD76" s="799"/>
      <c r="CE76" s="799"/>
      <c r="CF76" s="799"/>
      <c r="CG76" s="800"/>
      <c r="CH76" s="795"/>
      <c r="CI76" s="796"/>
      <c r="CJ76" s="796"/>
      <c r="CK76" s="796"/>
      <c r="CL76" s="797"/>
      <c r="CM76" s="795"/>
      <c r="CN76" s="796"/>
      <c r="CO76" s="796"/>
      <c r="CP76" s="796"/>
      <c r="CQ76" s="797"/>
      <c r="CR76" s="795"/>
      <c r="CS76" s="796"/>
      <c r="CT76" s="796"/>
      <c r="CU76" s="796"/>
      <c r="CV76" s="797"/>
      <c r="CW76" s="795"/>
      <c r="CX76" s="796"/>
      <c r="CY76" s="796"/>
      <c r="CZ76" s="796"/>
      <c r="DA76" s="797"/>
      <c r="DB76" s="795"/>
      <c r="DC76" s="796"/>
      <c r="DD76" s="796"/>
      <c r="DE76" s="796"/>
      <c r="DF76" s="797"/>
      <c r="DG76" s="795"/>
      <c r="DH76" s="796"/>
      <c r="DI76" s="796"/>
      <c r="DJ76" s="796"/>
      <c r="DK76" s="797"/>
      <c r="DL76" s="795"/>
      <c r="DM76" s="796"/>
      <c r="DN76" s="796"/>
      <c r="DO76" s="796"/>
      <c r="DP76" s="797"/>
      <c r="DQ76" s="795"/>
      <c r="DR76" s="796"/>
      <c r="DS76" s="796"/>
      <c r="DT76" s="796"/>
      <c r="DU76" s="797"/>
      <c r="DV76" s="798"/>
      <c r="DW76" s="799"/>
      <c r="DX76" s="799"/>
      <c r="DY76" s="799"/>
      <c r="DZ76" s="801"/>
      <c r="EA76" s="55"/>
    </row>
    <row r="77" spans="1:131" s="52" customFormat="1" ht="26.25" customHeight="1" x14ac:dyDescent="0.15">
      <c r="A77" s="60">
        <v>10</v>
      </c>
      <c r="B77" s="732"/>
      <c r="C77" s="733"/>
      <c r="D77" s="733"/>
      <c r="E77" s="733"/>
      <c r="F77" s="733"/>
      <c r="G77" s="733"/>
      <c r="H77" s="733"/>
      <c r="I77" s="733"/>
      <c r="J77" s="733"/>
      <c r="K77" s="733"/>
      <c r="L77" s="733"/>
      <c r="M77" s="733"/>
      <c r="N77" s="733"/>
      <c r="O77" s="733"/>
      <c r="P77" s="734"/>
      <c r="Q77" s="735"/>
      <c r="R77" s="727"/>
      <c r="S77" s="727"/>
      <c r="T77" s="727"/>
      <c r="U77" s="729"/>
      <c r="V77" s="725"/>
      <c r="W77" s="727"/>
      <c r="X77" s="727"/>
      <c r="Y77" s="727"/>
      <c r="Z77" s="729"/>
      <c r="AA77" s="725"/>
      <c r="AB77" s="727"/>
      <c r="AC77" s="727"/>
      <c r="AD77" s="727"/>
      <c r="AE77" s="729"/>
      <c r="AF77" s="725"/>
      <c r="AG77" s="727"/>
      <c r="AH77" s="727"/>
      <c r="AI77" s="727"/>
      <c r="AJ77" s="729"/>
      <c r="AK77" s="725"/>
      <c r="AL77" s="727"/>
      <c r="AM77" s="727"/>
      <c r="AN77" s="727"/>
      <c r="AO77" s="729"/>
      <c r="AP77" s="725"/>
      <c r="AQ77" s="727"/>
      <c r="AR77" s="727"/>
      <c r="AS77" s="727"/>
      <c r="AT77" s="729"/>
      <c r="AU77" s="725"/>
      <c r="AV77" s="727"/>
      <c r="AW77" s="727"/>
      <c r="AX77" s="727"/>
      <c r="AY77" s="729"/>
      <c r="AZ77" s="730"/>
      <c r="BA77" s="730"/>
      <c r="BB77" s="730"/>
      <c r="BC77" s="730"/>
      <c r="BD77" s="731"/>
      <c r="BE77" s="63"/>
      <c r="BF77" s="63"/>
      <c r="BG77" s="63"/>
      <c r="BH77" s="63"/>
      <c r="BI77" s="63"/>
      <c r="BJ77" s="63"/>
      <c r="BK77" s="63"/>
      <c r="BL77" s="63"/>
      <c r="BM77" s="63"/>
      <c r="BN77" s="63"/>
      <c r="BO77" s="63"/>
      <c r="BP77" s="63"/>
      <c r="BQ77" s="60">
        <v>71</v>
      </c>
      <c r="BR77" s="89"/>
      <c r="BS77" s="798"/>
      <c r="BT77" s="799"/>
      <c r="BU77" s="799"/>
      <c r="BV77" s="799"/>
      <c r="BW77" s="799"/>
      <c r="BX77" s="799"/>
      <c r="BY77" s="799"/>
      <c r="BZ77" s="799"/>
      <c r="CA77" s="799"/>
      <c r="CB77" s="799"/>
      <c r="CC77" s="799"/>
      <c r="CD77" s="799"/>
      <c r="CE77" s="799"/>
      <c r="CF77" s="799"/>
      <c r="CG77" s="800"/>
      <c r="CH77" s="795"/>
      <c r="CI77" s="796"/>
      <c r="CJ77" s="796"/>
      <c r="CK77" s="796"/>
      <c r="CL77" s="797"/>
      <c r="CM77" s="795"/>
      <c r="CN77" s="796"/>
      <c r="CO77" s="796"/>
      <c r="CP77" s="796"/>
      <c r="CQ77" s="797"/>
      <c r="CR77" s="795"/>
      <c r="CS77" s="796"/>
      <c r="CT77" s="796"/>
      <c r="CU77" s="796"/>
      <c r="CV77" s="797"/>
      <c r="CW77" s="795"/>
      <c r="CX77" s="796"/>
      <c r="CY77" s="796"/>
      <c r="CZ77" s="796"/>
      <c r="DA77" s="797"/>
      <c r="DB77" s="795"/>
      <c r="DC77" s="796"/>
      <c r="DD77" s="796"/>
      <c r="DE77" s="796"/>
      <c r="DF77" s="797"/>
      <c r="DG77" s="795"/>
      <c r="DH77" s="796"/>
      <c r="DI77" s="796"/>
      <c r="DJ77" s="796"/>
      <c r="DK77" s="797"/>
      <c r="DL77" s="795"/>
      <c r="DM77" s="796"/>
      <c r="DN77" s="796"/>
      <c r="DO77" s="796"/>
      <c r="DP77" s="797"/>
      <c r="DQ77" s="795"/>
      <c r="DR77" s="796"/>
      <c r="DS77" s="796"/>
      <c r="DT77" s="796"/>
      <c r="DU77" s="797"/>
      <c r="DV77" s="798"/>
      <c r="DW77" s="799"/>
      <c r="DX77" s="799"/>
      <c r="DY77" s="799"/>
      <c r="DZ77" s="801"/>
      <c r="EA77" s="55"/>
    </row>
    <row r="78" spans="1:131" s="52" customFormat="1" ht="26.25" customHeight="1" x14ac:dyDescent="0.15">
      <c r="A78" s="60">
        <v>11</v>
      </c>
      <c r="B78" s="732"/>
      <c r="C78" s="733"/>
      <c r="D78" s="733"/>
      <c r="E78" s="733"/>
      <c r="F78" s="733"/>
      <c r="G78" s="733"/>
      <c r="H78" s="733"/>
      <c r="I78" s="733"/>
      <c r="J78" s="733"/>
      <c r="K78" s="733"/>
      <c r="L78" s="733"/>
      <c r="M78" s="733"/>
      <c r="N78" s="733"/>
      <c r="O78" s="733"/>
      <c r="P78" s="734"/>
      <c r="Q78" s="723"/>
      <c r="R78" s="724"/>
      <c r="S78" s="724"/>
      <c r="T78" s="724"/>
      <c r="U78" s="724"/>
      <c r="V78" s="724"/>
      <c r="W78" s="724"/>
      <c r="X78" s="724"/>
      <c r="Y78" s="724"/>
      <c r="Z78" s="724"/>
      <c r="AA78" s="724"/>
      <c r="AB78" s="724"/>
      <c r="AC78" s="724"/>
      <c r="AD78" s="724"/>
      <c r="AE78" s="724"/>
      <c r="AF78" s="724"/>
      <c r="AG78" s="724"/>
      <c r="AH78" s="724"/>
      <c r="AI78" s="724"/>
      <c r="AJ78" s="724"/>
      <c r="AK78" s="724"/>
      <c r="AL78" s="724"/>
      <c r="AM78" s="724"/>
      <c r="AN78" s="724"/>
      <c r="AO78" s="724"/>
      <c r="AP78" s="724"/>
      <c r="AQ78" s="724"/>
      <c r="AR78" s="724"/>
      <c r="AS78" s="724"/>
      <c r="AT78" s="724"/>
      <c r="AU78" s="724"/>
      <c r="AV78" s="724"/>
      <c r="AW78" s="724"/>
      <c r="AX78" s="724"/>
      <c r="AY78" s="724"/>
      <c r="AZ78" s="730"/>
      <c r="BA78" s="730"/>
      <c r="BB78" s="730"/>
      <c r="BC78" s="730"/>
      <c r="BD78" s="731"/>
      <c r="BE78" s="63"/>
      <c r="BF78" s="63"/>
      <c r="BG78" s="63"/>
      <c r="BH78" s="63"/>
      <c r="BI78" s="63"/>
      <c r="BJ78" s="55"/>
      <c r="BK78" s="55"/>
      <c r="BL78" s="55"/>
      <c r="BM78" s="55"/>
      <c r="BN78" s="55"/>
      <c r="BO78" s="63"/>
      <c r="BP78" s="63"/>
      <c r="BQ78" s="60">
        <v>72</v>
      </c>
      <c r="BR78" s="89"/>
      <c r="BS78" s="798"/>
      <c r="BT78" s="799"/>
      <c r="BU78" s="799"/>
      <c r="BV78" s="799"/>
      <c r="BW78" s="799"/>
      <c r="BX78" s="799"/>
      <c r="BY78" s="799"/>
      <c r="BZ78" s="799"/>
      <c r="CA78" s="799"/>
      <c r="CB78" s="799"/>
      <c r="CC78" s="799"/>
      <c r="CD78" s="799"/>
      <c r="CE78" s="799"/>
      <c r="CF78" s="799"/>
      <c r="CG78" s="800"/>
      <c r="CH78" s="795"/>
      <c r="CI78" s="796"/>
      <c r="CJ78" s="796"/>
      <c r="CK78" s="796"/>
      <c r="CL78" s="797"/>
      <c r="CM78" s="795"/>
      <c r="CN78" s="796"/>
      <c r="CO78" s="796"/>
      <c r="CP78" s="796"/>
      <c r="CQ78" s="797"/>
      <c r="CR78" s="795"/>
      <c r="CS78" s="796"/>
      <c r="CT78" s="796"/>
      <c r="CU78" s="796"/>
      <c r="CV78" s="797"/>
      <c r="CW78" s="795"/>
      <c r="CX78" s="796"/>
      <c r="CY78" s="796"/>
      <c r="CZ78" s="796"/>
      <c r="DA78" s="797"/>
      <c r="DB78" s="795"/>
      <c r="DC78" s="796"/>
      <c r="DD78" s="796"/>
      <c r="DE78" s="796"/>
      <c r="DF78" s="797"/>
      <c r="DG78" s="795"/>
      <c r="DH78" s="796"/>
      <c r="DI78" s="796"/>
      <c r="DJ78" s="796"/>
      <c r="DK78" s="797"/>
      <c r="DL78" s="795"/>
      <c r="DM78" s="796"/>
      <c r="DN78" s="796"/>
      <c r="DO78" s="796"/>
      <c r="DP78" s="797"/>
      <c r="DQ78" s="795"/>
      <c r="DR78" s="796"/>
      <c r="DS78" s="796"/>
      <c r="DT78" s="796"/>
      <c r="DU78" s="797"/>
      <c r="DV78" s="798"/>
      <c r="DW78" s="799"/>
      <c r="DX78" s="799"/>
      <c r="DY78" s="799"/>
      <c r="DZ78" s="801"/>
      <c r="EA78" s="55"/>
    </row>
    <row r="79" spans="1:131" s="52" customFormat="1" ht="26.25" customHeight="1" x14ac:dyDescent="0.15">
      <c r="A79" s="60">
        <v>12</v>
      </c>
      <c r="B79" s="732"/>
      <c r="C79" s="733"/>
      <c r="D79" s="733"/>
      <c r="E79" s="733"/>
      <c r="F79" s="733"/>
      <c r="G79" s="733"/>
      <c r="H79" s="733"/>
      <c r="I79" s="733"/>
      <c r="J79" s="733"/>
      <c r="K79" s="733"/>
      <c r="L79" s="733"/>
      <c r="M79" s="733"/>
      <c r="N79" s="733"/>
      <c r="O79" s="733"/>
      <c r="P79" s="734"/>
      <c r="Q79" s="723"/>
      <c r="R79" s="724"/>
      <c r="S79" s="724"/>
      <c r="T79" s="724"/>
      <c r="U79" s="724"/>
      <c r="V79" s="724"/>
      <c r="W79" s="724"/>
      <c r="X79" s="724"/>
      <c r="Y79" s="724"/>
      <c r="Z79" s="724"/>
      <c r="AA79" s="724"/>
      <c r="AB79" s="724"/>
      <c r="AC79" s="724"/>
      <c r="AD79" s="724"/>
      <c r="AE79" s="724"/>
      <c r="AF79" s="724"/>
      <c r="AG79" s="724"/>
      <c r="AH79" s="724"/>
      <c r="AI79" s="724"/>
      <c r="AJ79" s="724"/>
      <c r="AK79" s="724"/>
      <c r="AL79" s="724"/>
      <c r="AM79" s="724"/>
      <c r="AN79" s="724"/>
      <c r="AO79" s="724"/>
      <c r="AP79" s="724"/>
      <c r="AQ79" s="724"/>
      <c r="AR79" s="724"/>
      <c r="AS79" s="724"/>
      <c r="AT79" s="724"/>
      <c r="AU79" s="724"/>
      <c r="AV79" s="724"/>
      <c r="AW79" s="724"/>
      <c r="AX79" s="724"/>
      <c r="AY79" s="724"/>
      <c r="AZ79" s="730"/>
      <c r="BA79" s="730"/>
      <c r="BB79" s="730"/>
      <c r="BC79" s="730"/>
      <c r="BD79" s="731"/>
      <c r="BE79" s="63"/>
      <c r="BF79" s="63"/>
      <c r="BG79" s="63"/>
      <c r="BH79" s="63"/>
      <c r="BI79" s="63"/>
      <c r="BJ79" s="55"/>
      <c r="BK79" s="55"/>
      <c r="BL79" s="55"/>
      <c r="BM79" s="55"/>
      <c r="BN79" s="55"/>
      <c r="BO79" s="63"/>
      <c r="BP79" s="63"/>
      <c r="BQ79" s="60">
        <v>73</v>
      </c>
      <c r="BR79" s="89"/>
      <c r="BS79" s="798"/>
      <c r="BT79" s="799"/>
      <c r="BU79" s="799"/>
      <c r="BV79" s="799"/>
      <c r="BW79" s="799"/>
      <c r="BX79" s="799"/>
      <c r="BY79" s="799"/>
      <c r="BZ79" s="799"/>
      <c r="CA79" s="799"/>
      <c r="CB79" s="799"/>
      <c r="CC79" s="799"/>
      <c r="CD79" s="799"/>
      <c r="CE79" s="799"/>
      <c r="CF79" s="799"/>
      <c r="CG79" s="800"/>
      <c r="CH79" s="795"/>
      <c r="CI79" s="796"/>
      <c r="CJ79" s="796"/>
      <c r="CK79" s="796"/>
      <c r="CL79" s="797"/>
      <c r="CM79" s="795"/>
      <c r="CN79" s="796"/>
      <c r="CO79" s="796"/>
      <c r="CP79" s="796"/>
      <c r="CQ79" s="797"/>
      <c r="CR79" s="795"/>
      <c r="CS79" s="796"/>
      <c r="CT79" s="796"/>
      <c r="CU79" s="796"/>
      <c r="CV79" s="797"/>
      <c r="CW79" s="795"/>
      <c r="CX79" s="796"/>
      <c r="CY79" s="796"/>
      <c r="CZ79" s="796"/>
      <c r="DA79" s="797"/>
      <c r="DB79" s="795"/>
      <c r="DC79" s="796"/>
      <c r="DD79" s="796"/>
      <c r="DE79" s="796"/>
      <c r="DF79" s="797"/>
      <c r="DG79" s="795"/>
      <c r="DH79" s="796"/>
      <c r="DI79" s="796"/>
      <c r="DJ79" s="796"/>
      <c r="DK79" s="797"/>
      <c r="DL79" s="795"/>
      <c r="DM79" s="796"/>
      <c r="DN79" s="796"/>
      <c r="DO79" s="796"/>
      <c r="DP79" s="797"/>
      <c r="DQ79" s="795"/>
      <c r="DR79" s="796"/>
      <c r="DS79" s="796"/>
      <c r="DT79" s="796"/>
      <c r="DU79" s="797"/>
      <c r="DV79" s="798"/>
      <c r="DW79" s="799"/>
      <c r="DX79" s="799"/>
      <c r="DY79" s="799"/>
      <c r="DZ79" s="801"/>
      <c r="EA79" s="55"/>
    </row>
    <row r="80" spans="1:131" s="52" customFormat="1" ht="26.25" customHeight="1" x14ac:dyDescent="0.15">
      <c r="A80" s="60">
        <v>13</v>
      </c>
      <c r="B80" s="732"/>
      <c r="C80" s="733"/>
      <c r="D80" s="733"/>
      <c r="E80" s="733"/>
      <c r="F80" s="733"/>
      <c r="G80" s="733"/>
      <c r="H80" s="733"/>
      <c r="I80" s="733"/>
      <c r="J80" s="733"/>
      <c r="K80" s="733"/>
      <c r="L80" s="733"/>
      <c r="M80" s="733"/>
      <c r="N80" s="733"/>
      <c r="O80" s="733"/>
      <c r="P80" s="734"/>
      <c r="Q80" s="723"/>
      <c r="R80" s="724"/>
      <c r="S80" s="724"/>
      <c r="T80" s="724"/>
      <c r="U80" s="724"/>
      <c r="V80" s="724"/>
      <c r="W80" s="724"/>
      <c r="X80" s="724"/>
      <c r="Y80" s="724"/>
      <c r="Z80" s="724"/>
      <c r="AA80" s="724"/>
      <c r="AB80" s="724"/>
      <c r="AC80" s="724"/>
      <c r="AD80" s="724"/>
      <c r="AE80" s="724"/>
      <c r="AF80" s="724"/>
      <c r="AG80" s="724"/>
      <c r="AH80" s="724"/>
      <c r="AI80" s="724"/>
      <c r="AJ80" s="724"/>
      <c r="AK80" s="724"/>
      <c r="AL80" s="724"/>
      <c r="AM80" s="724"/>
      <c r="AN80" s="724"/>
      <c r="AO80" s="724"/>
      <c r="AP80" s="724"/>
      <c r="AQ80" s="724"/>
      <c r="AR80" s="724"/>
      <c r="AS80" s="724"/>
      <c r="AT80" s="724"/>
      <c r="AU80" s="724"/>
      <c r="AV80" s="724"/>
      <c r="AW80" s="724"/>
      <c r="AX80" s="724"/>
      <c r="AY80" s="724"/>
      <c r="AZ80" s="730"/>
      <c r="BA80" s="730"/>
      <c r="BB80" s="730"/>
      <c r="BC80" s="730"/>
      <c r="BD80" s="731"/>
      <c r="BE80" s="63"/>
      <c r="BF80" s="63"/>
      <c r="BG80" s="63"/>
      <c r="BH80" s="63"/>
      <c r="BI80" s="63"/>
      <c r="BJ80" s="63"/>
      <c r="BK80" s="63"/>
      <c r="BL80" s="63"/>
      <c r="BM80" s="63"/>
      <c r="BN80" s="63"/>
      <c r="BO80" s="63"/>
      <c r="BP80" s="63"/>
      <c r="BQ80" s="60">
        <v>74</v>
      </c>
      <c r="BR80" s="89"/>
      <c r="BS80" s="798"/>
      <c r="BT80" s="799"/>
      <c r="BU80" s="799"/>
      <c r="BV80" s="799"/>
      <c r="BW80" s="799"/>
      <c r="BX80" s="799"/>
      <c r="BY80" s="799"/>
      <c r="BZ80" s="799"/>
      <c r="CA80" s="799"/>
      <c r="CB80" s="799"/>
      <c r="CC80" s="799"/>
      <c r="CD80" s="799"/>
      <c r="CE80" s="799"/>
      <c r="CF80" s="799"/>
      <c r="CG80" s="800"/>
      <c r="CH80" s="795"/>
      <c r="CI80" s="796"/>
      <c r="CJ80" s="796"/>
      <c r="CK80" s="796"/>
      <c r="CL80" s="797"/>
      <c r="CM80" s="795"/>
      <c r="CN80" s="796"/>
      <c r="CO80" s="796"/>
      <c r="CP80" s="796"/>
      <c r="CQ80" s="797"/>
      <c r="CR80" s="795"/>
      <c r="CS80" s="796"/>
      <c r="CT80" s="796"/>
      <c r="CU80" s="796"/>
      <c r="CV80" s="797"/>
      <c r="CW80" s="795"/>
      <c r="CX80" s="796"/>
      <c r="CY80" s="796"/>
      <c r="CZ80" s="796"/>
      <c r="DA80" s="797"/>
      <c r="DB80" s="795"/>
      <c r="DC80" s="796"/>
      <c r="DD80" s="796"/>
      <c r="DE80" s="796"/>
      <c r="DF80" s="797"/>
      <c r="DG80" s="795"/>
      <c r="DH80" s="796"/>
      <c r="DI80" s="796"/>
      <c r="DJ80" s="796"/>
      <c r="DK80" s="797"/>
      <c r="DL80" s="795"/>
      <c r="DM80" s="796"/>
      <c r="DN80" s="796"/>
      <c r="DO80" s="796"/>
      <c r="DP80" s="797"/>
      <c r="DQ80" s="795"/>
      <c r="DR80" s="796"/>
      <c r="DS80" s="796"/>
      <c r="DT80" s="796"/>
      <c r="DU80" s="797"/>
      <c r="DV80" s="798"/>
      <c r="DW80" s="799"/>
      <c r="DX80" s="799"/>
      <c r="DY80" s="799"/>
      <c r="DZ80" s="801"/>
      <c r="EA80" s="55"/>
    </row>
    <row r="81" spans="1:131" s="52" customFormat="1" ht="26.25" customHeight="1" x14ac:dyDescent="0.15">
      <c r="A81" s="60">
        <v>14</v>
      </c>
      <c r="B81" s="732"/>
      <c r="C81" s="733"/>
      <c r="D81" s="733"/>
      <c r="E81" s="733"/>
      <c r="F81" s="733"/>
      <c r="G81" s="733"/>
      <c r="H81" s="733"/>
      <c r="I81" s="733"/>
      <c r="J81" s="733"/>
      <c r="K81" s="733"/>
      <c r="L81" s="733"/>
      <c r="M81" s="733"/>
      <c r="N81" s="733"/>
      <c r="O81" s="733"/>
      <c r="P81" s="734"/>
      <c r="Q81" s="723"/>
      <c r="R81" s="724"/>
      <c r="S81" s="724"/>
      <c r="T81" s="724"/>
      <c r="U81" s="724"/>
      <c r="V81" s="724"/>
      <c r="W81" s="724"/>
      <c r="X81" s="724"/>
      <c r="Y81" s="724"/>
      <c r="Z81" s="724"/>
      <c r="AA81" s="724"/>
      <c r="AB81" s="724"/>
      <c r="AC81" s="724"/>
      <c r="AD81" s="724"/>
      <c r="AE81" s="724"/>
      <c r="AF81" s="724"/>
      <c r="AG81" s="724"/>
      <c r="AH81" s="724"/>
      <c r="AI81" s="724"/>
      <c r="AJ81" s="724"/>
      <c r="AK81" s="724"/>
      <c r="AL81" s="724"/>
      <c r="AM81" s="724"/>
      <c r="AN81" s="724"/>
      <c r="AO81" s="724"/>
      <c r="AP81" s="724"/>
      <c r="AQ81" s="724"/>
      <c r="AR81" s="724"/>
      <c r="AS81" s="724"/>
      <c r="AT81" s="724"/>
      <c r="AU81" s="724"/>
      <c r="AV81" s="724"/>
      <c r="AW81" s="724"/>
      <c r="AX81" s="724"/>
      <c r="AY81" s="724"/>
      <c r="AZ81" s="730"/>
      <c r="BA81" s="730"/>
      <c r="BB81" s="730"/>
      <c r="BC81" s="730"/>
      <c r="BD81" s="731"/>
      <c r="BE81" s="63"/>
      <c r="BF81" s="63"/>
      <c r="BG81" s="63"/>
      <c r="BH81" s="63"/>
      <c r="BI81" s="63"/>
      <c r="BJ81" s="63"/>
      <c r="BK81" s="63"/>
      <c r="BL81" s="63"/>
      <c r="BM81" s="63"/>
      <c r="BN81" s="63"/>
      <c r="BO81" s="63"/>
      <c r="BP81" s="63"/>
      <c r="BQ81" s="60">
        <v>75</v>
      </c>
      <c r="BR81" s="89"/>
      <c r="BS81" s="798"/>
      <c r="BT81" s="799"/>
      <c r="BU81" s="799"/>
      <c r="BV81" s="799"/>
      <c r="BW81" s="799"/>
      <c r="BX81" s="799"/>
      <c r="BY81" s="799"/>
      <c r="BZ81" s="799"/>
      <c r="CA81" s="799"/>
      <c r="CB81" s="799"/>
      <c r="CC81" s="799"/>
      <c r="CD81" s="799"/>
      <c r="CE81" s="799"/>
      <c r="CF81" s="799"/>
      <c r="CG81" s="800"/>
      <c r="CH81" s="795"/>
      <c r="CI81" s="796"/>
      <c r="CJ81" s="796"/>
      <c r="CK81" s="796"/>
      <c r="CL81" s="797"/>
      <c r="CM81" s="795"/>
      <c r="CN81" s="796"/>
      <c r="CO81" s="796"/>
      <c r="CP81" s="796"/>
      <c r="CQ81" s="797"/>
      <c r="CR81" s="795"/>
      <c r="CS81" s="796"/>
      <c r="CT81" s="796"/>
      <c r="CU81" s="796"/>
      <c r="CV81" s="797"/>
      <c r="CW81" s="795"/>
      <c r="CX81" s="796"/>
      <c r="CY81" s="796"/>
      <c r="CZ81" s="796"/>
      <c r="DA81" s="797"/>
      <c r="DB81" s="795"/>
      <c r="DC81" s="796"/>
      <c r="DD81" s="796"/>
      <c r="DE81" s="796"/>
      <c r="DF81" s="797"/>
      <c r="DG81" s="795"/>
      <c r="DH81" s="796"/>
      <c r="DI81" s="796"/>
      <c r="DJ81" s="796"/>
      <c r="DK81" s="797"/>
      <c r="DL81" s="795"/>
      <c r="DM81" s="796"/>
      <c r="DN81" s="796"/>
      <c r="DO81" s="796"/>
      <c r="DP81" s="797"/>
      <c r="DQ81" s="795"/>
      <c r="DR81" s="796"/>
      <c r="DS81" s="796"/>
      <c r="DT81" s="796"/>
      <c r="DU81" s="797"/>
      <c r="DV81" s="798"/>
      <c r="DW81" s="799"/>
      <c r="DX81" s="799"/>
      <c r="DY81" s="799"/>
      <c r="DZ81" s="801"/>
      <c r="EA81" s="55"/>
    </row>
    <row r="82" spans="1:131" s="52" customFormat="1" ht="26.25" customHeight="1" x14ac:dyDescent="0.15">
      <c r="A82" s="60">
        <v>15</v>
      </c>
      <c r="B82" s="732"/>
      <c r="C82" s="733"/>
      <c r="D82" s="733"/>
      <c r="E82" s="733"/>
      <c r="F82" s="733"/>
      <c r="G82" s="733"/>
      <c r="H82" s="733"/>
      <c r="I82" s="733"/>
      <c r="J82" s="733"/>
      <c r="K82" s="733"/>
      <c r="L82" s="733"/>
      <c r="M82" s="733"/>
      <c r="N82" s="733"/>
      <c r="O82" s="733"/>
      <c r="P82" s="734"/>
      <c r="Q82" s="723"/>
      <c r="R82" s="724"/>
      <c r="S82" s="724"/>
      <c r="T82" s="724"/>
      <c r="U82" s="724"/>
      <c r="V82" s="724"/>
      <c r="W82" s="724"/>
      <c r="X82" s="724"/>
      <c r="Y82" s="724"/>
      <c r="Z82" s="724"/>
      <c r="AA82" s="724"/>
      <c r="AB82" s="724"/>
      <c r="AC82" s="724"/>
      <c r="AD82" s="724"/>
      <c r="AE82" s="724"/>
      <c r="AF82" s="724"/>
      <c r="AG82" s="724"/>
      <c r="AH82" s="724"/>
      <c r="AI82" s="724"/>
      <c r="AJ82" s="724"/>
      <c r="AK82" s="724"/>
      <c r="AL82" s="724"/>
      <c r="AM82" s="724"/>
      <c r="AN82" s="724"/>
      <c r="AO82" s="724"/>
      <c r="AP82" s="724"/>
      <c r="AQ82" s="724"/>
      <c r="AR82" s="724"/>
      <c r="AS82" s="724"/>
      <c r="AT82" s="724"/>
      <c r="AU82" s="724"/>
      <c r="AV82" s="724"/>
      <c r="AW82" s="724"/>
      <c r="AX82" s="724"/>
      <c r="AY82" s="724"/>
      <c r="AZ82" s="730"/>
      <c r="BA82" s="730"/>
      <c r="BB82" s="730"/>
      <c r="BC82" s="730"/>
      <c r="BD82" s="731"/>
      <c r="BE82" s="63"/>
      <c r="BF82" s="63"/>
      <c r="BG82" s="63"/>
      <c r="BH82" s="63"/>
      <c r="BI82" s="63"/>
      <c r="BJ82" s="63"/>
      <c r="BK82" s="63"/>
      <c r="BL82" s="63"/>
      <c r="BM82" s="63"/>
      <c r="BN82" s="63"/>
      <c r="BO82" s="63"/>
      <c r="BP82" s="63"/>
      <c r="BQ82" s="60">
        <v>76</v>
      </c>
      <c r="BR82" s="89"/>
      <c r="BS82" s="798"/>
      <c r="BT82" s="799"/>
      <c r="BU82" s="799"/>
      <c r="BV82" s="799"/>
      <c r="BW82" s="799"/>
      <c r="BX82" s="799"/>
      <c r="BY82" s="799"/>
      <c r="BZ82" s="799"/>
      <c r="CA82" s="799"/>
      <c r="CB82" s="799"/>
      <c r="CC82" s="799"/>
      <c r="CD82" s="799"/>
      <c r="CE82" s="799"/>
      <c r="CF82" s="799"/>
      <c r="CG82" s="800"/>
      <c r="CH82" s="795"/>
      <c r="CI82" s="796"/>
      <c r="CJ82" s="796"/>
      <c r="CK82" s="796"/>
      <c r="CL82" s="797"/>
      <c r="CM82" s="795"/>
      <c r="CN82" s="796"/>
      <c r="CO82" s="796"/>
      <c r="CP82" s="796"/>
      <c r="CQ82" s="797"/>
      <c r="CR82" s="795"/>
      <c r="CS82" s="796"/>
      <c r="CT82" s="796"/>
      <c r="CU82" s="796"/>
      <c r="CV82" s="797"/>
      <c r="CW82" s="795"/>
      <c r="CX82" s="796"/>
      <c r="CY82" s="796"/>
      <c r="CZ82" s="796"/>
      <c r="DA82" s="797"/>
      <c r="DB82" s="795"/>
      <c r="DC82" s="796"/>
      <c r="DD82" s="796"/>
      <c r="DE82" s="796"/>
      <c r="DF82" s="797"/>
      <c r="DG82" s="795"/>
      <c r="DH82" s="796"/>
      <c r="DI82" s="796"/>
      <c r="DJ82" s="796"/>
      <c r="DK82" s="797"/>
      <c r="DL82" s="795"/>
      <c r="DM82" s="796"/>
      <c r="DN82" s="796"/>
      <c r="DO82" s="796"/>
      <c r="DP82" s="797"/>
      <c r="DQ82" s="795"/>
      <c r="DR82" s="796"/>
      <c r="DS82" s="796"/>
      <c r="DT82" s="796"/>
      <c r="DU82" s="797"/>
      <c r="DV82" s="798"/>
      <c r="DW82" s="799"/>
      <c r="DX82" s="799"/>
      <c r="DY82" s="799"/>
      <c r="DZ82" s="801"/>
      <c r="EA82" s="55"/>
    </row>
    <row r="83" spans="1:131" s="52" customFormat="1" ht="26.25" customHeight="1" x14ac:dyDescent="0.15">
      <c r="A83" s="60">
        <v>16</v>
      </c>
      <c r="B83" s="732"/>
      <c r="C83" s="733"/>
      <c r="D83" s="733"/>
      <c r="E83" s="733"/>
      <c r="F83" s="733"/>
      <c r="G83" s="733"/>
      <c r="H83" s="733"/>
      <c r="I83" s="733"/>
      <c r="J83" s="733"/>
      <c r="K83" s="733"/>
      <c r="L83" s="733"/>
      <c r="M83" s="733"/>
      <c r="N83" s="733"/>
      <c r="O83" s="733"/>
      <c r="P83" s="734"/>
      <c r="Q83" s="723"/>
      <c r="R83" s="724"/>
      <c r="S83" s="724"/>
      <c r="T83" s="724"/>
      <c r="U83" s="724"/>
      <c r="V83" s="724"/>
      <c r="W83" s="724"/>
      <c r="X83" s="724"/>
      <c r="Y83" s="724"/>
      <c r="Z83" s="724"/>
      <c r="AA83" s="724"/>
      <c r="AB83" s="724"/>
      <c r="AC83" s="724"/>
      <c r="AD83" s="724"/>
      <c r="AE83" s="724"/>
      <c r="AF83" s="724"/>
      <c r="AG83" s="724"/>
      <c r="AH83" s="724"/>
      <c r="AI83" s="724"/>
      <c r="AJ83" s="724"/>
      <c r="AK83" s="724"/>
      <c r="AL83" s="724"/>
      <c r="AM83" s="724"/>
      <c r="AN83" s="724"/>
      <c r="AO83" s="724"/>
      <c r="AP83" s="724"/>
      <c r="AQ83" s="724"/>
      <c r="AR83" s="724"/>
      <c r="AS83" s="724"/>
      <c r="AT83" s="724"/>
      <c r="AU83" s="724"/>
      <c r="AV83" s="724"/>
      <c r="AW83" s="724"/>
      <c r="AX83" s="724"/>
      <c r="AY83" s="724"/>
      <c r="AZ83" s="730"/>
      <c r="BA83" s="730"/>
      <c r="BB83" s="730"/>
      <c r="BC83" s="730"/>
      <c r="BD83" s="731"/>
      <c r="BE83" s="63"/>
      <c r="BF83" s="63"/>
      <c r="BG83" s="63"/>
      <c r="BH83" s="63"/>
      <c r="BI83" s="63"/>
      <c r="BJ83" s="63"/>
      <c r="BK83" s="63"/>
      <c r="BL83" s="63"/>
      <c r="BM83" s="63"/>
      <c r="BN83" s="63"/>
      <c r="BO83" s="63"/>
      <c r="BP83" s="63"/>
      <c r="BQ83" s="60">
        <v>77</v>
      </c>
      <c r="BR83" s="89"/>
      <c r="BS83" s="798"/>
      <c r="BT83" s="799"/>
      <c r="BU83" s="799"/>
      <c r="BV83" s="799"/>
      <c r="BW83" s="799"/>
      <c r="BX83" s="799"/>
      <c r="BY83" s="799"/>
      <c r="BZ83" s="799"/>
      <c r="CA83" s="799"/>
      <c r="CB83" s="799"/>
      <c r="CC83" s="799"/>
      <c r="CD83" s="799"/>
      <c r="CE83" s="799"/>
      <c r="CF83" s="799"/>
      <c r="CG83" s="800"/>
      <c r="CH83" s="795"/>
      <c r="CI83" s="796"/>
      <c r="CJ83" s="796"/>
      <c r="CK83" s="796"/>
      <c r="CL83" s="797"/>
      <c r="CM83" s="795"/>
      <c r="CN83" s="796"/>
      <c r="CO83" s="796"/>
      <c r="CP83" s="796"/>
      <c r="CQ83" s="797"/>
      <c r="CR83" s="795"/>
      <c r="CS83" s="796"/>
      <c r="CT83" s="796"/>
      <c r="CU83" s="796"/>
      <c r="CV83" s="797"/>
      <c r="CW83" s="795"/>
      <c r="CX83" s="796"/>
      <c r="CY83" s="796"/>
      <c r="CZ83" s="796"/>
      <c r="DA83" s="797"/>
      <c r="DB83" s="795"/>
      <c r="DC83" s="796"/>
      <c r="DD83" s="796"/>
      <c r="DE83" s="796"/>
      <c r="DF83" s="797"/>
      <c r="DG83" s="795"/>
      <c r="DH83" s="796"/>
      <c r="DI83" s="796"/>
      <c r="DJ83" s="796"/>
      <c r="DK83" s="797"/>
      <c r="DL83" s="795"/>
      <c r="DM83" s="796"/>
      <c r="DN83" s="796"/>
      <c r="DO83" s="796"/>
      <c r="DP83" s="797"/>
      <c r="DQ83" s="795"/>
      <c r="DR83" s="796"/>
      <c r="DS83" s="796"/>
      <c r="DT83" s="796"/>
      <c r="DU83" s="797"/>
      <c r="DV83" s="798"/>
      <c r="DW83" s="799"/>
      <c r="DX83" s="799"/>
      <c r="DY83" s="799"/>
      <c r="DZ83" s="801"/>
      <c r="EA83" s="55"/>
    </row>
    <row r="84" spans="1:131" s="52" customFormat="1" ht="26.25" customHeight="1" x14ac:dyDescent="0.15">
      <c r="A84" s="60">
        <v>17</v>
      </c>
      <c r="B84" s="732"/>
      <c r="C84" s="733"/>
      <c r="D84" s="733"/>
      <c r="E84" s="733"/>
      <c r="F84" s="733"/>
      <c r="G84" s="733"/>
      <c r="H84" s="733"/>
      <c r="I84" s="733"/>
      <c r="J84" s="733"/>
      <c r="K84" s="733"/>
      <c r="L84" s="733"/>
      <c r="M84" s="733"/>
      <c r="N84" s="733"/>
      <c r="O84" s="733"/>
      <c r="P84" s="734"/>
      <c r="Q84" s="723"/>
      <c r="R84" s="724"/>
      <c r="S84" s="724"/>
      <c r="T84" s="724"/>
      <c r="U84" s="724"/>
      <c r="V84" s="724"/>
      <c r="W84" s="724"/>
      <c r="X84" s="724"/>
      <c r="Y84" s="724"/>
      <c r="Z84" s="724"/>
      <c r="AA84" s="724"/>
      <c r="AB84" s="724"/>
      <c r="AC84" s="724"/>
      <c r="AD84" s="724"/>
      <c r="AE84" s="724"/>
      <c r="AF84" s="724"/>
      <c r="AG84" s="724"/>
      <c r="AH84" s="724"/>
      <c r="AI84" s="724"/>
      <c r="AJ84" s="724"/>
      <c r="AK84" s="724"/>
      <c r="AL84" s="724"/>
      <c r="AM84" s="724"/>
      <c r="AN84" s="724"/>
      <c r="AO84" s="724"/>
      <c r="AP84" s="724"/>
      <c r="AQ84" s="724"/>
      <c r="AR84" s="724"/>
      <c r="AS84" s="724"/>
      <c r="AT84" s="724"/>
      <c r="AU84" s="724"/>
      <c r="AV84" s="724"/>
      <c r="AW84" s="724"/>
      <c r="AX84" s="724"/>
      <c r="AY84" s="724"/>
      <c r="AZ84" s="730"/>
      <c r="BA84" s="730"/>
      <c r="BB84" s="730"/>
      <c r="BC84" s="730"/>
      <c r="BD84" s="731"/>
      <c r="BE84" s="63"/>
      <c r="BF84" s="63"/>
      <c r="BG84" s="63"/>
      <c r="BH84" s="63"/>
      <c r="BI84" s="63"/>
      <c r="BJ84" s="63"/>
      <c r="BK84" s="63"/>
      <c r="BL84" s="63"/>
      <c r="BM84" s="63"/>
      <c r="BN84" s="63"/>
      <c r="BO84" s="63"/>
      <c r="BP84" s="63"/>
      <c r="BQ84" s="60">
        <v>78</v>
      </c>
      <c r="BR84" s="89"/>
      <c r="BS84" s="798"/>
      <c r="BT84" s="799"/>
      <c r="BU84" s="799"/>
      <c r="BV84" s="799"/>
      <c r="BW84" s="799"/>
      <c r="BX84" s="799"/>
      <c r="BY84" s="799"/>
      <c r="BZ84" s="799"/>
      <c r="CA84" s="799"/>
      <c r="CB84" s="799"/>
      <c r="CC84" s="799"/>
      <c r="CD84" s="799"/>
      <c r="CE84" s="799"/>
      <c r="CF84" s="799"/>
      <c r="CG84" s="800"/>
      <c r="CH84" s="795"/>
      <c r="CI84" s="796"/>
      <c r="CJ84" s="796"/>
      <c r="CK84" s="796"/>
      <c r="CL84" s="797"/>
      <c r="CM84" s="795"/>
      <c r="CN84" s="796"/>
      <c r="CO84" s="796"/>
      <c r="CP84" s="796"/>
      <c r="CQ84" s="797"/>
      <c r="CR84" s="795"/>
      <c r="CS84" s="796"/>
      <c r="CT84" s="796"/>
      <c r="CU84" s="796"/>
      <c r="CV84" s="797"/>
      <c r="CW84" s="795"/>
      <c r="CX84" s="796"/>
      <c r="CY84" s="796"/>
      <c r="CZ84" s="796"/>
      <c r="DA84" s="797"/>
      <c r="DB84" s="795"/>
      <c r="DC84" s="796"/>
      <c r="DD84" s="796"/>
      <c r="DE84" s="796"/>
      <c r="DF84" s="797"/>
      <c r="DG84" s="795"/>
      <c r="DH84" s="796"/>
      <c r="DI84" s="796"/>
      <c r="DJ84" s="796"/>
      <c r="DK84" s="797"/>
      <c r="DL84" s="795"/>
      <c r="DM84" s="796"/>
      <c r="DN84" s="796"/>
      <c r="DO84" s="796"/>
      <c r="DP84" s="797"/>
      <c r="DQ84" s="795"/>
      <c r="DR84" s="796"/>
      <c r="DS84" s="796"/>
      <c r="DT84" s="796"/>
      <c r="DU84" s="797"/>
      <c r="DV84" s="798"/>
      <c r="DW84" s="799"/>
      <c r="DX84" s="799"/>
      <c r="DY84" s="799"/>
      <c r="DZ84" s="801"/>
      <c r="EA84" s="55"/>
    </row>
    <row r="85" spans="1:131" s="52" customFormat="1" ht="26.25" customHeight="1" x14ac:dyDescent="0.15">
      <c r="A85" s="60">
        <v>18</v>
      </c>
      <c r="B85" s="732"/>
      <c r="C85" s="733"/>
      <c r="D85" s="733"/>
      <c r="E85" s="733"/>
      <c r="F85" s="733"/>
      <c r="G85" s="733"/>
      <c r="H85" s="733"/>
      <c r="I85" s="733"/>
      <c r="J85" s="733"/>
      <c r="K85" s="733"/>
      <c r="L85" s="733"/>
      <c r="M85" s="733"/>
      <c r="N85" s="733"/>
      <c r="O85" s="733"/>
      <c r="P85" s="734"/>
      <c r="Q85" s="723"/>
      <c r="R85" s="724"/>
      <c r="S85" s="724"/>
      <c r="T85" s="724"/>
      <c r="U85" s="724"/>
      <c r="V85" s="724"/>
      <c r="W85" s="724"/>
      <c r="X85" s="724"/>
      <c r="Y85" s="724"/>
      <c r="Z85" s="724"/>
      <c r="AA85" s="724"/>
      <c r="AB85" s="724"/>
      <c r="AC85" s="724"/>
      <c r="AD85" s="724"/>
      <c r="AE85" s="724"/>
      <c r="AF85" s="724"/>
      <c r="AG85" s="724"/>
      <c r="AH85" s="724"/>
      <c r="AI85" s="724"/>
      <c r="AJ85" s="724"/>
      <c r="AK85" s="724"/>
      <c r="AL85" s="724"/>
      <c r="AM85" s="724"/>
      <c r="AN85" s="724"/>
      <c r="AO85" s="724"/>
      <c r="AP85" s="724"/>
      <c r="AQ85" s="724"/>
      <c r="AR85" s="724"/>
      <c r="AS85" s="724"/>
      <c r="AT85" s="724"/>
      <c r="AU85" s="724"/>
      <c r="AV85" s="724"/>
      <c r="AW85" s="724"/>
      <c r="AX85" s="724"/>
      <c r="AY85" s="724"/>
      <c r="AZ85" s="730"/>
      <c r="BA85" s="730"/>
      <c r="BB85" s="730"/>
      <c r="BC85" s="730"/>
      <c r="BD85" s="731"/>
      <c r="BE85" s="63"/>
      <c r="BF85" s="63"/>
      <c r="BG85" s="63"/>
      <c r="BH85" s="63"/>
      <c r="BI85" s="63"/>
      <c r="BJ85" s="63"/>
      <c r="BK85" s="63"/>
      <c r="BL85" s="63"/>
      <c r="BM85" s="63"/>
      <c r="BN85" s="63"/>
      <c r="BO85" s="63"/>
      <c r="BP85" s="63"/>
      <c r="BQ85" s="60">
        <v>79</v>
      </c>
      <c r="BR85" s="89"/>
      <c r="BS85" s="798"/>
      <c r="BT85" s="799"/>
      <c r="BU85" s="799"/>
      <c r="BV85" s="799"/>
      <c r="BW85" s="799"/>
      <c r="BX85" s="799"/>
      <c r="BY85" s="799"/>
      <c r="BZ85" s="799"/>
      <c r="CA85" s="799"/>
      <c r="CB85" s="799"/>
      <c r="CC85" s="799"/>
      <c r="CD85" s="799"/>
      <c r="CE85" s="799"/>
      <c r="CF85" s="799"/>
      <c r="CG85" s="800"/>
      <c r="CH85" s="795"/>
      <c r="CI85" s="796"/>
      <c r="CJ85" s="796"/>
      <c r="CK85" s="796"/>
      <c r="CL85" s="797"/>
      <c r="CM85" s="795"/>
      <c r="CN85" s="796"/>
      <c r="CO85" s="796"/>
      <c r="CP85" s="796"/>
      <c r="CQ85" s="797"/>
      <c r="CR85" s="795"/>
      <c r="CS85" s="796"/>
      <c r="CT85" s="796"/>
      <c r="CU85" s="796"/>
      <c r="CV85" s="797"/>
      <c r="CW85" s="795"/>
      <c r="CX85" s="796"/>
      <c r="CY85" s="796"/>
      <c r="CZ85" s="796"/>
      <c r="DA85" s="797"/>
      <c r="DB85" s="795"/>
      <c r="DC85" s="796"/>
      <c r="DD85" s="796"/>
      <c r="DE85" s="796"/>
      <c r="DF85" s="797"/>
      <c r="DG85" s="795"/>
      <c r="DH85" s="796"/>
      <c r="DI85" s="796"/>
      <c r="DJ85" s="796"/>
      <c r="DK85" s="797"/>
      <c r="DL85" s="795"/>
      <c r="DM85" s="796"/>
      <c r="DN85" s="796"/>
      <c r="DO85" s="796"/>
      <c r="DP85" s="797"/>
      <c r="DQ85" s="795"/>
      <c r="DR85" s="796"/>
      <c r="DS85" s="796"/>
      <c r="DT85" s="796"/>
      <c r="DU85" s="797"/>
      <c r="DV85" s="798"/>
      <c r="DW85" s="799"/>
      <c r="DX85" s="799"/>
      <c r="DY85" s="799"/>
      <c r="DZ85" s="801"/>
      <c r="EA85" s="55"/>
    </row>
    <row r="86" spans="1:131" s="52" customFormat="1" ht="26.25" customHeight="1" x14ac:dyDescent="0.15">
      <c r="A86" s="60">
        <v>19</v>
      </c>
      <c r="B86" s="732"/>
      <c r="C86" s="733"/>
      <c r="D86" s="733"/>
      <c r="E86" s="733"/>
      <c r="F86" s="733"/>
      <c r="G86" s="733"/>
      <c r="H86" s="733"/>
      <c r="I86" s="733"/>
      <c r="J86" s="733"/>
      <c r="K86" s="733"/>
      <c r="L86" s="733"/>
      <c r="M86" s="733"/>
      <c r="N86" s="733"/>
      <c r="O86" s="733"/>
      <c r="P86" s="734"/>
      <c r="Q86" s="723"/>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30"/>
      <c r="BA86" s="730"/>
      <c r="BB86" s="730"/>
      <c r="BC86" s="730"/>
      <c r="BD86" s="731"/>
      <c r="BE86" s="63"/>
      <c r="BF86" s="63"/>
      <c r="BG86" s="63"/>
      <c r="BH86" s="63"/>
      <c r="BI86" s="63"/>
      <c r="BJ86" s="63"/>
      <c r="BK86" s="63"/>
      <c r="BL86" s="63"/>
      <c r="BM86" s="63"/>
      <c r="BN86" s="63"/>
      <c r="BO86" s="63"/>
      <c r="BP86" s="63"/>
      <c r="BQ86" s="60">
        <v>80</v>
      </c>
      <c r="BR86" s="89"/>
      <c r="BS86" s="798"/>
      <c r="BT86" s="799"/>
      <c r="BU86" s="799"/>
      <c r="BV86" s="799"/>
      <c r="BW86" s="799"/>
      <c r="BX86" s="799"/>
      <c r="BY86" s="799"/>
      <c r="BZ86" s="799"/>
      <c r="CA86" s="799"/>
      <c r="CB86" s="799"/>
      <c r="CC86" s="799"/>
      <c r="CD86" s="799"/>
      <c r="CE86" s="799"/>
      <c r="CF86" s="799"/>
      <c r="CG86" s="800"/>
      <c r="CH86" s="795"/>
      <c r="CI86" s="796"/>
      <c r="CJ86" s="796"/>
      <c r="CK86" s="796"/>
      <c r="CL86" s="797"/>
      <c r="CM86" s="795"/>
      <c r="CN86" s="796"/>
      <c r="CO86" s="796"/>
      <c r="CP86" s="796"/>
      <c r="CQ86" s="797"/>
      <c r="CR86" s="795"/>
      <c r="CS86" s="796"/>
      <c r="CT86" s="796"/>
      <c r="CU86" s="796"/>
      <c r="CV86" s="797"/>
      <c r="CW86" s="795"/>
      <c r="CX86" s="796"/>
      <c r="CY86" s="796"/>
      <c r="CZ86" s="796"/>
      <c r="DA86" s="797"/>
      <c r="DB86" s="795"/>
      <c r="DC86" s="796"/>
      <c r="DD86" s="796"/>
      <c r="DE86" s="796"/>
      <c r="DF86" s="797"/>
      <c r="DG86" s="795"/>
      <c r="DH86" s="796"/>
      <c r="DI86" s="796"/>
      <c r="DJ86" s="796"/>
      <c r="DK86" s="797"/>
      <c r="DL86" s="795"/>
      <c r="DM86" s="796"/>
      <c r="DN86" s="796"/>
      <c r="DO86" s="796"/>
      <c r="DP86" s="797"/>
      <c r="DQ86" s="795"/>
      <c r="DR86" s="796"/>
      <c r="DS86" s="796"/>
      <c r="DT86" s="796"/>
      <c r="DU86" s="797"/>
      <c r="DV86" s="798"/>
      <c r="DW86" s="799"/>
      <c r="DX86" s="799"/>
      <c r="DY86" s="799"/>
      <c r="DZ86" s="801"/>
      <c r="EA86" s="55"/>
    </row>
    <row r="87" spans="1:131" s="52" customFormat="1" ht="26.25" customHeight="1" x14ac:dyDescent="0.15">
      <c r="A87" s="65">
        <v>20</v>
      </c>
      <c r="B87" s="802"/>
      <c r="C87" s="803"/>
      <c r="D87" s="803"/>
      <c r="E87" s="803"/>
      <c r="F87" s="803"/>
      <c r="G87" s="803"/>
      <c r="H87" s="803"/>
      <c r="I87" s="803"/>
      <c r="J87" s="803"/>
      <c r="K87" s="803"/>
      <c r="L87" s="803"/>
      <c r="M87" s="803"/>
      <c r="N87" s="803"/>
      <c r="O87" s="803"/>
      <c r="P87" s="804"/>
      <c r="Q87" s="805"/>
      <c r="R87" s="806"/>
      <c r="S87" s="806"/>
      <c r="T87" s="806"/>
      <c r="U87" s="806"/>
      <c r="V87" s="806"/>
      <c r="W87" s="806"/>
      <c r="X87" s="806"/>
      <c r="Y87" s="806"/>
      <c r="Z87" s="806"/>
      <c r="AA87" s="806"/>
      <c r="AB87" s="806"/>
      <c r="AC87" s="806"/>
      <c r="AD87" s="806"/>
      <c r="AE87" s="806"/>
      <c r="AF87" s="806"/>
      <c r="AG87" s="806"/>
      <c r="AH87" s="806"/>
      <c r="AI87" s="806"/>
      <c r="AJ87" s="806"/>
      <c r="AK87" s="806"/>
      <c r="AL87" s="806"/>
      <c r="AM87" s="806"/>
      <c r="AN87" s="806"/>
      <c r="AO87" s="806"/>
      <c r="AP87" s="806"/>
      <c r="AQ87" s="806"/>
      <c r="AR87" s="806"/>
      <c r="AS87" s="806"/>
      <c r="AT87" s="806"/>
      <c r="AU87" s="806"/>
      <c r="AV87" s="806"/>
      <c r="AW87" s="806"/>
      <c r="AX87" s="806"/>
      <c r="AY87" s="806"/>
      <c r="AZ87" s="807"/>
      <c r="BA87" s="807"/>
      <c r="BB87" s="807"/>
      <c r="BC87" s="807"/>
      <c r="BD87" s="808"/>
      <c r="BE87" s="63"/>
      <c r="BF87" s="63"/>
      <c r="BG87" s="63"/>
      <c r="BH87" s="63"/>
      <c r="BI87" s="63"/>
      <c r="BJ87" s="63"/>
      <c r="BK87" s="63"/>
      <c r="BL87" s="63"/>
      <c r="BM87" s="63"/>
      <c r="BN87" s="63"/>
      <c r="BO87" s="63"/>
      <c r="BP87" s="63"/>
      <c r="BQ87" s="60">
        <v>81</v>
      </c>
      <c r="BR87" s="89"/>
      <c r="BS87" s="798"/>
      <c r="BT87" s="799"/>
      <c r="BU87" s="799"/>
      <c r="BV87" s="799"/>
      <c r="BW87" s="799"/>
      <c r="BX87" s="799"/>
      <c r="BY87" s="799"/>
      <c r="BZ87" s="799"/>
      <c r="CA87" s="799"/>
      <c r="CB87" s="799"/>
      <c r="CC87" s="799"/>
      <c r="CD87" s="799"/>
      <c r="CE87" s="799"/>
      <c r="CF87" s="799"/>
      <c r="CG87" s="800"/>
      <c r="CH87" s="795"/>
      <c r="CI87" s="796"/>
      <c r="CJ87" s="796"/>
      <c r="CK87" s="796"/>
      <c r="CL87" s="797"/>
      <c r="CM87" s="795"/>
      <c r="CN87" s="796"/>
      <c r="CO87" s="796"/>
      <c r="CP87" s="796"/>
      <c r="CQ87" s="797"/>
      <c r="CR87" s="795"/>
      <c r="CS87" s="796"/>
      <c r="CT87" s="796"/>
      <c r="CU87" s="796"/>
      <c r="CV87" s="797"/>
      <c r="CW87" s="795"/>
      <c r="CX87" s="796"/>
      <c r="CY87" s="796"/>
      <c r="CZ87" s="796"/>
      <c r="DA87" s="797"/>
      <c r="DB87" s="795"/>
      <c r="DC87" s="796"/>
      <c r="DD87" s="796"/>
      <c r="DE87" s="796"/>
      <c r="DF87" s="797"/>
      <c r="DG87" s="795"/>
      <c r="DH87" s="796"/>
      <c r="DI87" s="796"/>
      <c r="DJ87" s="796"/>
      <c r="DK87" s="797"/>
      <c r="DL87" s="795"/>
      <c r="DM87" s="796"/>
      <c r="DN87" s="796"/>
      <c r="DO87" s="796"/>
      <c r="DP87" s="797"/>
      <c r="DQ87" s="795"/>
      <c r="DR87" s="796"/>
      <c r="DS87" s="796"/>
      <c r="DT87" s="796"/>
      <c r="DU87" s="797"/>
      <c r="DV87" s="798"/>
      <c r="DW87" s="799"/>
      <c r="DX87" s="799"/>
      <c r="DY87" s="799"/>
      <c r="DZ87" s="801"/>
      <c r="EA87" s="55"/>
    </row>
    <row r="88" spans="1:131" s="52" customFormat="1" ht="26.25" customHeight="1" x14ac:dyDescent="0.15">
      <c r="A88" s="61" t="s">
        <v>254</v>
      </c>
      <c r="B88" s="752" t="s">
        <v>187</v>
      </c>
      <c r="C88" s="753"/>
      <c r="D88" s="753"/>
      <c r="E88" s="753"/>
      <c r="F88" s="753"/>
      <c r="G88" s="753"/>
      <c r="H88" s="753"/>
      <c r="I88" s="753"/>
      <c r="J88" s="753"/>
      <c r="K88" s="753"/>
      <c r="L88" s="753"/>
      <c r="M88" s="753"/>
      <c r="N88" s="753"/>
      <c r="O88" s="753"/>
      <c r="P88" s="754"/>
      <c r="Q88" s="792"/>
      <c r="R88" s="761"/>
      <c r="S88" s="761"/>
      <c r="T88" s="761"/>
      <c r="U88" s="761"/>
      <c r="V88" s="761"/>
      <c r="W88" s="761"/>
      <c r="X88" s="761"/>
      <c r="Y88" s="761"/>
      <c r="Z88" s="761"/>
      <c r="AA88" s="761"/>
      <c r="AB88" s="761"/>
      <c r="AC88" s="761"/>
      <c r="AD88" s="761"/>
      <c r="AE88" s="761"/>
      <c r="AF88" s="756"/>
      <c r="AG88" s="756"/>
      <c r="AH88" s="756"/>
      <c r="AI88" s="756"/>
      <c r="AJ88" s="756"/>
      <c r="AK88" s="761"/>
      <c r="AL88" s="761"/>
      <c r="AM88" s="761"/>
      <c r="AN88" s="761"/>
      <c r="AO88" s="761"/>
      <c r="AP88" s="756"/>
      <c r="AQ88" s="756"/>
      <c r="AR88" s="756"/>
      <c r="AS88" s="756"/>
      <c r="AT88" s="756"/>
      <c r="AU88" s="756"/>
      <c r="AV88" s="756"/>
      <c r="AW88" s="756"/>
      <c r="AX88" s="756"/>
      <c r="AY88" s="756"/>
      <c r="AZ88" s="762"/>
      <c r="BA88" s="762"/>
      <c r="BB88" s="762"/>
      <c r="BC88" s="762"/>
      <c r="BD88" s="763"/>
      <c r="BE88" s="63"/>
      <c r="BF88" s="63"/>
      <c r="BG88" s="63"/>
      <c r="BH88" s="63"/>
      <c r="BI88" s="63"/>
      <c r="BJ88" s="63"/>
      <c r="BK88" s="63"/>
      <c r="BL88" s="63"/>
      <c r="BM88" s="63"/>
      <c r="BN88" s="63"/>
      <c r="BO88" s="63"/>
      <c r="BP88" s="63"/>
      <c r="BQ88" s="60">
        <v>82</v>
      </c>
      <c r="BR88" s="89"/>
      <c r="BS88" s="798"/>
      <c r="BT88" s="799"/>
      <c r="BU88" s="799"/>
      <c r="BV88" s="799"/>
      <c r="BW88" s="799"/>
      <c r="BX88" s="799"/>
      <c r="BY88" s="799"/>
      <c r="BZ88" s="799"/>
      <c r="CA88" s="799"/>
      <c r="CB88" s="799"/>
      <c r="CC88" s="799"/>
      <c r="CD88" s="799"/>
      <c r="CE88" s="799"/>
      <c r="CF88" s="799"/>
      <c r="CG88" s="800"/>
      <c r="CH88" s="795"/>
      <c r="CI88" s="796"/>
      <c r="CJ88" s="796"/>
      <c r="CK88" s="796"/>
      <c r="CL88" s="797"/>
      <c r="CM88" s="795"/>
      <c r="CN88" s="796"/>
      <c r="CO88" s="796"/>
      <c r="CP88" s="796"/>
      <c r="CQ88" s="797"/>
      <c r="CR88" s="795"/>
      <c r="CS88" s="796"/>
      <c r="CT88" s="796"/>
      <c r="CU88" s="796"/>
      <c r="CV88" s="797"/>
      <c r="CW88" s="795"/>
      <c r="CX88" s="796"/>
      <c r="CY88" s="796"/>
      <c r="CZ88" s="796"/>
      <c r="DA88" s="797"/>
      <c r="DB88" s="795"/>
      <c r="DC88" s="796"/>
      <c r="DD88" s="796"/>
      <c r="DE88" s="796"/>
      <c r="DF88" s="797"/>
      <c r="DG88" s="795"/>
      <c r="DH88" s="796"/>
      <c r="DI88" s="796"/>
      <c r="DJ88" s="796"/>
      <c r="DK88" s="797"/>
      <c r="DL88" s="795"/>
      <c r="DM88" s="796"/>
      <c r="DN88" s="796"/>
      <c r="DO88" s="796"/>
      <c r="DP88" s="797"/>
      <c r="DQ88" s="795"/>
      <c r="DR88" s="796"/>
      <c r="DS88" s="796"/>
      <c r="DT88" s="796"/>
      <c r="DU88" s="797"/>
      <c r="DV88" s="798"/>
      <c r="DW88" s="799"/>
      <c r="DX88" s="799"/>
      <c r="DY88" s="799"/>
      <c r="DZ88" s="801"/>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98"/>
      <c r="BT89" s="799"/>
      <c r="BU89" s="799"/>
      <c r="BV89" s="799"/>
      <c r="BW89" s="799"/>
      <c r="BX89" s="799"/>
      <c r="BY89" s="799"/>
      <c r="BZ89" s="799"/>
      <c r="CA89" s="799"/>
      <c r="CB89" s="799"/>
      <c r="CC89" s="799"/>
      <c r="CD89" s="799"/>
      <c r="CE89" s="799"/>
      <c r="CF89" s="799"/>
      <c r="CG89" s="800"/>
      <c r="CH89" s="795"/>
      <c r="CI89" s="796"/>
      <c r="CJ89" s="796"/>
      <c r="CK89" s="796"/>
      <c r="CL89" s="797"/>
      <c r="CM89" s="795"/>
      <c r="CN89" s="796"/>
      <c r="CO89" s="796"/>
      <c r="CP89" s="796"/>
      <c r="CQ89" s="797"/>
      <c r="CR89" s="795"/>
      <c r="CS89" s="796"/>
      <c r="CT89" s="796"/>
      <c r="CU89" s="796"/>
      <c r="CV89" s="797"/>
      <c r="CW89" s="795"/>
      <c r="CX89" s="796"/>
      <c r="CY89" s="796"/>
      <c r="CZ89" s="796"/>
      <c r="DA89" s="797"/>
      <c r="DB89" s="795"/>
      <c r="DC89" s="796"/>
      <c r="DD89" s="796"/>
      <c r="DE89" s="796"/>
      <c r="DF89" s="797"/>
      <c r="DG89" s="795"/>
      <c r="DH89" s="796"/>
      <c r="DI89" s="796"/>
      <c r="DJ89" s="796"/>
      <c r="DK89" s="797"/>
      <c r="DL89" s="795"/>
      <c r="DM89" s="796"/>
      <c r="DN89" s="796"/>
      <c r="DO89" s="796"/>
      <c r="DP89" s="797"/>
      <c r="DQ89" s="795"/>
      <c r="DR89" s="796"/>
      <c r="DS89" s="796"/>
      <c r="DT89" s="796"/>
      <c r="DU89" s="797"/>
      <c r="DV89" s="798"/>
      <c r="DW89" s="799"/>
      <c r="DX89" s="799"/>
      <c r="DY89" s="799"/>
      <c r="DZ89" s="801"/>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98"/>
      <c r="BT90" s="799"/>
      <c r="BU90" s="799"/>
      <c r="BV90" s="799"/>
      <c r="BW90" s="799"/>
      <c r="BX90" s="799"/>
      <c r="BY90" s="799"/>
      <c r="BZ90" s="799"/>
      <c r="CA90" s="799"/>
      <c r="CB90" s="799"/>
      <c r="CC90" s="799"/>
      <c r="CD90" s="799"/>
      <c r="CE90" s="799"/>
      <c r="CF90" s="799"/>
      <c r="CG90" s="800"/>
      <c r="CH90" s="795"/>
      <c r="CI90" s="796"/>
      <c r="CJ90" s="796"/>
      <c r="CK90" s="796"/>
      <c r="CL90" s="797"/>
      <c r="CM90" s="795"/>
      <c r="CN90" s="796"/>
      <c r="CO90" s="796"/>
      <c r="CP90" s="796"/>
      <c r="CQ90" s="797"/>
      <c r="CR90" s="795"/>
      <c r="CS90" s="796"/>
      <c r="CT90" s="796"/>
      <c r="CU90" s="796"/>
      <c r="CV90" s="797"/>
      <c r="CW90" s="795"/>
      <c r="CX90" s="796"/>
      <c r="CY90" s="796"/>
      <c r="CZ90" s="796"/>
      <c r="DA90" s="797"/>
      <c r="DB90" s="795"/>
      <c r="DC90" s="796"/>
      <c r="DD90" s="796"/>
      <c r="DE90" s="796"/>
      <c r="DF90" s="797"/>
      <c r="DG90" s="795"/>
      <c r="DH90" s="796"/>
      <c r="DI90" s="796"/>
      <c r="DJ90" s="796"/>
      <c r="DK90" s="797"/>
      <c r="DL90" s="795"/>
      <c r="DM90" s="796"/>
      <c r="DN90" s="796"/>
      <c r="DO90" s="796"/>
      <c r="DP90" s="797"/>
      <c r="DQ90" s="795"/>
      <c r="DR90" s="796"/>
      <c r="DS90" s="796"/>
      <c r="DT90" s="796"/>
      <c r="DU90" s="797"/>
      <c r="DV90" s="798"/>
      <c r="DW90" s="799"/>
      <c r="DX90" s="799"/>
      <c r="DY90" s="799"/>
      <c r="DZ90" s="801"/>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98"/>
      <c r="BT91" s="799"/>
      <c r="BU91" s="799"/>
      <c r="BV91" s="799"/>
      <c r="BW91" s="799"/>
      <c r="BX91" s="799"/>
      <c r="BY91" s="799"/>
      <c r="BZ91" s="799"/>
      <c r="CA91" s="799"/>
      <c r="CB91" s="799"/>
      <c r="CC91" s="799"/>
      <c r="CD91" s="799"/>
      <c r="CE91" s="799"/>
      <c r="CF91" s="799"/>
      <c r="CG91" s="800"/>
      <c r="CH91" s="795"/>
      <c r="CI91" s="796"/>
      <c r="CJ91" s="796"/>
      <c r="CK91" s="796"/>
      <c r="CL91" s="797"/>
      <c r="CM91" s="795"/>
      <c r="CN91" s="796"/>
      <c r="CO91" s="796"/>
      <c r="CP91" s="796"/>
      <c r="CQ91" s="797"/>
      <c r="CR91" s="795"/>
      <c r="CS91" s="796"/>
      <c r="CT91" s="796"/>
      <c r="CU91" s="796"/>
      <c r="CV91" s="797"/>
      <c r="CW91" s="795"/>
      <c r="CX91" s="796"/>
      <c r="CY91" s="796"/>
      <c r="CZ91" s="796"/>
      <c r="DA91" s="797"/>
      <c r="DB91" s="795"/>
      <c r="DC91" s="796"/>
      <c r="DD91" s="796"/>
      <c r="DE91" s="796"/>
      <c r="DF91" s="797"/>
      <c r="DG91" s="795"/>
      <c r="DH91" s="796"/>
      <c r="DI91" s="796"/>
      <c r="DJ91" s="796"/>
      <c r="DK91" s="797"/>
      <c r="DL91" s="795"/>
      <c r="DM91" s="796"/>
      <c r="DN91" s="796"/>
      <c r="DO91" s="796"/>
      <c r="DP91" s="797"/>
      <c r="DQ91" s="795"/>
      <c r="DR91" s="796"/>
      <c r="DS91" s="796"/>
      <c r="DT91" s="796"/>
      <c r="DU91" s="797"/>
      <c r="DV91" s="798"/>
      <c r="DW91" s="799"/>
      <c r="DX91" s="799"/>
      <c r="DY91" s="799"/>
      <c r="DZ91" s="801"/>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98"/>
      <c r="BT92" s="799"/>
      <c r="BU92" s="799"/>
      <c r="BV92" s="799"/>
      <c r="BW92" s="799"/>
      <c r="BX92" s="799"/>
      <c r="BY92" s="799"/>
      <c r="BZ92" s="799"/>
      <c r="CA92" s="799"/>
      <c r="CB92" s="799"/>
      <c r="CC92" s="799"/>
      <c r="CD92" s="799"/>
      <c r="CE92" s="799"/>
      <c r="CF92" s="799"/>
      <c r="CG92" s="800"/>
      <c r="CH92" s="795"/>
      <c r="CI92" s="796"/>
      <c r="CJ92" s="796"/>
      <c r="CK92" s="796"/>
      <c r="CL92" s="797"/>
      <c r="CM92" s="795"/>
      <c r="CN92" s="796"/>
      <c r="CO92" s="796"/>
      <c r="CP92" s="796"/>
      <c r="CQ92" s="797"/>
      <c r="CR92" s="795"/>
      <c r="CS92" s="796"/>
      <c r="CT92" s="796"/>
      <c r="CU92" s="796"/>
      <c r="CV92" s="797"/>
      <c r="CW92" s="795"/>
      <c r="CX92" s="796"/>
      <c r="CY92" s="796"/>
      <c r="CZ92" s="796"/>
      <c r="DA92" s="797"/>
      <c r="DB92" s="795"/>
      <c r="DC92" s="796"/>
      <c r="DD92" s="796"/>
      <c r="DE92" s="796"/>
      <c r="DF92" s="797"/>
      <c r="DG92" s="795"/>
      <c r="DH92" s="796"/>
      <c r="DI92" s="796"/>
      <c r="DJ92" s="796"/>
      <c r="DK92" s="797"/>
      <c r="DL92" s="795"/>
      <c r="DM92" s="796"/>
      <c r="DN92" s="796"/>
      <c r="DO92" s="796"/>
      <c r="DP92" s="797"/>
      <c r="DQ92" s="795"/>
      <c r="DR92" s="796"/>
      <c r="DS92" s="796"/>
      <c r="DT92" s="796"/>
      <c r="DU92" s="797"/>
      <c r="DV92" s="798"/>
      <c r="DW92" s="799"/>
      <c r="DX92" s="799"/>
      <c r="DY92" s="799"/>
      <c r="DZ92" s="801"/>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98"/>
      <c r="BT93" s="799"/>
      <c r="BU93" s="799"/>
      <c r="BV93" s="799"/>
      <c r="BW93" s="799"/>
      <c r="BX93" s="799"/>
      <c r="BY93" s="799"/>
      <c r="BZ93" s="799"/>
      <c r="CA93" s="799"/>
      <c r="CB93" s="799"/>
      <c r="CC93" s="799"/>
      <c r="CD93" s="799"/>
      <c r="CE93" s="799"/>
      <c r="CF93" s="799"/>
      <c r="CG93" s="800"/>
      <c r="CH93" s="795"/>
      <c r="CI93" s="796"/>
      <c r="CJ93" s="796"/>
      <c r="CK93" s="796"/>
      <c r="CL93" s="797"/>
      <c r="CM93" s="795"/>
      <c r="CN93" s="796"/>
      <c r="CO93" s="796"/>
      <c r="CP93" s="796"/>
      <c r="CQ93" s="797"/>
      <c r="CR93" s="795"/>
      <c r="CS93" s="796"/>
      <c r="CT93" s="796"/>
      <c r="CU93" s="796"/>
      <c r="CV93" s="797"/>
      <c r="CW93" s="795"/>
      <c r="CX93" s="796"/>
      <c r="CY93" s="796"/>
      <c r="CZ93" s="796"/>
      <c r="DA93" s="797"/>
      <c r="DB93" s="795"/>
      <c r="DC93" s="796"/>
      <c r="DD93" s="796"/>
      <c r="DE93" s="796"/>
      <c r="DF93" s="797"/>
      <c r="DG93" s="795"/>
      <c r="DH93" s="796"/>
      <c r="DI93" s="796"/>
      <c r="DJ93" s="796"/>
      <c r="DK93" s="797"/>
      <c r="DL93" s="795"/>
      <c r="DM93" s="796"/>
      <c r="DN93" s="796"/>
      <c r="DO93" s="796"/>
      <c r="DP93" s="797"/>
      <c r="DQ93" s="795"/>
      <c r="DR93" s="796"/>
      <c r="DS93" s="796"/>
      <c r="DT93" s="796"/>
      <c r="DU93" s="797"/>
      <c r="DV93" s="798"/>
      <c r="DW93" s="799"/>
      <c r="DX93" s="799"/>
      <c r="DY93" s="799"/>
      <c r="DZ93" s="801"/>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98"/>
      <c r="BT94" s="799"/>
      <c r="BU94" s="799"/>
      <c r="BV94" s="799"/>
      <c r="BW94" s="799"/>
      <c r="BX94" s="799"/>
      <c r="BY94" s="799"/>
      <c r="BZ94" s="799"/>
      <c r="CA94" s="799"/>
      <c r="CB94" s="799"/>
      <c r="CC94" s="799"/>
      <c r="CD94" s="799"/>
      <c r="CE94" s="799"/>
      <c r="CF94" s="799"/>
      <c r="CG94" s="800"/>
      <c r="CH94" s="795"/>
      <c r="CI94" s="796"/>
      <c r="CJ94" s="796"/>
      <c r="CK94" s="796"/>
      <c r="CL94" s="797"/>
      <c r="CM94" s="795"/>
      <c r="CN94" s="796"/>
      <c r="CO94" s="796"/>
      <c r="CP94" s="796"/>
      <c r="CQ94" s="797"/>
      <c r="CR94" s="795"/>
      <c r="CS94" s="796"/>
      <c r="CT94" s="796"/>
      <c r="CU94" s="796"/>
      <c r="CV94" s="797"/>
      <c r="CW94" s="795"/>
      <c r="CX94" s="796"/>
      <c r="CY94" s="796"/>
      <c r="CZ94" s="796"/>
      <c r="DA94" s="797"/>
      <c r="DB94" s="795"/>
      <c r="DC94" s="796"/>
      <c r="DD94" s="796"/>
      <c r="DE94" s="796"/>
      <c r="DF94" s="797"/>
      <c r="DG94" s="795"/>
      <c r="DH94" s="796"/>
      <c r="DI94" s="796"/>
      <c r="DJ94" s="796"/>
      <c r="DK94" s="797"/>
      <c r="DL94" s="795"/>
      <c r="DM94" s="796"/>
      <c r="DN94" s="796"/>
      <c r="DO94" s="796"/>
      <c r="DP94" s="797"/>
      <c r="DQ94" s="795"/>
      <c r="DR94" s="796"/>
      <c r="DS94" s="796"/>
      <c r="DT94" s="796"/>
      <c r="DU94" s="797"/>
      <c r="DV94" s="798"/>
      <c r="DW94" s="799"/>
      <c r="DX94" s="799"/>
      <c r="DY94" s="799"/>
      <c r="DZ94" s="801"/>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98"/>
      <c r="BT95" s="799"/>
      <c r="BU95" s="799"/>
      <c r="BV95" s="799"/>
      <c r="BW95" s="799"/>
      <c r="BX95" s="799"/>
      <c r="BY95" s="799"/>
      <c r="BZ95" s="799"/>
      <c r="CA95" s="799"/>
      <c r="CB95" s="799"/>
      <c r="CC95" s="799"/>
      <c r="CD95" s="799"/>
      <c r="CE95" s="799"/>
      <c r="CF95" s="799"/>
      <c r="CG95" s="800"/>
      <c r="CH95" s="795"/>
      <c r="CI95" s="796"/>
      <c r="CJ95" s="796"/>
      <c r="CK95" s="796"/>
      <c r="CL95" s="797"/>
      <c r="CM95" s="795"/>
      <c r="CN95" s="796"/>
      <c r="CO95" s="796"/>
      <c r="CP95" s="796"/>
      <c r="CQ95" s="797"/>
      <c r="CR95" s="795"/>
      <c r="CS95" s="796"/>
      <c r="CT95" s="796"/>
      <c r="CU95" s="796"/>
      <c r="CV95" s="797"/>
      <c r="CW95" s="795"/>
      <c r="CX95" s="796"/>
      <c r="CY95" s="796"/>
      <c r="CZ95" s="796"/>
      <c r="DA95" s="797"/>
      <c r="DB95" s="795"/>
      <c r="DC95" s="796"/>
      <c r="DD95" s="796"/>
      <c r="DE95" s="796"/>
      <c r="DF95" s="797"/>
      <c r="DG95" s="795"/>
      <c r="DH95" s="796"/>
      <c r="DI95" s="796"/>
      <c r="DJ95" s="796"/>
      <c r="DK95" s="797"/>
      <c r="DL95" s="795"/>
      <c r="DM95" s="796"/>
      <c r="DN95" s="796"/>
      <c r="DO95" s="796"/>
      <c r="DP95" s="797"/>
      <c r="DQ95" s="795"/>
      <c r="DR95" s="796"/>
      <c r="DS95" s="796"/>
      <c r="DT95" s="796"/>
      <c r="DU95" s="797"/>
      <c r="DV95" s="798"/>
      <c r="DW95" s="799"/>
      <c r="DX95" s="799"/>
      <c r="DY95" s="799"/>
      <c r="DZ95" s="801"/>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98"/>
      <c r="BT96" s="799"/>
      <c r="BU96" s="799"/>
      <c r="BV96" s="799"/>
      <c r="BW96" s="799"/>
      <c r="BX96" s="799"/>
      <c r="BY96" s="799"/>
      <c r="BZ96" s="799"/>
      <c r="CA96" s="799"/>
      <c r="CB96" s="799"/>
      <c r="CC96" s="799"/>
      <c r="CD96" s="799"/>
      <c r="CE96" s="799"/>
      <c r="CF96" s="799"/>
      <c r="CG96" s="800"/>
      <c r="CH96" s="795"/>
      <c r="CI96" s="796"/>
      <c r="CJ96" s="796"/>
      <c r="CK96" s="796"/>
      <c r="CL96" s="797"/>
      <c r="CM96" s="795"/>
      <c r="CN96" s="796"/>
      <c r="CO96" s="796"/>
      <c r="CP96" s="796"/>
      <c r="CQ96" s="797"/>
      <c r="CR96" s="795"/>
      <c r="CS96" s="796"/>
      <c r="CT96" s="796"/>
      <c r="CU96" s="796"/>
      <c r="CV96" s="797"/>
      <c r="CW96" s="795"/>
      <c r="CX96" s="796"/>
      <c r="CY96" s="796"/>
      <c r="CZ96" s="796"/>
      <c r="DA96" s="797"/>
      <c r="DB96" s="795"/>
      <c r="DC96" s="796"/>
      <c r="DD96" s="796"/>
      <c r="DE96" s="796"/>
      <c r="DF96" s="797"/>
      <c r="DG96" s="795"/>
      <c r="DH96" s="796"/>
      <c r="DI96" s="796"/>
      <c r="DJ96" s="796"/>
      <c r="DK96" s="797"/>
      <c r="DL96" s="795"/>
      <c r="DM96" s="796"/>
      <c r="DN96" s="796"/>
      <c r="DO96" s="796"/>
      <c r="DP96" s="797"/>
      <c r="DQ96" s="795"/>
      <c r="DR96" s="796"/>
      <c r="DS96" s="796"/>
      <c r="DT96" s="796"/>
      <c r="DU96" s="797"/>
      <c r="DV96" s="798"/>
      <c r="DW96" s="799"/>
      <c r="DX96" s="799"/>
      <c r="DY96" s="799"/>
      <c r="DZ96" s="801"/>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98"/>
      <c r="BT97" s="799"/>
      <c r="BU97" s="799"/>
      <c r="BV97" s="799"/>
      <c r="BW97" s="799"/>
      <c r="BX97" s="799"/>
      <c r="BY97" s="799"/>
      <c r="BZ97" s="799"/>
      <c r="CA97" s="799"/>
      <c r="CB97" s="799"/>
      <c r="CC97" s="799"/>
      <c r="CD97" s="799"/>
      <c r="CE97" s="799"/>
      <c r="CF97" s="799"/>
      <c r="CG97" s="800"/>
      <c r="CH97" s="795"/>
      <c r="CI97" s="796"/>
      <c r="CJ97" s="796"/>
      <c r="CK97" s="796"/>
      <c r="CL97" s="797"/>
      <c r="CM97" s="795"/>
      <c r="CN97" s="796"/>
      <c r="CO97" s="796"/>
      <c r="CP97" s="796"/>
      <c r="CQ97" s="797"/>
      <c r="CR97" s="795"/>
      <c r="CS97" s="796"/>
      <c r="CT97" s="796"/>
      <c r="CU97" s="796"/>
      <c r="CV97" s="797"/>
      <c r="CW97" s="795"/>
      <c r="CX97" s="796"/>
      <c r="CY97" s="796"/>
      <c r="CZ97" s="796"/>
      <c r="DA97" s="797"/>
      <c r="DB97" s="795"/>
      <c r="DC97" s="796"/>
      <c r="DD97" s="796"/>
      <c r="DE97" s="796"/>
      <c r="DF97" s="797"/>
      <c r="DG97" s="795"/>
      <c r="DH97" s="796"/>
      <c r="DI97" s="796"/>
      <c r="DJ97" s="796"/>
      <c r="DK97" s="797"/>
      <c r="DL97" s="795"/>
      <c r="DM97" s="796"/>
      <c r="DN97" s="796"/>
      <c r="DO97" s="796"/>
      <c r="DP97" s="797"/>
      <c r="DQ97" s="795"/>
      <c r="DR97" s="796"/>
      <c r="DS97" s="796"/>
      <c r="DT97" s="796"/>
      <c r="DU97" s="797"/>
      <c r="DV97" s="798"/>
      <c r="DW97" s="799"/>
      <c r="DX97" s="799"/>
      <c r="DY97" s="799"/>
      <c r="DZ97" s="801"/>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98"/>
      <c r="BT98" s="799"/>
      <c r="BU98" s="799"/>
      <c r="BV98" s="799"/>
      <c r="BW98" s="799"/>
      <c r="BX98" s="799"/>
      <c r="BY98" s="799"/>
      <c r="BZ98" s="799"/>
      <c r="CA98" s="799"/>
      <c r="CB98" s="799"/>
      <c r="CC98" s="799"/>
      <c r="CD98" s="799"/>
      <c r="CE98" s="799"/>
      <c r="CF98" s="799"/>
      <c r="CG98" s="800"/>
      <c r="CH98" s="795"/>
      <c r="CI98" s="796"/>
      <c r="CJ98" s="796"/>
      <c r="CK98" s="796"/>
      <c r="CL98" s="797"/>
      <c r="CM98" s="795"/>
      <c r="CN98" s="796"/>
      <c r="CO98" s="796"/>
      <c r="CP98" s="796"/>
      <c r="CQ98" s="797"/>
      <c r="CR98" s="795"/>
      <c r="CS98" s="796"/>
      <c r="CT98" s="796"/>
      <c r="CU98" s="796"/>
      <c r="CV98" s="797"/>
      <c r="CW98" s="795"/>
      <c r="CX98" s="796"/>
      <c r="CY98" s="796"/>
      <c r="CZ98" s="796"/>
      <c r="DA98" s="797"/>
      <c r="DB98" s="795"/>
      <c r="DC98" s="796"/>
      <c r="DD98" s="796"/>
      <c r="DE98" s="796"/>
      <c r="DF98" s="797"/>
      <c r="DG98" s="795"/>
      <c r="DH98" s="796"/>
      <c r="DI98" s="796"/>
      <c r="DJ98" s="796"/>
      <c r="DK98" s="797"/>
      <c r="DL98" s="795"/>
      <c r="DM98" s="796"/>
      <c r="DN98" s="796"/>
      <c r="DO98" s="796"/>
      <c r="DP98" s="797"/>
      <c r="DQ98" s="795"/>
      <c r="DR98" s="796"/>
      <c r="DS98" s="796"/>
      <c r="DT98" s="796"/>
      <c r="DU98" s="797"/>
      <c r="DV98" s="798"/>
      <c r="DW98" s="799"/>
      <c r="DX98" s="799"/>
      <c r="DY98" s="799"/>
      <c r="DZ98" s="801"/>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98"/>
      <c r="BT99" s="799"/>
      <c r="BU99" s="799"/>
      <c r="BV99" s="799"/>
      <c r="BW99" s="799"/>
      <c r="BX99" s="799"/>
      <c r="BY99" s="799"/>
      <c r="BZ99" s="799"/>
      <c r="CA99" s="799"/>
      <c r="CB99" s="799"/>
      <c r="CC99" s="799"/>
      <c r="CD99" s="799"/>
      <c r="CE99" s="799"/>
      <c r="CF99" s="799"/>
      <c r="CG99" s="800"/>
      <c r="CH99" s="795"/>
      <c r="CI99" s="796"/>
      <c r="CJ99" s="796"/>
      <c r="CK99" s="796"/>
      <c r="CL99" s="797"/>
      <c r="CM99" s="795"/>
      <c r="CN99" s="796"/>
      <c r="CO99" s="796"/>
      <c r="CP99" s="796"/>
      <c r="CQ99" s="797"/>
      <c r="CR99" s="795"/>
      <c r="CS99" s="796"/>
      <c r="CT99" s="796"/>
      <c r="CU99" s="796"/>
      <c r="CV99" s="797"/>
      <c r="CW99" s="795"/>
      <c r="CX99" s="796"/>
      <c r="CY99" s="796"/>
      <c r="CZ99" s="796"/>
      <c r="DA99" s="797"/>
      <c r="DB99" s="795"/>
      <c r="DC99" s="796"/>
      <c r="DD99" s="796"/>
      <c r="DE99" s="796"/>
      <c r="DF99" s="797"/>
      <c r="DG99" s="795"/>
      <c r="DH99" s="796"/>
      <c r="DI99" s="796"/>
      <c r="DJ99" s="796"/>
      <c r="DK99" s="797"/>
      <c r="DL99" s="795"/>
      <c r="DM99" s="796"/>
      <c r="DN99" s="796"/>
      <c r="DO99" s="796"/>
      <c r="DP99" s="797"/>
      <c r="DQ99" s="795"/>
      <c r="DR99" s="796"/>
      <c r="DS99" s="796"/>
      <c r="DT99" s="796"/>
      <c r="DU99" s="797"/>
      <c r="DV99" s="798"/>
      <c r="DW99" s="799"/>
      <c r="DX99" s="799"/>
      <c r="DY99" s="799"/>
      <c r="DZ99" s="801"/>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98"/>
      <c r="BT100" s="799"/>
      <c r="BU100" s="799"/>
      <c r="BV100" s="799"/>
      <c r="BW100" s="799"/>
      <c r="BX100" s="799"/>
      <c r="BY100" s="799"/>
      <c r="BZ100" s="799"/>
      <c r="CA100" s="799"/>
      <c r="CB100" s="799"/>
      <c r="CC100" s="799"/>
      <c r="CD100" s="799"/>
      <c r="CE100" s="799"/>
      <c r="CF100" s="799"/>
      <c r="CG100" s="800"/>
      <c r="CH100" s="795"/>
      <c r="CI100" s="796"/>
      <c r="CJ100" s="796"/>
      <c r="CK100" s="796"/>
      <c r="CL100" s="797"/>
      <c r="CM100" s="795"/>
      <c r="CN100" s="796"/>
      <c r="CO100" s="796"/>
      <c r="CP100" s="796"/>
      <c r="CQ100" s="797"/>
      <c r="CR100" s="795"/>
      <c r="CS100" s="796"/>
      <c r="CT100" s="796"/>
      <c r="CU100" s="796"/>
      <c r="CV100" s="797"/>
      <c r="CW100" s="795"/>
      <c r="CX100" s="796"/>
      <c r="CY100" s="796"/>
      <c r="CZ100" s="796"/>
      <c r="DA100" s="797"/>
      <c r="DB100" s="795"/>
      <c r="DC100" s="796"/>
      <c r="DD100" s="796"/>
      <c r="DE100" s="796"/>
      <c r="DF100" s="797"/>
      <c r="DG100" s="795"/>
      <c r="DH100" s="796"/>
      <c r="DI100" s="796"/>
      <c r="DJ100" s="796"/>
      <c r="DK100" s="797"/>
      <c r="DL100" s="795"/>
      <c r="DM100" s="796"/>
      <c r="DN100" s="796"/>
      <c r="DO100" s="796"/>
      <c r="DP100" s="797"/>
      <c r="DQ100" s="795"/>
      <c r="DR100" s="796"/>
      <c r="DS100" s="796"/>
      <c r="DT100" s="796"/>
      <c r="DU100" s="797"/>
      <c r="DV100" s="798"/>
      <c r="DW100" s="799"/>
      <c r="DX100" s="799"/>
      <c r="DY100" s="799"/>
      <c r="DZ100" s="801"/>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98"/>
      <c r="BT101" s="799"/>
      <c r="BU101" s="799"/>
      <c r="BV101" s="799"/>
      <c r="BW101" s="799"/>
      <c r="BX101" s="799"/>
      <c r="BY101" s="799"/>
      <c r="BZ101" s="799"/>
      <c r="CA101" s="799"/>
      <c r="CB101" s="799"/>
      <c r="CC101" s="799"/>
      <c r="CD101" s="799"/>
      <c r="CE101" s="799"/>
      <c r="CF101" s="799"/>
      <c r="CG101" s="800"/>
      <c r="CH101" s="795"/>
      <c r="CI101" s="796"/>
      <c r="CJ101" s="796"/>
      <c r="CK101" s="796"/>
      <c r="CL101" s="797"/>
      <c r="CM101" s="795"/>
      <c r="CN101" s="796"/>
      <c r="CO101" s="796"/>
      <c r="CP101" s="796"/>
      <c r="CQ101" s="797"/>
      <c r="CR101" s="795"/>
      <c r="CS101" s="796"/>
      <c r="CT101" s="796"/>
      <c r="CU101" s="796"/>
      <c r="CV101" s="797"/>
      <c r="CW101" s="795"/>
      <c r="CX101" s="796"/>
      <c r="CY101" s="796"/>
      <c r="CZ101" s="796"/>
      <c r="DA101" s="797"/>
      <c r="DB101" s="795"/>
      <c r="DC101" s="796"/>
      <c r="DD101" s="796"/>
      <c r="DE101" s="796"/>
      <c r="DF101" s="797"/>
      <c r="DG101" s="795"/>
      <c r="DH101" s="796"/>
      <c r="DI101" s="796"/>
      <c r="DJ101" s="796"/>
      <c r="DK101" s="797"/>
      <c r="DL101" s="795"/>
      <c r="DM101" s="796"/>
      <c r="DN101" s="796"/>
      <c r="DO101" s="796"/>
      <c r="DP101" s="797"/>
      <c r="DQ101" s="795"/>
      <c r="DR101" s="796"/>
      <c r="DS101" s="796"/>
      <c r="DT101" s="796"/>
      <c r="DU101" s="797"/>
      <c r="DV101" s="798"/>
      <c r="DW101" s="799"/>
      <c r="DX101" s="799"/>
      <c r="DY101" s="799"/>
      <c r="DZ101" s="801"/>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752" t="s">
        <v>441</v>
      </c>
      <c r="BS102" s="753"/>
      <c r="BT102" s="753"/>
      <c r="BU102" s="753"/>
      <c r="BV102" s="753"/>
      <c r="BW102" s="753"/>
      <c r="BX102" s="753"/>
      <c r="BY102" s="753"/>
      <c r="BZ102" s="753"/>
      <c r="CA102" s="753"/>
      <c r="CB102" s="753"/>
      <c r="CC102" s="753"/>
      <c r="CD102" s="753"/>
      <c r="CE102" s="753"/>
      <c r="CF102" s="753"/>
      <c r="CG102" s="754"/>
      <c r="CH102" s="809"/>
      <c r="CI102" s="810"/>
      <c r="CJ102" s="810"/>
      <c r="CK102" s="810"/>
      <c r="CL102" s="811"/>
      <c r="CM102" s="809"/>
      <c r="CN102" s="810"/>
      <c r="CO102" s="810"/>
      <c r="CP102" s="810"/>
      <c r="CQ102" s="811"/>
      <c r="CR102" s="812"/>
      <c r="CS102" s="765"/>
      <c r="CT102" s="765"/>
      <c r="CU102" s="765"/>
      <c r="CV102" s="813"/>
      <c r="CW102" s="812"/>
      <c r="CX102" s="765"/>
      <c r="CY102" s="765"/>
      <c r="CZ102" s="765"/>
      <c r="DA102" s="813"/>
      <c r="DB102" s="812"/>
      <c r="DC102" s="765"/>
      <c r="DD102" s="765"/>
      <c r="DE102" s="765"/>
      <c r="DF102" s="813"/>
      <c r="DG102" s="812"/>
      <c r="DH102" s="765"/>
      <c r="DI102" s="765"/>
      <c r="DJ102" s="765"/>
      <c r="DK102" s="813"/>
      <c r="DL102" s="812"/>
      <c r="DM102" s="765"/>
      <c r="DN102" s="765"/>
      <c r="DO102" s="765"/>
      <c r="DP102" s="813"/>
      <c r="DQ102" s="812"/>
      <c r="DR102" s="765"/>
      <c r="DS102" s="765"/>
      <c r="DT102" s="765"/>
      <c r="DU102" s="813"/>
      <c r="DV102" s="752"/>
      <c r="DW102" s="753"/>
      <c r="DX102" s="753"/>
      <c r="DY102" s="753"/>
      <c r="DZ102" s="814"/>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15" t="s">
        <v>456</v>
      </c>
      <c r="BR103" s="815"/>
      <c r="BS103" s="815"/>
      <c r="BT103" s="815"/>
      <c r="BU103" s="815"/>
      <c r="BV103" s="815"/>
      <c r="BW103" s="815"/>
      <c r="BX103" s="815"/>
      <c r="BY103" s="815"/>
      <c r="BZ103" s="815"/>
      <c r="CA103" s="815"/>
      <c r="CB103" s="815"/>
      <c r="CC103" s="815"/>
      <c r="CD103" s="815"/>
      <c r="CE103" s="815"/>
      <c r="CF103" s="815"/>
      <c r="CG103" s="815"/>
      <c r="CH103" s="815"/>
      <c r="CI103" s="815"/>
      <c r="CJ103" s="815"/>
      <c r="CK103" s="815"/>
      <c r="CL103" s="815"/>
      <c r="CM103" s="815"/>
      <c r="CN103" s="815"/>
      <c r="CO103" s="815"/>
      <c r="CP103" s="815"/>
      <c r="CQ103" s="815"/>
      <c r="CR103" s="815"/>
      <c r="CS103" s="815"/>
      <c r="CT103" s="815"/>
      <c r="CU103" s="815"/>
      <c r="CV103" s="815"/>
      <c r="CW103" s="815"/>
      <c r="CX103" s="815"/>
      <c r="CY103" s="815"/>
      <c r="CZ103" s="815"/>
      <c r="DA103" s="815"/>
      <c r="DB103" s="815"/>
      <c r="DC103" s="815"/>
      <c r="DD103" s="815"/>
      <c r="DE103" s="815"/>
      <c r="DF103" s="815"/>
      <c r="DG103" s="815"/>
      <c r="DH103" s="815"/>
      <c r="DI103" s="815"/>
      <c r="DJ103" s="815"/>
      <c r="DK103" s="815"/>
      <c r="DL103" s="815"/>
      <c r="DM103" s="815"/>
      <c r="DN103" s="815"/>
      <c r="DO103" s="815"/>
      <c r="DP103" s="815"/>
      <c r="DQ103" s="815"/>
      <c r="DR103" s="815"/>
      <c r="DS103" s="815"/>
      <c r="DT103" s="815"/>
      <c r="DU103" s="815"/>
      <c r="DV103" s="815"/>
      <c r="DW103" s="815"/>
      <c r="DX103" s="815"/>
      <c r="DY103" s="815"/>
      <c r="DZ103" s="815"/>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16" t="s">
        <v>457</v>
      </c>
      <c r="BR104" s="816"/>
      <c r="BS104" s="816"/>
      <c r="BT104" s="816"/>
      <c r="BU104" s="816"/>
      <c r="BV104" s="816"/>
      <c r="BW104" s="816"/>
      <c r="BX104" s="816"/>
      <c r="BY104" s="816"/>
      <c r="BZ104" s="816"/>
      <c r="CA104" s="816"/>
      <c r="CB104" s="816"/>
      <c r="CC104" s="816"/>
      <c r="CD104" s="816"/>
      <c r="CE104" s="816"/>
      <c r="CF104" s="816"/>
      <c r="CG104" s="816"/>
      <c r="CH104" s="816"/>
      <c r="CI104" s="816"/>
      <c r="CJ104" s="816"/>
      <c r="CK104" s="816"/>
      <c r="CL104" s="816"/>
      <c r="CM104" s="816"/>
      <c r="CN104" s="816"/>
      <c r="CO104" s="816"/>
      <c r="CP104" s="816"/>
      <c r="CQ104" s="816"/>
      <c r="CR104" s="816"/>
      <c r="CS104" s="816"/>
      <c r="CT104" s="816"/>
      <c r="CU104" s="816"/>
      <c r="CV104" s="816"/>
      <c r="CW104" s="816"/>
      <c r="CX104" s="816"/>
      <c r="CY104" s="816"/>
      <c r="CZ104" s="816"/>
      <c r="DA104" s="816"/>
      <c r="DB104" s="816"/>
      <c r="DC104" s="816"/>
      <c r="DD104" s="816"/>
      <c r="DE104" s="816"/>
      <c r="DF104" s="816"/>
      <c r="DG104" s="816"/>
      <c r="DH104" s="816"/>
      <c r="DI104" s="816"/>
      <c r="DJ104" s="816"/>
      <c r="DK104" s="816"/>
      <c r="DL104" s="816"/>
      <c r="DM104" s="816"/>
      <c r="DN104" s="816"/>
      <c r="DO104" s="816"/>
      <c r="DP104" s="816"/>
      <c r="DQ104" s="816"/>
      <c r="DR104" s="816"/>
      <c r="DS104" s="816"/>
      <c r="DT104" s="816"/>
      <c r="DU104" s="816"/>
      <c r="DV104" s="816"/>
      <c r="DW104" s="816"/>
      <c r="DX104" s="816"/>
      <c r="DY104" s="816"/>
      <c r="DZ104" s="816"/>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458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817" t="s">
        <v>459</v>
      </c>
      <c r="B108" s="818"/>
      <c r="C108" s="818"/>
      <c r="D108" s="818"/>
      <c r="E108" s="818"/>
      <c r="F108" s="818"/>
      <c r="G108" s="818"/>
      <c r="H108" s="818"/>
      <c r="I108" s="818"/>
      <c r="J108" s="818"/>
      <c r="K108" s="818"/>
      <c r="L108" s="818"/>
      <c r="M108" s="818"/>
      <c r="N108" s="818"/>
      <c r="O108" s="818"/>
      <c r="P108" s="818"/>
      <c r="Q108" s="818"/>
      <c r="R108" s="818"/>
      <c r="S108" s="818"/>
      <c r="T108" s="818"/>
      <c r="U108" s="818"/>
      <c r="V108" s="818"/>
      <c r="W108" s="818"/>
      <c r="X108" s="818"/>
      <c r="Y108" s="818"/>
      <c r="Z108" s="818"/>
      <c r="AA108" s="818"/>
      <c r="AB108" s="818"/>
      <c r="AC108" s="818"/>
      <c r="AD108" s="818"/>
      <c r="AE108" s="818"/>
      <c r="AF108" s="818"/>
      <c r="AG108" s="818"/>
      <c r="AH108" s="818"/>
      <c r="AI108" s="818"/>
      <c r="AJ108" s="818"/>
      <c r="AK108" s="818"/>
      <c r="AL108" s="818"/>
      <c r="AM108" s="818"/>
      <c r="AN108" s="818"/>
      <c r="AO108" s="818"/>
      <c r="AP108" s="818"/>
      <c r="AQ108" s="818"/>
      <c r="AR108" s="818"/>
      <c r="AS108" s="818"/>
      <c r="AT108" s="819"/>
      <c r="AU108" s="817" t="s">
        <v>202</v>
      </c>
      <c r="AV108" s="818"/>
      <c r="AW108" s="818"/>
      <c r="AX108" s="818"/>
      <c r="AY108" s="818"/>
      <c r="AZ108" s="818"/>
      <c r="BA108" s="818"/>
      <c r="BB108" s="818"/>
      <c r="BC108" s="818"/>
      <c r="BD108" s="818"/>
      <c r="BE108" s="818"/>
      <c r="BF108" s="818"/>
      <c r="BG108" s="818"/>
      <c r="BH108" s="818"/>
      <c r="BI108" s="818"/>
      <c r="BJ108" s="818"/>
      <c r="BK108" s="818"/>
      <c r="BL108" s="818"/>
      <c r="BM108" s="818"/>
      <c r="BN108" s="818"/>
      <c r="BO108" s="818"/>
      <c r="BP108" s="818"/>
      <c r="BQ108" s="818"/>
      <c r="BR108" s="818"/>
      <c r="BS108" s="818"/>
      <c r="BT108" s="818"/>
      <c r="BU108" s="818"/>
      <c r="BV108" s="818"/>
      <c r="BW108" s="818"/>
      <c r="BX108" s="818"/>
      <c r="BY108" s="818"/>
      <c r="BZ108" s="818"/>
      <c r="CA108" s="818"/>
      <c r="CB108" s="818"/>
      <c r="CC108" s="818"/>
      <c r="CD108" s="818"/>
      <c r="CE108" s="818"/>
      <c r="CF108" s="818"/>
      <c r="CG108" s="818"/>
      <c r="CH108" s="818"/>
      <c r="CI108" s="818"/>
      <c r="CJ108" s="818"/>
      <c r="CK108" s="818"/>
      <c r="CL108" s="818"/>
      <c r="CM108" s="818"/>
      <c r="CN108" s="818"/>
      <c r="CO108" s="818"/>
      <c r="CP108" s="818"/>
      <c r="CQ108" s="818"/>
      <c r="CR108" s="818"/>
      <c r="CS108" s="818"/>
      <c r="CT108" s="818"/>
      <c r="CU108" s="818"/>
      <c r="CV108" s="818"/>
      <c r="CW108" s="818"/>
      <c r="CX108" s="818"/>
      <c r="CY108" s="818"/>
      <c r="CZ108" s="818"/>
      <c r="DA108" s="818"/>
      <c r="DB108" s="818"/>
      <c r="DC108" s="818"/>
      <c r="DD108" s="818"/>
      <c r="DE108" s="818"/>
      <c r="DF108" s="818"/>
      <c r="DG108" s="818"/>
      <c r="DH108" s="818"/>
      <c r="DI108" s="818"/>
      <c r="DJ108" s="818"/>
      <c r="DK108" s="818"/>
      <c r="DL108" s="818"/>
      <c r="DM108" s="818"/>
      <c r="DN108" s="818"/>
      <c r="DO108" s="818"/>
      <c r="DP108" s="818"/>
      <c r="DQ108" s="818"/>
      <c r="DR108" s="818"/>
      <c r="DS108" s="818"/>
      <c r="DT108" s="818"/>
      <c r="DU108" s="818"/>
      <c r="DV108" s="818"/>
      <c r="DW108" s="818"/>
      <c r="DX108" s="818"/>
      <c r="DY108" s="818"/>
      <c r="DZ108" s="819"/>
    </row>
    <row r="109" spans="1:131" s="55" customFormat="1" ht="26.25" customHeight="1" x14ac:dyDescent="0.15">
      <c r="A109" s="820" t="s">
        <v>460</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822"/>
      <c r="AA109" s="823" t="s">
        <v>461</v>
      </c>
      <c r="AB109" s="821"/>
      <c r="AC109" s="821"/>
      <c r="AD109" s="821"/>
      <c r="AE109" s="822"/>
      <c r="AF109" s="823" t="s">
        <v>166</v>
      </c>
      <c r="AG109" s="821"/>
      <c r="AH109" s="821"/>
      <c r="AI109" s="821"/>
      <c r="AJ109" s="822"/>
      <c r="AK109" s="823" t="s">
        <v>383</v>
      </c>
      <c r="AL109" s="821"/>
      <c r="AM109" s="821"/>
      <c r="AN109" s="821"/>
      <c r="AO109" s="822"/>
      <c r="AP109" s="823" t="s">
        <v>462</v>
      </c>
      <c r="AQ109" s="821"/>
      <c r="AR109" s="821"/>
      <c r="AS109" s="821"/>
      <c r="AT109" s="824"/>
      <c r="AU109" s="820" t="s">
        <v>460</v>
      </c>
      <c r="AV109" s="821"/>
      <c r="AW109" s="821"/>
      <c r="AX109" s="821"/>
      <c r="AY109" s="821"/>
      <c r="AZ109" s="821"/>
      <c r="BA109" s="821"/>
      <c r="BB109" s="821"/>
      <c r="BC109" s="821"/>
      <c r="BD109" s="821"/>
      <c r="BE109" s="821"/>
      <c r="BF109" s="821"/>
      <c r="BG109" s="821"/>
      <c r="BH109" s="821"/>
      <c r="BI109" s="821"/>
      <c r="BJ109" s="821"/>
      <c r="BK109" s="821"/>
      <c r="BL109" s="821"/>
      <c r="BM109" s="821"/>
      <c r="BN109" s="821"/>
      <c r="BO109" s="821"/>
      <c r="BP109" s="822"/>
      <c r="BQ109" s="823" t="s">
        <v>461</v>
      </c>
      <c r="BR109" s="821"/>
      <c r="BS109" s="821"/>
      <c r="BT109" s="821"/>
      <c r="BU109" s="822"/>
      <c r="BV109" s="823" t="s">
        <v>166</v>
      </c>
      <c r="BW109" s="821"/>
      <c r="BX109" s="821"/>
      <c r="BY109" s="821"/>
      <c r="BZ109" s="822"/>
      <c r="CA109" s="823" t="s">
        <v>383</v>
      </c>
      <c r="CB109" s="821"/>
      <c r="CC109" s="821"/>
      <c r="CD109" s="821"/>
      <c r="CE109" s="822"/>
      <c r="CF109" s="825" t="s">
        <v>462</v>
      </c>
      <c r="CG109" s="825"/>
      <c r="CH109" s="825"/>
      <c r="CI109" s="825"/>
      <c r="CJ109" s="825"/>
      <c r="CK109" s="823" t="s">
        <v>93</v>
      </c>
      <c r="CL109" s="821"/>
      <c r="CM109" s="821"/>
      <c r="CN109" s="821"/>
      <c r="CO109" s="821"/>
      <c r="CP109" s="821"/>
      <c r="CQ109" s="821"/>
      <c r="CR109" s="821"/>
      <c r="CS109" s="821"/>
      <c r="CT109" s="821"/>
      <c r="CU109" s="821"/>
      <c r="CV109" s="821"/>
      <c r="CW109" s="821"/>
      <c r="CX109" s="821"/>
      <c r="CY109" s="821"/>
      <c r="CZ109" s="821"/>
      <c r="DA109" s="821"/>
      <c r="DB109" s="821"/>
      <c r="DC109" s="821"/>
      <c r="DD109" s="821"/>
      <c r="DE109" s="821"/>
      <c r="DF109" s="822"/>
      <c r="DG109" s="823" t="s">
        <v>461</v>
      </c>
      <c r="DH109" s="821"/>
      <c r="DI109" s="821"/>
      <c r="DJ109" s="821"/>
      <c r="DK109" s="822"/>
      <c r="DL109" s="823" t="s">
        <v>166</v>
      </c>
      <c r="DM109" s="821"/>
      <c r="DN109" s="821"/>
      <c r="DO109" s="821"/>
      <c r="DP109" s="822"/>
      <c r="DQ109" s="823" t="s">
        <v>383</v>
      </c>
      <c r="DR109" s="821"/>
      <c r="DS109" s="821"/>
      <c r="DT109" s="821"/>
      <c r="DU109" s="822"/>
      <c r="DV109" s="823" t="s">
        <v>462</v>
      </c>
      <c r="DW109" s="821"/>
      <c r="DX109" s="821"/>
      <c r="DY109" s="821"/>
      <c r="DZ109" s="824"/>
    </row>
    <row r="110" spans="1:131" s="55" customFormat="1" ht="26.25" customHeight="1" x14ac:dyDescent="0.15">
      <c r="A110" s="826" t="s">
        <v>320</v>
      </c>
      <c r="B110" s="827"/>
      <c r="C110" s="827"/>
      <c r="D110" s="827"/>
      <c r="E110" s="827"/>
      <c r="F110" s="827"/>
      <c r="G110" s="827"/>
      <c r="H110" s="827"/>
      <c r="I110" s="827"/>
      <c r="J110" s="827"/>
      <c r="K110" s="827"/>
      <c r="L110" s="827"/>
      <c r="M110" s="827"/>
      <c r="N110" s="827"/>
      <c r="O110" s="827"/>
      <c r="P110" s="827"/>
      <c r="Q110" s="827"/>
      <c r="R110" s="827"/>
      <c r="S110" s="827"/>
      <c r="T110" s="827"/>
      <c r="U110" s="827"/>
      <c r="V110" s="827"/>
      <c r="W110" s="827"/>
      <c r="X110" s="827"/>
      <c r="Y110" s="827"/>
      <c r="Z110" s="828"/>
      <c r="AA110" s="829">
        <v>804311</v>
      </c>
      <c r="AB110" s="830"/>
      <c r="AC110" s="830"/>
      <c r="AD110" s="830"/>
      <c r="AE110" s="831"/>
      <c r="AF110" s="832">
        <v>833696</v>
      </c>
      <c r="AG110" s="830"/>
      <c r="AH110" s="830"/>
      <c r="AI110" s="830"/>
      <c r="AJ110" s="831"/>
      <c r="AK110" s="832">
        <v>837172</v>
      </c>
      <c r="AL110" s="830"/>
      <c r="AM110" s="830"/>
      <c r="AN110" s="830"/>
      <c r="AO110" s="831"/>
      <c r="AP110" s="833">
        <v>14.1</v>
      </c>
      <c r="AQ110" s="834"/>
      <c r="AR110" s="834"/>
      <c r="AS110" s="834"/>
      <c r="AT110" s="835"/>
      <c r="AU110" s="1016" t="s">
        <v>118</v>
      </c>
      <c r="AV110" s="1017"/>
      <c r="AW110" s="1017"/>
      <c r="AX110" s="1017"/>
      <c r="AY110" s="1017"/>
      <c r="AZ110" s="836" t="s">
        <v>463</v>
      </c>
      <c r="BA110" s="827"/>
      <c r="BB110" s="827"/>
      <c r="BC110" s="827"/>
      <c r="BD110" s="827"/>
      <c r="BE110" s="827"/>
      <c r="BF110" s="827"/>
      <c r="BG110" s="827"/>
      <c r="BH110" s="827"/>
      <c r="BI110" s="827"/>
      <c r="BJ110" s="827"/>
      <c r="BK110" s="827"/>
      <c r="BL110" s="827"/>
      <c r="BM110" s="827"/>
      <c r="BN110" s="827"/>
      <c r="BO110" s="827"/>
      <c r="BP110" s="828"/>
      <c r="BQ110" s="837">
        <v>9338271</v>
      </c>
      <c r="BR110" s="838"/>
      <c r="BS110" s="838"/>
      <c r="BT110" s="838"/>
      <c r="BU110" s="838"/>
      <c r="BV110" s="838">
        <v>9839418</v>
      </c>
      <c r="BW110" s="838"/>
      <c r="BX110" s="838"/>
      <c r="BY110" s="838"/>
      <c r="BZ110" s="838"/>
      <c r="CA110" s="838">
        <v>10399715</v>
      </c>
      <c r="CB110" s="838"/>
      <c r="CC110" s="838"/>
      <c r="CD110" s="838"/>
      <c r="CE110" s="838"/>
      <c r="CF110" s="839">
        <v>175</v>
      </c>
      <c r="CG110" s="840"/>
      <c r="CH110" s="840"/>
      <c r="CI110" s="840"/>
      <c r="CJ110" s="840"/>
      <c r="CK110" s="1022" t="s">
        <v>378</v>
      </c>
      <c r="CL110" s="1023"/>
      <c r="CM110" s="841" t="s">
        <v>464</v>
      </c>
      <c r="CN110" s="842"/>
      <c r="CO110" s="842"/>
      <c r="CP110" s="842"/>
      <c r="CQ110" s="842"/>
      <c r="CR110" s="842"/>
      <c r="CS110" s="842"/>
      <c r="CT110" s="842"/>
      <c r="CU110" s="842"/>
      <c r="CV110" s="842"/>
      <c r="CW110" s="842"/>
      <c r="CX110" s="842"/>
      <c r="CY110" s="842"/>
      <c r="CZ110" s="842"/>
      <c r="DA110" s="842"/>
      <c r="DB110" s="842"/>
      <c r="DC110" s="842"/>
      <c r="DD110" s="842"/>
      <c r="DE110" s="842"/>
      <c r="DF110" s="843"/>
      <c r="DG110" s="837" t="s">
        <v>200</v>
      </c>
      <c r="DH110" s="838"/>
      <c r="DI110" s="838"/>
      <c r="DJ110" s="838"/>
      <c r="DK110" s="838"/>
      <c r="DL110" s="838" t="s">
        <v>200</v>
      </c>
      <c r="DM110" s="838"/>
      <c r="DN110" s="838"/>
      <c r="DO110" s="838"/>
      <c r="DP110" s="838"/>
      <c r="DQ110" s="838" t="s">
        <v>200</v>
      </c>
      <c r="DR110" s="838"/>
      <c r="DS110" s="838"/>
      <c r="DT110" s="838"/>
      <c r="DU110" s="838"/>
      <c r="DV110" s="844" t="s">
        <v>200</v>
      </c>
      <c r="DW110" s="844"/>
      <c r="DX110" s="844"/>
      <c r="DY110" s="844"/>
      <c r="DZ110" s="845"/>
    </row>
    <row r="111" spans="1:131" s="55" customFormat="1" ht="26.25" customHeight="1" x14ac:dyDescent="0.15">
      <c r="A111" s="846" t="s">
        <v>445</v>
      </c>
      <c r="B111" s="847"/>
      <c r="C111" s="847"/>
      <c r="D111" s="847"/>
      <c r="E111" s="847"/>
      <c r="F111" s="847"/>
      <c r="G111" s="847"/>
      <c r="H111" s="847"/>
      <c r="I111" s="847"/>
      <c r="J111" s="847"/>
      <c r="K111" s="847"/>
      <c r="L111" s="847"/>
      <c r="M111" s="847"/>
      <c r="N111" s="847"/>
      <c r="O111" s="847"/>
      <c r="P111" s="847"/>
      <c r="Q111" s="847"/>
      <c r="R111" s="847"/>
      <c r="S111" s="847"/>
      <c r="T111" s="847"/>
      <c r="U111" s="847"/>
      <c r="V111" s="847"/>
      <c r="W111" s="847"/>
      <c r="X111" s="847"/>
      <c r="Y111" s="847"/>
      <c r="Z111" s="848"/>
      <c r="AA111" s="849" t="s">
        <v>200</v>
      </c>
      <c r="AB111" s="850"/>
      <c r="AC111" s="850"/>
      <c r="AD111" s="850"/>
      <c r="AE111" s="851"/>
      <c r="AF111" s="852" t="s">
        <v>200</v>
      </c>
      <c r="AG111" s="850"/>
      <c r="AH111" s="850"/>
      <c r="AI111" s="850"/>
      <c r="AJ111" s="851"/>
      <c r="AK111" s="852" t="s">
        <v>200</v>
      </c>
      <c r="AL111" s="850"/>
      <c r="AM111" s="850"/>
      <c r="AN111" s="850"/>
      <c r="AO111" s="851"/>
      <c r="AP111" s="853" t="s">
        <v>200</v>
      </c>
      <c r="AQ111" s="854"/>
      <c r="AR111" s="854"/>
      <c r="AS111" s="854"/>
      <c r="AT111" s="855"/>
      <c r="AU111" s="1018"/>
      <c r="AV111" s="1019"/>
      <c r="AW111" s="1019"/>
      <c r="AX111" s="1019"/>
      <c r="AY111" s="1019"/>
      <c r="AZ111" s="856" t="s">
        <v>466</v>
      </c>
      <c r="BA111" s="857"/>
      <c r="BB111" s="857"/>
      <c r="BC111" s="857"/>
      <c r="BD111" s="857"/>
      <c r="BE111" s="857"/>
      <c r="BF111" s="857"/>
      <c r="BG111" s="857"/>
      <c r="BH111" s="857"/>
      <c r="BI111" s="857"/>
      <c r="BJ111" s="857"/>
      <c r="BK111" s="857"/>
      <c r="BL111" s="857"/>
      <c r="BM111" s="857"/>
      <c r="BN111" s="857"/>
      <c r="BO111" s="857"/>
      <c r="BP111" s="858"/>
      <c r="BQ111" s="859">
        <v>5203</v>
      </c>
      <c r="BR111" s="860"/>
      <c r="BS111" s="860"/>
      <c r="BT111" s="860"/>
      <c r="BU111" s="860"/>
      <c r="BV111" s="860">
        <v>2178</v>
      </c>
      <c r="BW111" s="860"/>
      <c r="BX111" s="860"/>
      <c r="BY111" s="860"/>
      <c r="BZ111" s="860"/>
      <c r="CA111" s="860" t="s">
        <v>200</v>
      </c>
      <c r="CB111" s="860"/>
      <c r="CC111" s="860"/>
      <c r="CD111" s="860"/>
      <c r="CE111" s="860"/>
      <c r="CF111" s="861" t="s">
        <v>200</v>
      </c>
      <c r="CG111" s="862"/>
      <c r="CH111" s="862"/>
      <c r="CI111" s="862"/>
      <c r="CJ111" s="862"/>
      <c r="CK111" s="1024"/>
      <c r="CL111" s="1025"/>
      <c r="CM111" s="863" t="s">
        <v>131</v>
      </c>
      <c r="CN111" s="864"/>
      <c r="CO111" s="864"/>
      <c r="CP111" s="864"/>
      <c r="CQ111" s="864"/>
      <c r="CR111" s="864"/>
      <c r="CS111" s="864"/>
      <c r="CT111" s="864"/>
      <c r="CU111" s="864"/>
      <c r="CV111" s="864"/>
      <c r="CW111" s="864"/>
      <c r="CX111" s="864"/>
      <c r="CY111" s="864"/>
      <c r="CZ111" s="864"/>
      <c r="DA111" s="864"/>
      <c r="DB111" s="864"/>
      <c r="DC111" s="864"/>
      <c r="DD111" s="864"/>
      <c r="DE111" s="864"/>
      <c r="DF111" s="865"/>
      <c r="DG111" s="859" t="s">
        <v>200</v>
      </c>
      <c r="DH111" s="860"/>
      <c r="DI111" s="860"/>
      <c r="DJ111" s="860"/>
      <c r="DK111" s="860"/>
      <c r="DL111" s="860" t="s">
        <v>200</v>
      </c>
      <c r="DM111" s="860"/>
      <c r="DN111" s="860"/>
      <c r="DO111" s="860"/>
      <c r="DP111" s="860"/>
      <c r="DQ111" s="860" t="s">
        <v>200</v>
      </c>
      <c r="DR111" s="860"/>
      <c r="DS111" s="860"/>
      <c r="DT111" s="860"/>
      <c r="DU111" s="860"/>
      <c r="DV111" s="866" t="s">
        <v>200</v>
      </c>
      <c r="DW111" s="866"/>
      <c r="DX111" s="866"/>
      <c r="DY111" s="866"/>
      <c r="DZ111" s="867"/>
    </row>
    <row r="112" spans="1:131" s="55" customFormat="1" ht="26.25" customHeight="1" x14ac:dyDescent="0.15">
      <c r="A112" s="985" t="s">
        <v>155</v>
      </c>
      <c r="B112" s="986"/>
      <c r="C112" s="857" t="s">
        <v>467</v>
      </c>
      <c r="D112" s="857"/>
      <c r="E112" s="857"/>
      <c r="F112" s="857"/>
      <c r="G112" s="857"/>
      <c r="H112" s="857"/>
      <c r="I112" s="857"/>
      <c r="J112" s="857"/>
      <c r="K112" s="857"/>
      <c r="L112" s="857"/>
      <c r="M112" s="857"/>
      <c r="N112" s="857"/>
      <c r="O112" s="857"/>
      <c r="P112" s="857"/>
      <c r="Q112" s="857"/>
      <c r="R112" s="857"/>
      <c r="S112" s="857"/>
      <c r="T112" s="857"/>
      <c r="U112" s="857"/>
      <c r="V112" s="857"/>
      <c r="W112" s="857"/>
      <c r="X112" s="857"/>
      <c r="Y112" s="857"/>
      <c r="Z112" s="858"/>
      <c r="AA112" s="849" t="s">
        <v>200</v>
      </c>
      <c r="AB112" s="850"/>
      <c r="AC112" s="850"/>
      <c r="AD112" s="850"/>
      <c r="AE112" s="851"/>
      <c r="AF112" s="852" t="s">
        <v>200</v>
      </c>
      <c r="AG112" s="850"/>
      <c r="AH112" s="850"/>
      <c r="AI112" s="850"/>
      <c r="AJ112" s="851"/>
      <c r="AK112" s="852" t="s">
        <v>200</v>
      </c>
      <c r="AL112" s="850"/>
      <c r="AM112" s="850"/>
      <c r="AN112" s="850"/>
      <c r="AO112" s="851"/>
      <c r="AP112" s="853" t="s">
        <v>200</v>
      </c>
      <c r="AQ112" s="854"/>
      <c r="AR112" s="854"/>
      <c r="AS112" s="854"/>
      <c r="AT112" s="855"/>
      <c r="AU112" s="1018"/>
      <c r="AV112" s="1019"/>
      <c r="AW112" s="1019"/>
      <c r="AX112" s="1019"/>
      <c r="AY112" s="1019"/>
      <c r="AZ112" s="856" t="s">
        <v>270</v>
      </c>
      <c r="BA112" s="857"/>
      <c r="BB112" s="857"/>
      <c r="BC112" s="857"/>
      <c r="BD112" s="857"/>
      <c r="BE112" s="857"/>
      <c r="BF112" s="857"/>
      <c r="BG112" s="857"/>
      <c r="BH112" s="857"/>
      <c r="BI112" s="857"/>
      <c r="BJ112" s="857"/>
      <c r="BK112" s="857"/>
      <c r="BL112" s="857"/>
      <c r="BM112" s="857"/>
      <c r="BN112" s="857"/>
      <c r="BO112" s="857"/>
      <c r="BP112" s="858"/>
      <c r="BQ112" s="859">
        <v>10191117</v>
      </c>
      <c r="BR112" s="860"/>
      <c r="BS112" s="860"/>
      <c r="BT112" s="860"/>
      <c r="BU112" s="860"/>
      <c r="BV112" s="860">
        <v>9965461</v>
      </c>
      <c r="BW112" s="860"/>
      <c r="BX112" s="860"/>
      <c r="BY112" s="860"/>
      <c r="BZ112" s="860"/>
      <c r="CA112" s="860">
        <v>9844019</v>
      </c>
      <c r="CB112" s="860"/>
      <c r="CC112" s="860"/>
      <c r="CD112" s="860"/>
      <c r="CE112" s="860"/>
      <c r="CF112" s="861">
        <v>165.6</v>
      </c>
      <c r="CG112" s="862"/>
      <c r="CH112" s="862"/>
      <c r="CI112" s="862"/>
      <c r="CJ112" s="862"/>
      <c r="CK112" s="1024"/>
      <c r="CL112" s="1025"/>
      <c r="CM112" s="863" t="s">
        <v>208</v>
      </c>
      <c r="CN112" s="864"/>
      <c r="CO112" s="864"/>
      <c r="CP112" s="864"/>
      <c r="CQ112" s="864"/>
      <c r="CR112" s="864"/>
      <c r="CS112" s="864"/>
      <c r="CT112" s="864"/>
      <c r="CU112" s="864"/>
      <c r="CV112" s="864"/>
      <c r="CW112" s="864"/>
      <c r="CX112" s="864"/>
      <c r="CY112" s="864"/>
      <c r="CZ112" s="864"/>
      <c r="DA112" s="864"/>
      <c r="DB112" s="864"/>
      <c r="DC112" s="864"/>
      <c r="DD112" s="864"/>
      <c r="DE112" s="864"/>
      <c r="DF112" s="865"/>
      <c r="DG112" s="859" t="s">
        <v>200</v>
      </c>
      <c r="DH112" s="860"/>
      <c r="DI112" s="860"/>
      <c r="DJ112" s="860"/>
      <c r="DK112" s="860"/>
      <c r="DL112" s="860" t="s">
        <v>200</v>
      </c>
      <c r="DM112" s="860"/>
      <c r="DN112" s="860"/>
      <c r="DO112" s="860"/>
      <c r="DP112" s="860"/>
      <c r="DQ112" s="860" t="s">
        <v>200</v>
      </c>
      <c r="DR112" s="860"/>
      <c r="DS112" s="860"/>
      <c r="DT112" s="860"/>
      <c r="DU112" s="860"/>
      <c r="DV112" s="866" t="s">
        <v>200</v>
      </c>
      <c r="DW112" s="866"/>
      <c r="DX112" s="866"/>
      <c r="DY112" s="866"/>
      <c r="DZ112" s="867"/>
    </row>
    <row r="113" spans="1:130" s="55" customFormat="1" ht="26.25" customHeight="1" x14ac:dyDescent="0.15">
      <c r="A113" s="987"/>
      <c r="B113" s="988"/>
      <c r="C113" s="857" t="s">
        <v>469</v>
      </c>
      <c r="D113" s="857"/>
      <c r="E113" s="857"/>
      <c r="F113" s="857"/>
      <c r="G113" s="857"/>
      <c r="H113" s="857"/>
      <c r="I113" s="857"/>
      <c r="J113" s="857"/>
      <c r="K113" s="857"/>
      <c r="L113" s="857"/>
      <c r="M113" s="857"/>
      <c r="N113" s="857"/>
      <c r="O113" s="857"/>
      <c r="P113" s="857"/>
      <c r="Q113" s="857"/>
      <c r="R113" s="857"/>
      <c r="S113" s="857"/>
      <c r="T113" s="857"/>
      <c r="U113" s="857"/>
      <c r="V113" s="857"/>
      <c r="W113" s="857"/>
      <c r="X113" s="857"/>
      <c r="Y113" s="857"/>
      <c r="Z113" s="858"/>
      <c r="AA113" s="849">
        <v>690109</v>
      </c>
      <c r="AB113" s="850"/>
      <c r="AC113" s="850"/>
      <c r="AD113" s="850"/>
      <c r="AE113" s="851"/>
      <c r="AF113" s="852">
        <v>730635</v>
      </c>
      <c r="AG113" s="850"/>
      <c r="AH113" s="850"/>
      <c r="AI113" s="850"/>
      <c r="AJ113" s="851"/>
      <c r="AK113" s="852">
        <v>702662</v>
      </c>
      <c r="AL113" s="850"/>
      <c r="AM113" s="850"/>
      <c r="AN113" s="850"/>
      <c r="AO113" s="851"/>
      <c r="AP113" s="853">
        <v>11.8</v>
      </c>
      <c r="AQ113" s="854"/>
      <c r="AR113" s="854"/>
      <c r="AS113" s="854"/>
      <c r="AT113" s="855"/>
      <c r="AU113" s="1018"/>
      <c r="AV113" s="1019"/>
      <c r="AW113" s="1019"/>
      <c r="AX113" s="1019"/>
      <c r="AY113" s="1019"/>
      <c r="AZ113" s="856" t="s">
        <v>471</v>
      </c>
      <c r="BA113" s="857"/>
      <c r="BB113" s="857"/>
      <c r="BC113" s="857"/>
      <c r="BD113" s="857"/>
      <c r="BE113" s="857"/>
      <c r="BF113" s="857"/>
      <c r="BG113" s="857"/>
      <c r="BH113" s="857"/>
      <c r="BI113" s="857"/>
      <c r="BJ113" s="857"/>
      <c r="BK113" s="857"/>
      <c r="BL113" s="857"/>
      <c r="BM113" s="857"/>
      <c r="BN113" s="857"/>
      <c r="BO113" s="857"/>
      <c r="BP113" s="858"/>
      <c r="BQ113" s="859" t="s">
        <v>200</v>
      </c>
      <c r="BR113" s="860"/>
      <c r="BS113" s="860"/>
      <c r="BT113" s="860"/>
      <c r="BU113" s="860"/>
      <c r="BV113" s="860" t="s">
        <v>200</v>
      </c>
      <c r="BW113" s="860"/>
      <c r="BX113" s="860"/>
      <c r="BY113" s="860"/>
      <c r="BZ113" s="860"/>
      <c r="CA113" s="860" t="s">
        <v>200</v>
      </c>
      <c r="CB113" s="860"/>
      <c r="CC113" s="860"/>
      <c r="CD113" s="860"/>
      <c r="CE113" s="860"/>
      <c r="CF113" s="861" t="s">
        <v>200</v>
      </c>
      <c r="CG113" s="862"/>
      <c r="CH113" s="862"/>
      <c r="CI113" s="862"/>
      <c r="CJ113" s="862"/>
      <c r="CK113" s="1024"/>
      <c r="CL113" s="1025"/>
      <c r="CM113" s="863" t="s">
        <v>396</v>
      </c>
      <c r="CN113" s="864"/>
      <c r="CO113" s="864"/>
      <c r="CP113" s="864"/>
      <c r="CQ113" s="864"/>
      <c r="CR113" s="864"/>
      <c r="CS113" s="864"/>
      <c r="CT113" s="864"/>
      <c r="CU113" s="864"/>
      <c r="CV113" s="864"/>
      <c r="CW113" s="864"/>
      <c r="CX113" s="864"/>
      <c r="CY113" s="864"/>
      <c r="CZ113" s="864"/>
      <c r="DA113" s="864"/>
      <c r="DB113" s="864"/>
      <c r="DC113" s="864"/>
      <c r="DD113" s="864"/>
      <c r="DE113" s="864"/>
      <c r="DF113" s="865"/>
      <c r="DG113" s="849" t="s">
        <v>200</v>
      </c>
      <c r="DH113" s="850"/>
      <c r="DI113" s="850"/>
      <c r="DJ113" s="850"/>
      <c r="DK113" s="851"/>
      <c r="DL113" s="852" t="s">
        <v>200</v>
      </c>
      <c r="DM113" s="850"/>
      <c r="DN113" s="850"/>
      <c r="DO113" s="850"/>
      <c r="DP113" s="851"/>
      <c r="DQ113" s="852" t="s">
        <v>200</v>
      </c>
      <c r="DR113" s="850"/>
      <c r="DS113" s="850"/>
      <c r="DT113" s="850"/>
      <c r="DU113" s="851"/>
      <c r="DV113" s="853" t="s">
        <v>200</v>
      </c>
      <c r="DW113" s="854"/>
      <c r="DX113" s="854"/>
      <c r="DY113" s="854"/>
      <c r="DZ113" s="855"/>
    </row>
    <row r="114" spans="1:130" s="55" customFormat="1" ht="26.25" customHeight="1" x14ac:dyDescent="0.15">
      <c r="A114" s="987"/>
      <c r="B114" s="988"/>
      <c r="C114" s="857" t="s">
        <v>472</v>
      </c>
      <c r="D114" s="857"/>
      <c r="E114" s="857"/>
      <c r="F114" s="857"/>
      <c r="G114" s="857"/>
      <c r="H114" s="857"/>
      <c r="I114" s="857"/>
      <c r="J114" s="857"/>
      <c r="K114" s="857"/>
      <c r="L114" s="857"/>
      <c r="M114" s="857"/>
      <c r="N114" s="857"/>
      <c r="O114" s="857"/>
      <c r="P114" s="857"/>
      <c r="Q114" s="857"/>
      <c r="R114" s="857"/>
      <c r="S114" s="857"/>
      <c r="T114" s="857"/>
      <c r="U114" s="857"/>
      <c r="V114" s="857"/>
      <c r="W114" s="857"/>
      <c r="X114" s="857"/>
      <c r="Y114" s="857"/>
      <c r="Z114" s="858"/>
      <c r="AA114" s="849" t="s">
        <v>200</v>
      </c>
      <c r="AB114" s="850"/>
      <c r="AC114" s="850"/>
      <c r="AD114" s="850"/>
      <c r="AE114" s="851"/>
      <c r="AF114" s="852" t="s">
        <v>200</v>
      </c>
      <c r="AG114" s="850"/>
      <c r="AH114" s="850"/>
      <c r="AI114" s="850"/>
      <c r="AJ114" s="851"/>
      <c r="AK114" s="852" t="s">
        <v>200</v>
      </c>
      <c r="AL114" s="850"/>
      <c r="AM114" s="850"/>
      <c r="AN114" s="850"/>
      <c r="AO114" s="851"/>
      <c r="AP114" s="853" t="s">
        <v>200</v>
      </c>
      <c r="AQ114" s="854"/>
      <c r="AR114" s="854"/>
      <c r="AS114" s="854"/>
      <c r="AT114" s="855"/>
      <c r="AU114" s="1018"/>
      <c r="AV114" s="1019"/>
      <c r="AW114" s="1019"/>
      <c r="AX114" s="1019"/>
      <c r="AY114" s="1019"/>
      <c r="AZ114" s="856" t="s">
        <v>473</v>
      </c>
      <c r="BA114" s="857"/>
      <c r="BB114" s="857"/>
      <c r="BC114" s="857"/>
      <c r="BD114" s="857"/>
      <c r="BE114" s="857"/>
      <c r="BF114" s="857"/>
      <c r="BG114" s="857"/>
      <c r="BH114" s="857"/>
      <c r="BI114" s="857"/>
      <c r="BJ114" s="857"/>
      <c r="BK114" s="857"/>
      <c r="BL114" s="857"/>
      <c r="BM114" s="857"/>
      <c r="BN114" s="857"/>
      <c r="BO114" s="857"/>
      <c r="BP114" s="858"/>
      <c r="BQ114" s="859">
        <v>1143854</v>
      </c>
      <c r="BR114" s="860"/>
      <c r="BS114" s="860"/>
      <c r="BT114" s="860"/>
      <c r="BU114" s="860"/>
      <c r="BV114" s="860">
        <v>1136598</v>
      </c>
      <c r="BW114" s="860"/>
      <c r="BX114" s="860"/>
      <c r="BY114" s="860"/>
      <c r="BZ114" s="860"/>
      <c r="CA114" s="860">
        <v>1135596</v>
      </c>
      <c r="CB114" s="860"/>
      <c r="CC114" s="860"/>
      <c r="CD114" s="860"/>
      <c r="CE114" s="860"/>
      <c r="CF114" s="861">
        <v>19.100000000000001</v>
      </c>
      <c r="CG114" s="862"/>
      <c r="CH114" s="862"/>
      <c r="CI114" s="862"/>
      <c r="CJ114" s="862"/>
      <c r="CK114" s="1024"/>
      <c r="CL114" s="1025"/>
      <c r="CM114" s="863" t="s">
        <v>474</v>
      </c>
      <c r="CN114" s="864"/>
      <c r="CO114" s="864"/>
      <c r="CP114" s="864"/>
      <c r="CQ114" s="864"/>
      <c r="CR114" s="864"/>
      <c r="CS114" s="864"/>
      <c r="CT114" s="864"/>
      <c r="CU114" s="864"/>
      <c r="CV114" s="864"/>
      <c r="CW114" s="864"/>
      <c r="CX114" s="864"/>
      <c r="CY114" s="864"/>
      <c r="CZ114" s="864"/>
      <c r="DA114" s="864"/>
      <c r="DB114" s="864"/>
      <c r="DC114" s="864"/>
      <c r="DD114" s="864"/>
      <c r="DE114" s="864"/>
      <c r="DF114" s="865"/>
      <c r="DG114" s="849" t="s">
        <v>200</v>
      </c>
      <c r="DH114" s="850"/>
      <c r="DI114" s="850"/>
      <c r="DJ114" s="850"/>
      <c r="DK114" s="851"/>
      <c r="DL114" s="852" t="s">
        <v>200</v>
      </c>
      <c r="DM114" s="850"/>
      <c r="DN114" s="850"/>
      <c r="DO114" s="850"/>
      <c r="DP114" s="851"/>
      <c r="DQ114" s="852" t="s">
        <v>200</v>
      </c>
      <c r="DR114" s="850"/>
      <c r="DS114" s="850"/>
      <c r="DT114" s="850"/>
      <c r="DU114" s="851"/>
      <c r="DV114" s="853" t="s">
        <v>200</v>
      </c>
      <c r="DW114" s="854"/>
      <c r="DX114" s="854"/>
      <c r="DY114" s="854"/>
      <c r="DZ114" s="855"/>
    </row>
    <row r="115" spans="1:130" s="55" customFormat="1" ht="26.25" customHeight="1" x14ac:dyDescent="0.15">
      <c r="A115" s="987"/>
      <c r="B115" s="988"/>
      <c r="C115" s="857" t="s">
        <v>369</v>
      </c>
      <c r="D115" s="857"/>
      <c r="E115" s="857"/>
      <c r="F115" s="857"/>
      <c r="G115" s="857"/>
      <c r="H115" s="857"/>
      <c r="I115" s="857"/>
      <c r="J115" s="857"/>
      <c r="K115" s="857"/>
      <c r="L115" s="857"/>
      <c r="M115" s="857"/>
      <c r="N115" s="857"/>
      <c r="O115" s="857"/>
      <c r="P115" s="857"/>
      <c r="Q115" s="857"/>
      <c r="R115" s="857"/>
      <c r="S115" s="857"/>
      <c r="T115" s="857"/>
      <c r="U115" s="857"/>
      <c r="V115" s="857"/>
      <c r="W115" s="857"/>
      <c r="X115" s="857"/>
      <c r="Y115" s="857"/>
      <c r="Z115" s="858"/>
      <c r="AA115" s="849">
        <v>4278</v>
      </c>
      <c r="AB115" s="850"/>
      <c r="AC115" s="850"/>
      <c r="AD115" s="850"/>
      <c r="AE115" s="851"/>
      <c r="AF115" s="852">
        <v>2178</v>
      </c>
      <c r="AG115" s="850"/>
      <c r="AH115" s="850"/>
      <c r="AI115" s="850"/>
      <c r="AJ115" s="851"/>
      <c r="AK115" s="852">
        <v>2178</v>
      </c>
      <c r="AL115" s="850"/>
      <c r="AM115" s="850"/>
      <c r="AN115" s="850"/>
      <c r="AO115" s="851"/>
      <c r="AP115" s="853">
        <v>0</v>
      </c>
      <c r="AQ115" s="854"/>
      <c r="AR115" s="854"/>
      <c r="AS115" s="854"/>
      <c r="AT115" s="855"/>
      <c r="AU115" s="1018"/>
      <c r="AV115" s="1019"/>
      <c r="AW115" s="1019"/>
      <c r="AX115" s="1019"/>
      <c r="AY115" s="1019"/>
      <c r="AZ115" s="856" t="s">
        <v>338</v>
      </c>
      <c r="BA115" s="857"/>
      <c r="BB115" s="857"/>
      <c r="BC115" s="857"/>
      <c r="BD115" s="857"/>
      <c r="BE115" s="857"/>
      <c r="BF115" s="857"/>
      <c r="BG115" s="857"/>
      <c r="BH115" s="857"/>
      <c r="BI115" s="857"/>
      <c r="BJ115" s="857"/>
      <c r="BK115" s="857"/>
      <c r="BL115" s="857"/>
      <c r="BM115" s="857"/>
      <c r="BN115" s="857"/>
      <c r="BO115" s="857"/>
      <c r="BP115" s="858"/>
      <c r="BQ115" s="859" t="s">
        <v>200</v>
      </c>
      <c r="BR115" s="860"/>
      <c r="BS115" s="860"/>
      <c r="BT115" s="860"/>
      <c r="BU115" s="860"/>
      <c r="BV115" s="860" t="s">
        <v>200</v>
      </c>
      <c r="BW115" s="860"/>
      <c r="BX115" s="860"/>
      <c r="BY115" s="860"/>
      <c r="BZ115" s="860"/>
      <c r="CA115" s="860" t="s">
        <v>200</v>
      </c>
      <c r="CB115" s="860"/>
      <c r="CC115" s="860"/>
      <c r="CD115" s="860"/>
      <c r="CE115" s="860"/>
      <c r="CF115" s="861" t="s">
        <v>200</v>
      </c>
      <c r="CG115" s="862"/>
      <c r="CH115" s="862"/>
      <c r="CI115" s="862"/>
      <c r="CJ115" s="862"/>
      <c r="CK115" s="1024"/>
      <c r="CL115" s="1025"/>
      <c r="CM115" s="856" t="s">
        <v>30</v>
      </c>
      <c r="CN115" s="868"/>
      <c r="CO115" s="868"/>
      <c r="CP115" s="868"/>
      <c r="CQ115" s="868"/>
      <c r="CR115" s="868"/>
      <c r="CS115" s="868"/>
      <c r="CT115" s="868"/>
      <c r="CU115" s="868"/>
      <c r="CV115" s="868"/>
      <c r="CW115" s="868"/>
      <c r="CX115" s="868"/>
      <c r="CY115" s="868"/>
      <c r="CZ115" s="868"/>
      <c r="DA115" s="868"/>
      <c r="DB115" s="868"/>
      <c r="DC115" s="868"/>
      <c r="DD115" s="868"/>
      <c r="DE115" s="868"/>
      <c r="DF115" s="858"/>
      <c r="DG115" s="849" t="s">
        <v>200</v>
      </c>
      <c r="DH115" s="850"/>
      <c r="DI115" s="850"/>
      <c r="DJ115" s="850"/>
      <c r="DK115" s="851"/>
      <c r="DL115" s="852" t="s">
        <v>200</v>
      </c>
      <c r="DM115" s="850"/>
      <c r="DN115" s="850"/>
      <c r="DO115" s="850"/>
      <c r="DP115" s="851"/>
      <c r="DQ115" s="852" t="s">
        <v>200</v>
      </c>
      <c r="DR115" s="850"/>
      <c r="DS115" s="850"/>
      <c r="DT115" s="850"/>
      <c r="DU115" s="851"/>
      <c r="DV115" s="853" t="s">
        <v>200</v>
      </c>
      <c r="DW115" s="854"/>
      <c r="DX115" s="854"/>
      <c r="DY115" s="854"/>
      <c r="DZ115" s="855"/>
    </row>
    <row r="116" spans="1:130" s="55" customFormat="1" ht="26.25" customHeight="1" x14ac:dyDescent="0.15">
      <c r="A116" s="989"/>
      <c r="B116" s="990"/>
      <c r="C116" s="869" t="s">
        <v>1</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849" t="s">
        <v>200</v>
      </c>
      <c r="AB116" s="850"/>
      <c r="AC116" s="850"/>
      <c r="AD116" s="850"/>
      <c r="AE116" s="851"/>
      <c r="AF116" s="852" t="s">
        <v>200</v>
      </c>
      <c r="AG116" s="850"/>
      <c r="AH116" s="850"/>
      <c r="AI116" s="850"/>
      <c r="AJ116" s="851"/>
      <c r="AK116" s="852" t="s">
        <v>200</v>
      </c>
      <c r="AL116" s="850"/>
      <c r="AM116" s="850"/>
      <c r="AN116" s="850"/>
      <c r="AO116" s="851"/>
      <c r="AP116" s="853" t="s">
        <v>200</v>
      </c>
      <c r="AQ116" s="854"/>
      <c r="AR116" s="854"/>
      <c r="AS116" s="854"/>
      <c r="AT116" s="855"/>
      <c r="AU116" s="1018"/>
      <c r="AV116" s="1019"/>
      <c r="AW116" s="1019"/>
      <c r="AX116" s="1019"/>
      <c r="AY116" s="1019"/>
      <c r="AZ116" s="871" t="s">
        <v>224</v>
      </c>
      <c r="BA116" s="872"/>
      <c r="BB116" s="872"/>
      <c r="BC116" s="872"/>
      <c r="BD116" s="872"/>
      <c r="BE116" s="872"/>
      <c r="BF116" s="872"/>
      <c r="BG116" s="872"/>
      <c r="BH116" s="872"/>
      <c r="BI116" s="872"/>
      <c r="BJ116" s="872"/>
      <c r="BK116" s="872"/>
      <c r="BL116" s="872"/>
      <c r="BM116" s="872"/>
      <c r="BN116" s="872"/>
      <c r="BO116" s="872"/>
      <c r="BP116" s="873"/>
      <c r="BQ116" s="859" t="s">
        <v>200</v>
      </c>
      <c r="BR116" s="860"/>
      <c r="BS116" s="860"/>
      <c r="BT116" s="860"/>
      <c r="BU116" s="860"/>
      <c r="BV116" s="860" t="s">
        <v>200</v>
      </c>
      <c r="BW116" s="860"/>
      <c r="BX116" s="860"/>
      <c r="BY116" s="860"/>
      <c r="BZ116" s="860"/>
      <c r="CA116" s="860" t="s">
        <v>200</v>
      </c>
      <c r="CB116" s="860"/>
      <c r="CC116" s="860"/>
      <c r="CD116" s="860"/>
      <c r="CE116" s="860"/>
      <c r="CF116" s="861" t="s">
        <v>200</v>
      </c>
      <c r="CG116" s="862"/>
      <c r="CH116" s="862"/>
      <c r="CI116" s="862"/>
      <c r="CJ116" s="862"/>
      <c r="CK116" s="1024"/>
      <c r="CL116" s="1025"/>
      <c r="CM116" s="863" t="s">
        <v>475</v>
      </c>
      <c r="CN116" s="864"/>
      <c r="CO116" s="864"/>
      <c r="CP116" s="864"/>
      <c r="CQ116" s="864"/>
      <c r="CR116" s="864"/>
      <c r="CS116" s="864"/>
      <c r="CT116" s="864"/>
      <c r="CU116" s="864"/>
      <c r="CV116" s="864"/>
      <c r="CW116" s="864"/>
      <c r="CX116" s="864"/>
      <c r="CY116" s="864"/>
      <c r="CZ116" s="864"/>
      <c r="DA116" s="864"/>
      <c r="DB116" s="864"/>
      <c r="DC116" s="864"/>
      <c r="DD116" s="864"/>
      <c r="DE116" s="864"/>
      <c r="DF116" s="865"/>
      <c r="DG116" s="849" t="s">
        <v>200</v>
      </c>
      <c r="DH116" s="850"/>
      <c r="DI116" s="850"/>
      <c r="DJ116" s="850"/>
      <c r="DK116" s="851"/>
      <c r="DL116" s="852" t="s">
        <v>200</v>
      </c>
      <c r="DM116" s="850"/>
      <c r="DN116" s="850"/>
      <c r="DO116" s="850"/>
      <c r="DP116" s="851"/>
      <c r="DQ116" s="852" t="s">
        <v>200</v>
      </c>
      <c r="DR116" s="850"/>
      <c r="DS116" s="850"/>
      <c r="DT116" s="850"/>
      <c r="DU116" s="851"/>
      <c r="DV116" s="853" t="s">
        <v>200</v>
      </c>
      <c r="DW116" s="854"/>
      <c r="DX116" s="854"/>
      <c r="DY116" s="854"/>
      <c r="DZ116" s="855"/>
    </row>
    <row r="117" spans="1:130" s="55" customFormat="1" ht="26.25" customHeight="1" x14ac:dyDescent="0.15">
      <c r="A117" s="820" t="s">
        <v>274</v>
      </c>
      <c r="B117" s="821"/>
      <c r="C117" s="821"/>
      <c r="D117" s="821"/>
      <c r="E117" s="821"/>
      <c r="F117" s="821"/>
      <c r="G117" s="821"/>
      <c r="H117" s="821"/>
      <c r="I117" s="821"/>
      <c r="J117" s="821"/>
      <c r="K117" s="821"/>
      <c r="L117" s="821"/>
      <c r="M117" s="821"/>
      <c r="N117" s="821"/>
      <c r="O117" s="821"/>
      <c r="P117" s="821"/>
      <c r="Q117" s="821"/>
      <c r="R117" s="821"/>
      <c r="S117" s="821"/>
      <c r="T117" s="821"/>
      <c r="U117" s="821"/>
      <c r="V117" s="821"/>
      <c r="W117" s="821"/>
      <c r="X117" s="821"/>
      <c r="Y117" s="874" t="s">
        <v>315</v>
      </c>
      <c r="Z117" s="822"/>
      <c r="AA117" s="875">
        <v>1498698</v>
      </c>
      <c r="AB117" s="876"/>
      <c r="AC117" s="876"/>
      <c r="AD117" s="876"/>
      <c r="AE117" s="877"/>
      <c r="AF117" s="878">
        <v>1566509</v>
      </c>
      <c r="AG117" s="876"/>
      <c r="AH117" s="876"/>
      <c r="AI117" s="876"/>
      <c r="AJ117" s="877"/>
      <c r="AK117" s="878">
        <v>1542012</v>
      </c>
      <c r="AL117" s="876"/>
      <c r="AM117" s="876"/>
      <c r="AN117" s="876"/>
      <c r="AO117" s="877"/>
      <c r="AP117" s="879"/>
      <c r="AQ117" s="880"/>
      <c r="AR117" s="880"/>
      <c r="AS117" s="880"/>
      <c r="AT117" s="881"/>
      <c r="AU117" s="1018"/>
      <c r="AV117" s="1019"/>
      <c r="AW117" s="1019"/>
      <c r="AX117" s="1019"/>
      <c r="AY117" s="1019"/>
      <c r="AZ117" s="871" t="s">
        <v>476</v>
      </c>
      <c r="BA117" s="872"/>
      <c r="BB117" s="872"/>
      <c r="BC117" s="872"/>
      <c r="BD117" s="872"/>
      <c r="BE117" s="872"/>
      <c r="BF117" s="872"/>
      <c r="BG117" s="872"/>
      <c r="BH117" s="872"/>
      <c r="BI117" s="872"/>
      <c r="BJ117" s="872"/>
      <c r="BK117" s="872"/>
      <c r="BL117" s="872"/>
      <c r="BM117" s="872"/>
      <c r="BN117" s="872"/>
      <c r="BO117" s="872"/>
      <c r="BP117" s="873"/>
      <c r="BQ117" s="859" t="s">
        <v>200</v>
      </c>
      <c r="BR117" s="860"/>
      <c r="BS117" s="860"/>
      <c r="BT117" s="860"/>
      <c r="BU117" s="860"/>
      <c r="BV117" s="860" t="s">
        <v>200</v>
      </c>
      <c r="BW117" s="860"/>
      <c r="BX117" s="860"/>
      <c r="BY117" s="860"/>
      <c r="BZ117" s="860"/>
      <c r="CA117" s="860" t="s">
        <v>200</v>
      </c>
      <c r="CB117" s="860"/>
      <c r="CC117" s="860"/>
      <c r="CD117" s="860"/>
      <c r="CE117" s="860"/>
      <c r="CF117" s="861" t="s">
        <v>200</v>
      </c>
      <c r="CG117" s="862"/>
      <c r="CH117" s="862"/>
      <c r="CI117" s="862"/>
      <c r="CJ117" s="862"/>
      <c r="CK117" s="1024"/>
      <c r="CL117" s="1025"/>
      <c r="CM117" s="863" t="s">
        <v>330</v>
      </c>
      <c r="CN117" s="864"/>
      <c r="CO117" s="864"/>
      <c r="CP117" s="864"/>
      <c r="CQ117" s="864"/>
      <c r="CR117" s="864"/>
      <c r="CS117" s="864"/>
      <c r="CT117" s="864"/>
      <c r="CU117" s="864"/>
      <c r="CV117" s="864"/>
      <c r="CW117" s="864"/>
      <c r="CX117" s="864"/>
      <c r="CY117" s="864"/>
      <c r="CZ117" s="864"/>
      <c r="DA117" s="864"/>
      <c r="DB117" s="864"/>
      <c r="DC117" s="864"/>
      <c r="DD117" s="864"/>
      <c r="DE117" s="864"/>
      <c r="DF117" s="865"/>
      <c r="DG117" s="849" t="s">
        <v>200</v>
      </c>
      <c r="DH117" s="850"/>
      <c r="DI117" s="850"/>
      <c r="DJ117" s="850"/>
      <c r="DK117" s="851"/>
      <c r="DL117" s="852" t="s">
        <v>200</v>
      </c>
      <c r="DM117" s="850"/>
      <c r="DN117" s="850"/>
      <c r="DO117" s="850"/>
      <c r="DP117" s="851"/>
      <c r="DQ117" s="852" t="s">
        <v>200</v>
      </c>
      <c r="DR117" s="850"/>
      <c r="DS117" s="850"/>
      <c r="DT117" s="850"/>
      <c r="DU117" s="851"/>
      <c r="DV117" s="853" t="s">
        <v>200</v>
      </c>
      <c r="DW117" s="854"/>
      <c r="DX117" s="854"/>
      <c r="DY117" s="854"/>
      <c r="DZ117" s="855"/>
    </row>
    <row r="118" spans="1:130" s="55" customFormat="1" ht="26.25" customHeight="1" x14ac:dyDescent="0.15">
      <c r="A118" s="820" t="s">
        <v>93</v>
      </c>
      <c r="B118" s="821"/>
      <c r="C118" s="821"/>
      <c r="D118" s="821"/>
      <c r="E118" s="821"/>
      <c r="F118" s="821"/>
      <c r="G118" s="821"/>
      <c r="H118" s="821"/>
      <c r="I118" s="821"/>
      <c r="J118" s="821"/>
      <c r="K118" s="821"/>
      <c r="L118" s="821"/>
      <c r="M118" s="821"/>
      <c r="N118" s="821"/>
      <c r="O118" s="821"/>
      <c r="P118" s="821"/>
      <c r="Q118" s="821"/>
      <c r="R118" s="821"/>
      <c r="S118" s="821"/>
      <c r="T118" s="821"/>
      <c r="U118" s="821"/>
      <c r="V118" s="821"/>
      <c r="W118" s="821"/>
      <c r="X118" s="821"/>
      <c r="Y118" s="821"/>
      <c r="Z118" s="822"/>
      <c r="AA118" s="823" t="s">
        <v>461</v>
      </c>
      <c r="AB118" s="821"/>
      <c r="AC118" s="821"/>
      <c r="AD118" s="821"/>
      <c r="AE118" s="822"/>
      <c r="AF118" s="823" t="s">
        <v>166</v>
      </c>
      <c r="AG118" s="821"/>
      <c r="AH118" s="821"/>
      <c r="AI118" s="821"/>
      <c r="AJ118" s="822"/>
      <c r="AK118" s="823" t="s">
        <v>383</v>
      </c>
      <c r="AL118" s="821"/>
      <c r="AM118" s="821"/>
      <c r="AN118" s="821"/>
      <c r="AO118" s="822"/>
      <c r="AP118" s="823" t="s">
        <v>462</v>
      </c>
      <c r="AQ118" s="821"/>
      <c r="AR118" s="821"/>
      <c r="AS118" s="821"/>
      <c r="AT118" s="824"/>
      <c r="AU118" s="1018"/>
      <c r="AV118" s="1019"/>
      <c r="AW118" s="1019"/>
      <c r="AX118" s="1019"/>
      <c r="AY118" s="1019"/>
      <c r="AZ118" s="882" t="s">
        <v>477</v>
      </c>
      <c r="BA118" s="869"/>
      <c r="BB118" s="869"/>
      <c r="BC118" s="869"/>
      <c r="BD118" s="869"/>
      <c r="BE118" s="869"/>
      <c r="BF118" s="869"/>
      <c r="BG118" s="869"/>
      <c r="BH118" s="869"/>
      <c r="BI118" s="869"/>
      <c r="BJ118" s="869"/>
      <c r="BK118" s="869"/>
      <c r="BL118" s="869"/>
      <c r="BM118" s="869"/>
      <c r="BN118" s="869"/>
      <c r="BO118" s="869"/>
      <c r="BP118" s="870"/>
      <c r="BQ118" s="883" t="s">
        <v>200</v>
      </c>
      <c r="BR118" s="884"/>
      <c r="BS118" s="884"/>
      <c r="BT118" s="884"/>
      <c r="BU118" s="884"/>
      <c r="BV118" s="884" t="s">
        <v>200</v>
      </c>
      <c r="BW118" s="884"/>
      <c r="BX118" s="884"/>
      <c r="BY118" s="884"/>
      <c r="BZ118" s="884"/>
      <c r="CA118" s="884" t="s">
        <v>200</v>
      </c>
      <c r="CB118" s="884"/>
      <c r="CC118" s="884"/>
      <c r="CD118" s="884"/>
      <c r="CE118" s="884"/>
      <c r="CF118" s="861" t="s">
        <v>200</v>
      </c>
      <c r="CG118" s="862"/>
      <c r="CH118" s="862"/>
      <c r="CI118" s="862"/>
      <c r="CJ118" s="862"/>
      <c r="CK118" s="1024"/>
      <c r="CL118" s="1025"/>
      <c r="CM118" s="863" t="s">
        <v>478</v>
      </c>
      <c r="CN118" s="864"/>
      <c r="CO118" s="864"/>
      <c r="CP118" s="864"/>
      <c r="CQ118" s="864"/>
      <c r="CR118" s="864"/>
      <c r="CS118" s="864"/>
      <c r="CT118" s="864"/>
      <c r="CU118" s="864"/>
      <c r="CV118" s="864"/>
      <c r="CW118" s="864"/>
      <c r="CX118" s="864"/>
      <c r="CY118" s="864"/>
      <c r="CZ118" s="864"/>
      <c r="DA118" s="864"/>
      <c r="DB118" s="864"/>
      <c r="DC118" s="864"/>
      <c r="DD118" s="864"/>
      <c r="DE118" s="864"/>
      <c r="DF118" s="865"/>
      <c r="DG118" s="849" t="s">
        <v>200</v>
      </c>
      <c r="DH118" s="850"/>
      <c r="DI118" s="850"/>
      <c r="DJ118" s="850"/>
      <c r="DK118" s="851"/>
      <c r="DL118" s="852" t="s">
        <v>200</v>
      </c>
      <c r="DM118" s="850"/>
      <c r="DN118" s="850"/>
      <c r="DO118" s="850"/>
      <c r="DP118" s="851"/>
      <c r="DQ118" s="852" t="s">
        <v>200</v>
      </c>
      <c r="DR118" s="850"/>
      <c r="DS118" s="850"/>
      <c r="DT118" s="850"/>
      <c r="DU118" s="851"/>
      <c r="DV118" s="853" t="s">
        <v>200</v>
      </c>
      <c r="DW118" s="854"/>
      <c r="DX118" s="854"/>
      <c r="DY118" s="854"/>
      <c r="DZ118" s="855"/>
    </row>
    <row r="119" spans="1:130" s="55" customFormat="1" ht="26.25" customHeight="1" x14ac:dyDescent="0.15">
      <c r="A119" s="1028" t="s">
        <v>378</v>
      </c>
      <c r="B119" s="1023"/>
      <c r="C119" s="841" t="s">
        <v>464</v>
      </c>
      <c r="D119" s="842"/>
      <c r="E119" s="842"/>
      <c r="F119" s="842"/>
      <c r="G119" s="842"/>
      <c r="H119" s="842"/>
      <c r="I119" s="842"/>
      <c r="J119" s="842"/>
      <c r="K119" s="842"/>
      <c r="L119" s="842"/>
      <c r="M119" s="842"/>
      <c r="N119" s="842"/>
      <c r="O119" s="842"/>
      <c r="P119" s="842"/>
      <c r="Q119" s="842"/>
      <c r="R119" s="842"/>
      <c r="S119" s="842"/>
      <c r="T119" s="842"/>
      <c r="U119" s="842"/>
      <c r="V119" s="842"/>
      <c r="W119" s="842"/>
      <c r="X119" s="842"/>
      <c r="Y119" s="842"/>
      <c r="Z119" s="843"/>
      <c r="AA119" s="829" t="s">
        <v>200</v>
      </c>
      <c r="AB119" s="830"/>
      <c r="AC119" s="830"/>
      <c r="AD119" s="830"/>
      <c r="AE119" s="831"/>
      <c r="AF119" s="832" t="s">
        <v>200</v>
      </c>
      <c r="AG119" s="830"/>
      <c r="AH119" s="830"/>
      <c r="AI119" s="830"/>
      <c r="AJ119" s="831"/>
      <c r="AK119" s="832" t="s">
        <v>200</v>
      </c>
      <c r="AL119" s="830"/>
      <c r="AM119" s="830"/>
      <c r="AN119" s="830"/>
      <c r="AO119" s="831"/>
      <c r="AP119" s="833" t="s">
        <v>200</v>
      </c>
      <c r="AQ119" s="834"/>
      <c r="AR119" s="834"/>
      <c r="AS119" s="834"/>
      <c r="AT119" s="835"/>
      <c r="AU119" s="1020"/>
      <c r="AV119" s="1021"/>
      <c r="AW119" s="1021"/>
      <c r="AX119" s="1021"/>
      <c r="AY119" s="1021"/>
      <c r="AZ119" s="84" t="s">
        <v>274</v>
      </c>
      <c r="BA119" s="84"/>
      <c r="BB119" s="84"/>
      <c r="BC119" s="84"/>
      <c r="BD119" s="84"/>
      <c r="BE119" s="84"/>
      <c r="BF119" s="84"/>
      <c r="BG119" s="84"/>
      <c r="BH119" s="84"/>
      <c r="BI119" s="84"/>
      <c r="BJ119" s="84"/>
      <c r="BK119" s="84"/>
      <c r="BL119" s="84"/>
      <c r="BM119" s="84"/>
      <c r="BN119" s="84"/>
      <c r="BO119" s="874" t="s">
        <v>170</v>
      </c>
      <c r="BP119" s="885"/>
      <c r="BQ119" s="883">
        <v>20678445</v>
      </c>
      <c r="BR119" s="884"/>
      <c r="BS119" s="884"/>
      <c r="BT119" s="884"/>
      <c r="BU119" s="884"/>
      <c r="BV119" s="884">
        <v>20943655</v>
      </c>
      <c r="BW119" s="884"/>
      <c r="BX119" s="884"/>
      <c r="BY119" s="884"/>
      <c r="BZ119" s="884"/>
      <c r="CA119" s="884">
        <v>21379330</v>
      </c>
      <c r="CB119" s="884"/>
      <c r="CC119" s="884"/>
      <c r="CD119" s="884"/>
      <c r="CE119" s="884"/>
      <c r="CF119" s="886"/>
      <c r="CG119" s="887"/>
      <c r="CH119" s="887"/>
      <c r="CI119" s="887"/>
      <c r="CJ119" s="888"/>
      <c r="CK119" s="1026"/>
      <c r="CL119" s="1027"/>
      <c r="CM119" s="889" t="s">
        <v>479</v>
      </c>
      <c r="CN119" s="890"/>
      <c r="CO119" s="890"/>
      <c r="CP119" s="890"/>
      <c r="CQ119" s="890"/>
      <c r="CR119" s="890"/>
      <c r="CS119" s="890"/>
      <c r="CT119" s="890"/>
      <c r="CU119" s="890"/>
      <c r="CV119" s="890"/>
      <c r="CW119" s="890"/>
      <c r="CX119" s="890"/>
      <c r="CY119" s="890"/>
      <c r="CZ119" s="890"/>
      <c r="DA119" s="890"/>
      <c r="DB119" s="890"/>
      <c r="DC119" s="890"/>
      <c r="DD119" s="890"/>
      <c r="DE119" s="890"/>
      <c r="DF119" s="891"/>
      <c r="DG119" s="892">
        <v>5203</v>
      </c>
      <c r="DH119" s="893"/>
      <c r="DI119" s="893"/>
      <c r="DJ119" s="893"/>
      <c r="DK119" s="894"/>
      <c r="DL119" s="895">
        <v>2178</v>
      </c>
      <c r="DM119" s="893"/>
      <c r="DN119" s="893"/>
      <c r="DO119" s="893"/>
      <c r="DP119" s="894"/>
      <c r="DQ119" s="895" t="s">
        <v>200</v>
      </c>
      <c r="DR119" s="893"/>
      <c r="DS119" s="893"/>
      <c r="DT119" s="893"/>
      <c r="DU119" s="894"/>
      <c r="DV119" s="896" t="s">
        <v>200</v>
      </c>
      <c r="DW119" s="897"/>
      <c r="DX119" s="897"/>
      <c r="DY119" s="897"/>
      <c r="DZ119" s="898"/>
    </row>
    <row r="120" spans="1:130" s="55" customFormat="1" ht="26.25" customHeight="1" x14ac:dyDescent="0.15">
      <c r="A120" s="1029"/>
      <c r="B120" s="1025"/>
      <c r="C120" s="863" t="s">
        <v>131</v>
      </c>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5"/>
      <c r="AA120" s="849" t="s">
        <v>200</v>
      </c>
      <c r="AB120" s="850"/>
      <c r="AC120" s="850"/>
      <c r="AD120" s="850"/>
      <c r="AE120" s="851"/>
      <c r="AF120" s="852" t="s">
        <v>200</v>
      </c>
      <c r="AG120" s="850"/>
      <c r="AH120" s="850"/>
      <c r="AI120" s="850"/>
      <c r="AJ120" s="851"/>
      <c r="AK120" s="852" t="s">
        <v>200</v>
      </c>
      <c r="AL120" s="850"/>
      <c r="AM120" s="850"/>
      <c r="AN120" s="850"/>
      <c r="AO120" s="851"/>
      <c r="AP120" s="853" t="s">
        <v>200</v>
      </c>
      <c r="AQ120" s="854"/>
      <c r="AR120" s="854"/>
      <c r="AS120" s="854"/>
      <c r="AT120" s="855"/>
      <c r="AU120" s="991" t="s">
        <v>468</v>
      </c>
      <c r="AV120" s="992"/>
      <c r="AW120" s="992"/>
      <c r="AX120" s="992"/>
      <c r="AY120" s="993"/>
      <c r="AZ120" s="836" t="s">
        <v>217</v>
      </c>
      <c r="BA120" s="827"/>
      <c r="BB120" s="827"/>
      <c r="BC120" s="827"/>
      <c r="BD120" s="827"/>
      <c r="BE120" s="827"/>
      <c r="BF120" s="827"/>
      <c r="BG120" s="827"/>
      <c r="BH120" s="827"/>
      <c r="BI120" s="827"/>
      <c r="BJ120" s="827"/>
      <c r="BK120" s="827"/>
      <c r="BL120" s="827"/>
      <c r="BM120" s="827"/>
      <c r="BN120" s="827"/>
      <c r="BO120" s="827"/>
      <c r="BP120" s="828"/>
      <c r="BQ120" s="837">
        <v>6728928</v>
      </c>
      <c r="BR120" s="838"/>
      <c r="BS120" s="838"/>
      <c r="BT120" s="838"/>
      <c r="BU120" s="838"/>
      <c r="BV120" s="838">
        <v>7086887</v>
      </c>
      <c r="BW120" s="838"/>
      <c r="BX120" s="838"/>
      <c r="BY120" s="838"/>
      <c r="BZ120" s="838"/>
      <c r="CA120" s="838">
        <v>6838202</v>
      </c>
      <c r="CB120" s="838"/>
      <c r="CC120" s="838"/>
      <c r="CD120" s="838"/>
      <c r="CE120" s="838"/>
      <c r="CF120" s="839">
        <v>115.1</v>
      </c>
      <c r="CG120" s="840"/>
      <c r="CH120" s="840"/>
      <c r="CI120" s="840"/>
      <c r="CJ120" s="840"/>
      <c r="CK120" s="999" t="s">
        <v>271</v>
      </c>
      <c r="CL120" s="1000"/>
      <c r="CM120" s="1000"/>
      <c r="CN120" s="1000"/>
      <c r="CO120" s="1001"/>
      <c r="CP120" s="899" t="s">
        <v>344</v>
      </c>
      <c r="CQ120" s="900"/>
      <c r="CR120" s="900"/>
      <c r="CS120" s="900"/>
      <c r="CT120" s="900"/>
      <c r="CU120" s="900"/>
      <c r="CV120" s="900"/>
      <c r="CW120" s="900"/>
      <c r="CX120" s="900"/>
      <c r="CY120" s="900"/>
      <c r="CZ120" s="900"/>
      <c r="DA120" s="900"/>
      <c r="DB120" s="900"/>
      <c r="DC120" s="900"/>
      <c r="DD120" s="900"/>
      <c r="DE120" s="900"/>
      <c r="DF120" s="901"/>
      <c r="DG120" s="837" t="s">
        <v>200</v>
      </c>
      <c r="DH120" s="838"/>
      <c r="DI120" s="838"/>
      <c r="DJ120" s="838"/>
      <c r="DK120" s="838"/>
      <c r="DL120" s="838">
        <v>9957971</v>
      </c>
      <c r="DM120" s="838"/>
      <c r="DN120" s="838"/>
      <c r="DO120" s="838"/>
      <c r="DP120" s="838"/>
      <c r="DQ120" s="838">
        <v>9838449</v>
      </c>
      <c r="DR120" s="838"/>
      <c r="DS120" s="838"/>
      <c r="DT120" s="838"/>
      <c r="DU120" s="838"/>
      <c r="DV120" s="844">
        <v>165.6</v>
      </c>
      <c r="DW120" s="844"/>
      <c r="DX120" s="844"/>
      <c r="DY120" s="844"/>
      <c r="DZ120" s="845"/>
    </row>
    <row r="121" spans="1:130" s="55" customFormat="1" ht="26.25" customHeight="1" x14ac:dyDescent="0.15">
      <c r="A121" s="1029"/>
      <c r="B121" s="1025"/>
      <c r="C121" s="871" t="s">
        <v>133</v>
      </c>
      <c r="D121" s="872"/>
      <c r="E121" s="872"/>
      <c r="F121" s="872"/>
      <c r="G121" s="872"/>
      <c r="H121" s="872"/>
      <c r="I121" s="872"/>
      <c r="J121" s="872"/>
      <c r="K121" s="872"/>
      <c r="L121" s="872"/>
      <c r="M121" s="872"/>
      <c r="N121" s="872"/>
      <c r="O121" s="872"/>
      <c r="P121" s="872"/>
      <c r="Q121" s="872"/>
      <c r="R121" s="872"/>
      <c r="S121" s="872"/>
      <c r="T121" s="872"/>
      <c r="U121" s="872"/>
      <c r="V121" s="872"/>
      <c r="W121" s="872"/>
      <c r="X121" s="872"/>
      <c r="Y121" s="872"/>
      <c r="Z121" s="873"/>
      <c r="AA121" s="849" t="s">
        <v>200</v>
      </c>
      <c r="AB121" s="850"/>
      <c r="AC121" s="850"/>
      <c r="AD121" s="850"/>
      <c r="AE121" s="851"/>
      <c r="AF121" s="852" t="s">
        <v>200</v>
      </c>
      <c r="AG121" s="850"/>
      <c r="AH121" s="850"/>
      <c r="AI121" s="850"/>
      <c r="AJ121" s="851"/>
      <c r="AK121" s="852" t="s">
        <v>200</v>
      </c>
      <c r="AL121" s="850"/>
      <c r="AM121" s="850"/>
      <c r="AN121" s="850"/>
      <c r="AO121" s="851"/>
      <c r="AP121" s="853" t="s">
        <v>200</v>
      </c>
      <c r="AQ121" s="854"/>
      <c r="AR121" s="854"/>
      <c r="AS121" s="854"/>
      <c r="AT121" s="855"/>
      <c r="AU121" s="994"/>
      <c r="AV121" s="995"/>
      <c r="AW121" s="995"/>
      <c r="AX121" s="995"/>
      <c r="AY121" s="996"/>
      <c r="AZ121" s="856" t="s">
        <v>480</v>
      </c>
      <c r="BA121" s="857"/>
      <c r="BB121" s="857"/>
      <c r="BC121" s="857"/>
      <c r="BD121" s="857"/>
      <c r="BE121" s="857"/>
      <c r="BF121" s="857"/>
      <c r="BG121" s="857"/>
      <c r="BH121" s="857"/>
      <c r="BI121" s="857"/>
      <c r="BJ121" s="857"/>
      <c r="BK121" s="857"/>
      <c r="BL121" s="857"/>
      <c r="BM121" s="857"/>
      <c r="BN121" s="857"/>
      <c r="BO121" s="857"/>
      <c r="BP121" s="858"/>
      <c r="BQ121" s="859">
        <v>1509203</v>
      </c>
      <c r="BR121" s="860"/>
      <c r="BS121" s="860"/>
      <c r="BT121" s="860"/>
      <c r="BU121" s="860"/>
      <c r="BV121" s="860">
        <v>1342840</v>
      </c>
      <c r="BW121" s="860"/>
      <c r="BX121" s="860"/>
      <c r="BY121" s="860"/>
      <c r="BZ121" s="860"/>
      <c r="CA121" s="860">
        <v>1329008</v>
      </c>
      <c r="CB121" s="860"/>
      <c r="CC121" s="860"/>
      <c r="CD121" s="860"/>
      <c r="CE121" s="860"/>
      <c r="CF121" s="861">
        <v>22.4</v>
      </c>
      <c r="CG121" s="862"/>
      <c r="CH121" s="862"/>
      <c r="CI121" s="862"/>
      <c r="CJ121" s="862"/>
      <c r="CK121" s="1002"/>
      <c r="CL121" s="1003"/>
      <c r="CM121" s="1003"/>
      <c r="CN121" s="1003"/>
      <c r="CO121" s="1004"/>
      <c r="CP121" s="902" t="s">
        <v>452</v>
      </c>
      <c r="CQ121" s="903"/>
      <c r="CR121" s="903"/>
      <c r="CS121" s="903"/>
      <c r="CT121" s="903"/>
      <c r="CU121" s="903"/>
      <c r="CV121" s="903"/>
      <c r="CW121" s="903"/>
      <c r="CX121" s="903"/>
      <c r="CY121" s="903"/>
      <c r="CZ121" s="903"/>
      <c r="DA121" s="903"/>
      <c r="DB121" s="903"/>
      <c r="DC121" s="903"/>
      <c r="DD121" s="903"/>
      <c r="DE121" s="903"/>
      <c r="DF121" s="904"/>
      <c r="DG121" s="859">
        <v>6021</v>
      </c>
      <c r="DH121" s="860"/>
      <c r="DI121" s="860"/>
      <c r="DJ121" s="860"/>
      <c r="DK121" s="860"/>
      <c r="DL121" s="860">
        <v>7490</v>
      </c>
      <c r="DM121" s="860"/>
      <c r="DN121" s="860"/>
      <c r="DO121" s="860"/>
      <c r="DP121" s="860"/>
      <c r="DQ121" s="860">
        <v>5570</v>
      </c>
      <c r="DR121" s="860"/>
      <c r="DS121" s="860"/>
      <c r="DT121" s="860"/>
      <c r="DU121" s="860"/>
      <c r="DV121" s="866">
        <v>0.1</v>
      </c>
      <c r="DW121" s="866"/>
      <c r="DX121" s="866"/>
      <c r="DY121" s="866"/>
      <c r="DZ121" s="867"/>
    </row>
    <row r="122" spans="1:130" s="55" customFormat="1" ht="26.25" customHeight="1" x14ac:dyDescent="0.15">
      <c r="A122" s="1029"/>
      <c r="B122" s="1025"/>
      <c r="C122" s="863" t="s">
        <v>474</v>
      </c>
      <c r="D122" s="864"/>
      <c r="E122" s="864"/>
      <c r="F122" s="864"/>
      <c r="G122" s="864"/>
      <c r="H122" s="864"/>
      <c r="I122" s="864"/>
      <c r="J122" s="864"/>
      <c r="K122" s="864"/>
      <c r="L122" s="864"/>
      <c r="M122" s="864"/>
      <c r="N122" s="864"/>
      <c r="O122" s="864"/>
      <c r="P122" s="864"/>
      <c r="Q122" s="864"/>
      <c r="R122" s="864"/>
      <c r="S122" s="864"/>
      <c r="T122" s="864"/>
      <c r="U122" s="864"/>
      <c r="V122" s="864"/>
      <c r="W122" s="864"/>
      <c r="X122" s="864"/>
      <c r="Y122" s="864"/>
      <c r="Z122" s="865"/>
      <c r="AA122" s="849" t="s">
        <v>200</v>
      </c>
      <c r="AB122" s="850"/>
      <c r="AC122" s="850"/>
      <c r="AD122" s="850"/>
      <c r="AE122" s="851"/>
      <c r="AF122" s="852" t="s">
        <v>200</v>
      </c>
      <c r="AG122" s="850"/>
      <c r="AH122" s="850"/>
      <c r="AI122" s="850"/>
      <c r="AJ122" s="851"/>
      <c r="AK122" s="852" t="s">
        <v>200</v>
      </c>
      <c r="AL122" s="850"/>
      <c r="AM122" s="850"/>
      <c r="AN122" s="850"/>
      <c r="AO122" s="851"/>
      <c r="AP122" s="853" t="s">
        <v>200</v>
      </c>
      <c r="AQ122" s="854"/>
      <c r="AR122" s="854"/>
      <c r="AS122" s="854"/>
      <c r="AT122" s="855"/>
      <c r="AU122" s="994"/>
      <c r="AV122" s="995"/>
      <c r="AW122" s="995"/>
      <c r="AX122" s="995"/>
      <c r="AY122" s="996"/>
      <c r="AZ122" s="882" t="s">
        <v>482</v>
      </c>
      <c r="BA122" s="869"/>
      <c r="BB122" s="869"/>
      <c r="BC122" s="869"/>
      <c r="BD122" s="869"/>
      <c r="BE122" s="869"/>
      <c r="BF122" s="869"/>
      <c r="BG122" s="869"/>
      <c r="BH122" s="869"/>
      <c r="BI122" s="869"/>
      <c r="BJ122" s="869"/>
      <c r="BK122" s="869"/>
      <c r="BL122" s="869"/>
      <c r="BM122" s="869"/>
      <c r="BN122" s="869"/>
      <c r="BO122" s="869"/>
      <c r="BP122" s="870"/>
      <c r="BQ122" s="883">
        <v>14374238</v>
      </c>
      <c r="BR122" s="884"/>
      <c r="BS122" s="884"/>
      <c r="BT122" s="884"/>
      <c r="BU122" s="884"/>
      <c r="BV122" s="884">
        <v>14203929</v>
      </c>
      <c r="BW122" s="884"/>
      <c r="BX122" s="884"/>
      <c r="BY122" s="884"/>
      <c r="BZ122" s="884"/>
      <c r="CA122" s="884">
        <v>14268599</v>
      </c>
      <c r="CB122" s="884"/>
      <c r="CC122" s="884"/>
      <c r="CD122" s="884"/>
      <c r="CE122" s="884"/>
      <c r="CF122" s="905">
        <v>240.1</v>
      </c>
      <c r="CG122" s="906"/>
      <c r="CH122" s="906"/>
      <c r="CI122" s="906"/>
      <c r="CJ122" s="906"/>
      <c r="CK122" s="1002"/>
      <c r="CL122" s="1003"/>
      <c r="CM122" s="1003"/>
      <c r="CN122" s="1003"/>
      <c r="CO122" s="1004"/>
      <c r="CP122" s="902" t="s">
        <v>451</v>
      </c>
      <c r="CQ122" s="903"/>
      <c r="CR122" s="903"/>
      <c r="CS122" s="903"/>
      <c r="CT122" s="903"/>
      <c r="CU122" s="903"/>
      <c r="CV122" s="903"/>
      <c r="CW122" s="903"/>
      <c r="CX122" s="903"/>
      <c r="CY122" s="903"/>
      <c r="CZ122" s="903"/>
      <c r="DA122" s="903"/>
      <c r="DB122" s="903"/>
      <c r="DC122" s="903"/>
      <c r="DD122" s="903"/>
      <c r="DE122" s="903"/>
      <c r="DF122" s="904"/>
      <c r="DG122" s="859" t="s">
        <v>200</v>
      </c>
      <c r="DH122" s="860"/>
      <c r="DI122" s="860"/>
      <c r="DJ122" s="860"/>
      <c r="DK122" s="860"/>
      <c r="DL122" s="860" t="s">
        <v>200</v>
      </c>
      <c r="DM122" s="860"/>
      <c r="DN122" s="860"/>
      <c r="DO122" s="860"/>
      <c r="DP122" s="860"/>
      <c r="DQ122" s="860" t="s">
        <v>200</v>
      </c>
      <c r="DR122" s="860"/>
      <c r="DS122" s="860"/>
      <c r="DT122" s="860"/>
      <c r="DU122" s="860"/>
      <c r="DV122" s="866" t="s">
        <v>200</v>
      </c>
      <c r="DW122" s="866"/>
      <c r="DX122" s="866"/>
      <c r="DY122" s="866"/>
      <c r="DZ122" s="867"/>
    </row>
    <row r="123" spans="1:130" s="55" customFormat="1" ht="26.25" customHeight="1" x14ac:dyDescent="0.15">
      <c r="A123" s="1029"/>
      <c r="B123" s="1025"/>
      <c r="C123" s="863" t="s">
        <v>475</v>
      </c>
      <c r="D123" s="864"/>
      <c r="E123" s="864"/>
      <c r="F123" s="864"/>
      <c r="G123" s="864"/>
      <c r="H123" s="864"/>
      <c r="I123" s="864"/>
      <c r="J123" s="864"/>
      <c r="K123" s="864"/>
      <c r="L123" s="864"/>
      <c r="M123" s="864"/>
      <c r="N123" s="864"/>
      <c r="O123" s="864"/>
      <c r="P123" s="864"/>
      <c r="Q123" s="864"/>
      <c r="R123" s="864"/>
      <c r="S123" s="864"/>
      <c r="T123" s="864"/>
      <c r="U123" s="864"/>
      <c r="V123" s="864"/>
      <c r="W123" s="864"/>
      <c r="X123" s="864"/>
      <c r="Y123" s="864"/>
      <c r="Z123" s="865"/>
      <c r="AA123" s="849" t="s">
        <v>200</v>
      </c>
      <c r="AB123" s="850"/>
      <c r="AC123" s="850"/>
      <c r="AD123" s="850"/>
      <c r="AE123" s="851"/>
      <c r="AF123" s="852" t="s">
        <v>200</v>
      </c>
      <c r="AG123" s="850"/>
      <c r="AH123" s="850"/>
      <c r="AI123" s="850"/>
      <c r="AJ123" s="851"/>
      <c r="AK123" s="852" t="s">
        <v>200</v>
      </c>
      <c r="AL123" s="850"/>
      <c r="AM123" s="850"/>
      <c r="AN123" s="850"/>
      <c r="AO123" s="851"/>
      <c r="AP123" s="853" t="s">
        <v>200</v>
      </c>
      <c r="AQ123" s="854"/>
      <c r="AR123" s="854"/>
      <c r="AS123" s="854"/>
      <c r="AT123" s="855"/>
      <c r="AU123" s="997"/>
      <c r="AV123" s="998"/>
      <c r="AW123" s="998"/>
      <c r="AX123" s="998"/>
      <c r="AY123" s="998"/>
      <c r="AZ123" s="84" t="s">
        <v>274</v>
      </c>
      <c r="BA123" s="84"/>
      <c r="BB123" s="84"/>
      <c r="BC123" s="84"/>
      <c r="BD123" s="84"/>
      <c r="BE123" s="84"/>
      <c r="BF123" s="84"/>
      <c r="BG123" s="84"/>
      <c r="BH123" s="84"/>
      <c r="BI123" s="84"/>
      <c r="BJ123" s="84"/>
      <c r="BK123" s="84"/>
      <c r="BL123" s="84"/>
      <c r="BM123" s="84"/>
      <c r="BN123" s="84"/>
      <c r="BO123" s="874" t="s">
        <v>483</v>
      </c>
      <c r="BP123" s="885"/>
      <c r="BQ123" s="907">
        <v>22612369</v>
      </c>
      <c r="BR123" s="908"/>
      <c r="BS123" s="908"/>
      <c r="BT123" s="908"/>
      <c r="BU123" s="908"/>
      <c r="BV123" s="908">
        <v>22633656</v>
      </c>
      <c r="BW123" s="908"/>
      <c r="BX123" s="908"/>
      <c r="BY123" s="908"/>
      <c r="BZ123" s="908"/>
      <c r="CA123" s="908">
        <v>22435809</v>
      </c>
      <c r="CB123" s="908"/>
      <c r="CC123" s="908"/>
      <c r="CD123" s="908"/>
      <c r="CE123" s="908"/>
      <c r="CF123" s="886"/>
      <c r="CG123" s="887"/>
      <c r="CH123" s="887"/>
      <c r="CI123" s="887"/>
      <c r="CJ123" s="888"/>
      <c r="CK123" s="1002"/>
      <c r="CL123" s="1003"/>
      <c r="CM123" s="1003"/>
      <c r="CN123" s="1003"/>
      <c r="CO123" s="1004"/>
      <c r="CP123" s="902" t="s">
        <v>24</v>
      </c>
      <c r="CQ123" s="903"/>
      <c r="CR123" s="903"/>
      <c r="CS123" s="903"/>
      <c r="CT123" s="903"/>
      <c r="CU123" s="903"/>
      <c r="CV123" s="903"/>
      <c r="CW123" s="903"/>
      <c r="CX123" s="903"/>
      <c r="CY123" s="903"/>
      <c r="CZ123" s="903"/>
      <c r="DA123" s="903"/>
      <c r="DB123" s="903"/>
      <c r="DC123" s="903"/>
      <c r="DD123" s="903"/>
      <c r="DE123" s="903"/>
      <c r="DF123" s="904"/>
      <c r="DG123" s="849" t="s">
        <v>200</v>
      </c>
      <c r="DH123" s="850"/>
      <c r="DI123" s="850"/>
      <c r="DJ123" s="850"/>
      <c r="DK123" s="851"/>
      <c r="DL123" s="852" t="s">
        <v>200</v>
      </c>
      <c r="DM123" s="850"/>
      <c r="DN123" s="850"/>
      <c r="DO123" s="850"/>
      <c r="DP123" s="851"/>
      <c r="DQ123" s="852" t="s">
        <v>200</v>
      </c>
      <c r="DR123" s="850"/>
      <c r="DS123" s="850"/>
      <c r="DT123" s="850"/>
      <c r="DU123" s="851"/>
      <c r="DV123" s="853" t="s">
        <v>200</v>
      </c>
      <c r="DW123" s="854"/>
      <c r="DX123" s="854"/>
      <c r="DY123" s="854"/>
      <c r="DZ123" s="855"/>
    </row>
    <row r="124" spans="1:130" s="55" customFormat="1" ht="26.25" customHeight="1" x14ac:dyDescent="0.15">
      <c r="A124" s="1029"/>
      <c r="B124" s="1025"/>
      <c r="C124" s="863" t="s">
        <v>330</v>
      </c>
      <c r="D124" s="864"/>
      <c r="E124" s="864"/>
      <c r="F124" s="864"/>
      <c r="G124" s="864"/>
      <c r="H124" s="864"/>
      <c r="I124" s="864"/>
      <c r="J124" s="864"/>
      <c r="K124" s="864"/>
      <c r="L124" s="864"/>
      <c r="M124" s="864"/>
      <c r="N124" s="864"/>
      <c r="O124" s="864"/>
      <c r="P124" s="864"/>
      <c r="Q124" s="864"/>
      <c r="R124" s="864"/>
      <c r="S124" s="864"/>
      <c r="T124" s="864"/>
      <c r="U124" s="864"/>
      <c r="V124" s="864"/>
      <c r="W124" s="864"/>
      <c r="X124" s="864"/>
      <c r="Y124" s="864"/>
      <c r="Z124" s="865"/>
      <c r="AA124" s="849" t="s">
        <v>200</v>
      </c>
      <c r="AB124" s="850"/>
      <c r="AC124" s="850"/>
      <c r="AD124" s="850"/>
      <c r="AE124" s="851"/>
      <c r="AF124" s="852" t="s">
        <v>200</v>
      </c>
      <c r="AG124" s="850"/>
      <c r="AH124" s="850"/>
      <c r="AI124" s="850"/>
      <c r="AJ124" s="851"/>
      <c r="AK124" s="852" t="s">
        <v>200</v>
      </c>
      <c r="AL124" s="850"/>
      <c r="AM124" s="850"/>
      <c r="AN124" s="850"/>
      <c r="AO124" s="851"/>
      <c r="AP124" s="853" t="s">
        <v>200</v>
      </c>
      <c r="AQ124" s="854"/>
      <c r="AR124" s="854"/>
      <c r="AS124" s="854"/>
      <c r="AT124" s="855"/>
      <c r="AU124" s="913" t="s">
        <v>484</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200</v>
      </c>
      <c r="BR124" s="917"/>
      <c r="BS124" s="917"/>
      <c r="BT124" s="917"/>
      <c r="BU124" s="917"/>
      <c r="BV124" s="917" t="s">
        <v>200</v>
      </c>
      <c r="BW124" s="917"/>
      <c r="BX124" s="917"/>
      <c r="BY124" s="917"/>
      <c r="BZ124" s="917"/>
      <c r="CA124" s="917" t="s">
        <v>200</v>
      </c>
      <c r="CB124" s="917"/>
      <c r="CC124" s="917"/>
      <c r="CD124" s="917"/>
      <c r="CE124" s="917"/>
      <c r="CF124" s="918"/>
      <c r="CG124" s="919"/>
      <c r="CH124" s="919"/>
      <c r="CI124" s="919"/>
      <c r="CJ124" s="920"/>
      <c r="CK124" s="1005"/>
      <c r="CL124" s="1005"/>
      <c r="CM124" s="1005"/>
      <c r="CN124" s="1005"/>
      <c r="CO124" s="1006"/>
      <c r="CP124" s="902" t="s">
        <v>485</v>
      </c>
      <c r="CQ124" s="903"/>
      <c r="CR124" s="903"/>
      <c r="CS124" s="903"/>
      <c r="CT124" s="903"/>
      <c r="CU124" s="903"/>
      <c r="CV124" s="903"/>
      <c r="CW124" s="903"/>
      <c r="CX124" s="903"/>
      <c r="CY124" s="903"/>
      <c r="CZ124" s="903"/>
      <c r="DA124" s="903"/>
      <c r="DB124" s="903"/>
      <c r="DC124" s="903"/>
      <c r="DD124" s="903"/>
      <c r="DE124" s="903"/>
      <c r="DF124" s="904"/>
      <c r="DG124" s="892">
        <v>10185096</v>
      </c>
      <c r="DH124" s="893"/>
      <c r="DI124" s="893"/>
      <c r="DJ124" s="893"/>
      <c r="DK124" s="894"/>
      <c r="DL124" s="895" t="s">
        <v>200</v>
      </c>
      <c r="DM124" s="893"/>
      <c r="DN124" s="893"/>
      <c r="DO124" s="893"/>
      <c r="DP124" s="894"/>
      <c r="DQ124" s="895" t="s">
        <v>200</v>
      </c>
      <c r="DR124" s="893"/>
      <c r="DS124" s="893"/>
      <c r="DT124" s="893"/>
      <c r="DU124" s="894"/>
      <c r="DV124" s="896" t="s">
        <v>200</v>
      </c>
      <c r="DW124" s="897"/>
      <c r="DX124" s="897"/>
      <c r="DY124" s="897"/>
      <c r="DZ124" s="898"/>
    </row>
    <row r="125" spans="1:130" s="55" customFormat="1" ht="26.25" customHeight="1" x14ac:dyDescent="0.15">
      <c r="A125" s="1029"/>
      <c r="B125" s="1025"/>
      <c r="C125" s="863" t="s">
        <v>478</v>
      </c>
      <c r="D125" s="864"/>
      <c r="E125" s="864"/>
      <c r="F125" s="864"/>
      <c r="G125" s="864"/>
      <c r="H125" s="864"/>
      <c r="I125" s="864"/>
      <c r="J125" s="864"/>
      <c r="K125" s="864"/>
      <c r="L125" s="864"/>
      <c r="M125" s="864"/>
      <c r="N125" s="864"/>
      <c r="O125" s="864"/>
      <c r="P125" s="864"/>
      <c r="Q125" s="864"/>
      <c r="R125" s="864"/>
      <c r="S125" s="864"/>
      <c r="T125" s="864"/>
      <c r="U125" s="864"/>
      <c r="V125" s="864"/>
      <c r="W125" s="864"/>
      <c r="X125" s="864"/>
      <c r="Y125" s="864"/>
      <c r="Z125" s="865"/>
      <c r="AA125" s="849" t="s">
        <v>200</v>
      </c>
      <c r="AB125" s="850"/>
      <c r="AC125" s="850"/>
      <c r="AD125" s="850"/>
      <c r="AE125" s="851"/>
      <c r="AF125" s="852" t="s">
        <v>200</v>
      </c>
      <c r="AG125" s="850"/>
      <c r="AH125" s="850"/>
      <c r="AI125" s="850"/>
      <c r="AJ125" s="851"/>
      <c r="AK125" s="852" t="s">
        <v>200</v>
      </c>
      <c r="AL125" s="850"/>
      <c r="AM125" s="850"/>
      <c r="AN125" s="850"/>
      <c r="AO125" s="851"/>
      <c r="AP125" s="853" t="s">
        <v>200</v>
      </c>
      <c r="AQ125" s="854"/>
      <c r="AR125" s="854"/>
      <c r="AS125" s="854"/>
      <c r="AT125" s="855"/>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1007" t="s">
        <v>486</v>
      </c>
      <c r="CL125" s="1000"/>
      <c r="CM125" s="1000"/>
      <c r="CN125" s="1000"/>
      <c r="CO125" s="1001"/>
      <c r="CP125" s="836" t="s">
        <v>138</v>
      </c>
      <c r="CQ125" s="827"/>
      <c r="CR125" s="827"/>
      <c r="CS125" s="827"/>
      <c r="CT125" s="827"/>
      <c r="CU125" s="827"/>
      <c r="CV125" s="827"/>
      <c r="CW125" s="827"/>
      <c r="CX125" s="827"/>
      <c r="CY125" s="827"/>
      <c r="CZ125" s="827"/>
      <c r="DA125" s="827"/>
      <c r="DB125" s="827"/>
      <c r="DC125" s="827"/>
      <c r="DD125" s="827"/>
      <c r="DE125" s="827"/>
      <c r="DF125" s="828"/>
      <c r="DG125" s="837" t="s">
        <v>200</v>
      </c>
      <c r="DH125" s="838"/>
      <c r="DI125" s="838"/>
      <c r="DJ125" s="838"/>
      <c r="DK125" s="838"/>
      <c r="DL125" s="838" t="s">
        <v>200</v>
      </c>
      <c r="DM125" s="838"/>
      <c r="DN125" s="838"/>
      <c r="DO125" s="838"/>
      <c r="DP125" s="838"/>
      <c r="DQ125" s="838" t="s">
        <v>200</v>
      </c>
      <c r="DR125" s="838"/>
      <c r="DS125" s="838"/>
      <c r="DT125" s="838"/>
      <c r="DU125" s="838"/>
      <c r="DV125" s="844" t="s">
        <v>200</v>
      </c>
      <c r="DW125" s="844"/>
      <c r="DX125" s="844"/>
      <c r="DY125" s="844"/>
      <c r="DZ125" s="845"/>
    </row>
    <row r="126" spans="1:130" s="55" customFormat="1" ht="26.25" customHeight="1" x14ac:dyDescent="0.15">
      <c r="A126" s="1029"/>
      <c r="B126" s="1025"/>
      <c r="C126" s="863" t="s">
        <v>479</v>
      </c>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5"/>
      <c r="AA126" s="849">
        <v>4278</v>
      </c>
      <c r="AB126" s="850"/>
      <c r="AC126" s="850"/>
      <c r="AD126" s="850"/>
      <c r="AE126" s="851"/>
      <c r="AF126" s="852">
        <v>2178</v>
      </c>
      <c r="AG126" s="850"/>
      <c r="AH126" s="850"/>
      <c r="AI126" s="850"/>
      <c r="AJ126" s="851"/>
      <c r="AK126" s="852">
        <v>2178</v>
      </c>
      <c r="AL126" s="850"/>
      <c r="AM126" s="850"/>
      <c r="AN126" s="850"/>
      <c r="AO126" s="851"/>
      <c r="AP126" s="853">
        <v>0</v>
      </c>
      <c r="AQ126" s="854"/>
      <c r="AR126" s="854"/>
      <c r="AS126" s="854"/>
      <c r="AT126" s="855"/>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1008"/>
      <c r="CL126" s="1003"/>
      <c r="CM126" s="1003"/>
      <c r="CN126" s="1003"/>
      <c r="CO126" s="1004"/>
      <c r="CP126" s="856" t="s">
        <v>408</v>
      </c>
      <c r="CQ126" s="857"/>
      <c r="CR126" s="857"/>
      <c r="CS126" s="857"/>
      <c r="CT126" s="857"/>
      <c r="CU126" s="857"/>
      <c r="CV126" s="857"/>
      <c r="CW126" s="857"/>
      <c r="CX126" s="857"/>
      <c r="CY126" s="857"/>
      <c r="CZ126" s="857"/>
      <c r="DA126" s="857"/>
      <c r="DB126" s="857"/>
      <c r="DC126" s="857"/>
      <c r="DD126" s="857"/>
      <c r="DE126" s="857"/>
      <c r="DF126" s="858"/>
      <c r="DG126" s="859" t="s">
        <v>200</v>
      </c>
      <c r="DH126" s="860"/>
      <c r="DI126" s="860"/>
      <c r="DJ126" s="860"/>
      <c r="DK126" s="860"/>
      <c r="DL126" s="860" t="s">
        <v>200</v>
      </c>
      <c r="DM126" s="860"/>
      <c r="DN126" s="860"/>
      <c r="DO126" s="860"/>
      <c r="DP126" s="860"/>
      <c r="DQ126" s="860" t="s">
        <v>200</v>
      </c>
      <c r="DR126" s="860"/>
      <c r="DS126" s="860"/>
      <c r="DT126" s="860"/>
      <c r="DU126" s="860"/>
      <c r="DV126" s="866" t="s">
        <v>200</v>
      </c>
      <c r="DW126" s="866"/>
      <c r="DX126" s="866"/>
      <c r="DY126" s="866"/>
      <c r="DZ126" s="867"/>
    </row>
    <row r="127" spans="1:130" s="55" customFormat="1" ht="26.25" customHeight="1" x14ac:dyDescent="0.15">
      <c r="A127" s="1030"/>
      <c r="B127" s="1027"/>
      <c r="C127" s="889" t="s">
        <v>73</v>
      </c>
      <c r="D127" s="890"/>
      <c r="E127" s="890"/>
      <c r="F127" s="890"/>
      <c r="G127" s="890"/>
      <c r="H127" s="890"/>
      <c r="I127" s="890"/>
      <c r="J127" s="890"/>
      <c r="K127" s="890"/>
      <c r="L127" s="890"/>
      <c r="M127" s="890"/>
      <c r="N127" s="890"/>
      <c r="O127" s="890"/>
      <c r="P127" s="890"/>
      <c r="Q127" s="890"/>
      <c r="R127" s="890"/>
      <c r="S127" s="890"/>
      <c r="T127" s="890"/>
      <c r="U127" s="890"/>
      <c r="V127" s="890"/>
      <c r="W127" s="890"/>
      <c r="X127" s="890"/>
      <c r="Y127" s="890"/>
      <c r="Z127" s="891"/>
      <c r="AA127" s="849" t="s">
        <v>200</v>
      </c>
      <c r="AB127" s="850"/>
      <c r="AC127" s="850"/>
      <c r="AD127" s="850"/>
      <c r="AE127" s="851"/>
      <c r="AF127" s="852" t="s">
        <v>200</v>
      </c>
      <c r="AG127" s="850"/>
      <c r="AH127" s="850"/>
      <c r="AI127" s="850"/>
      <c r="AJ127" s="851"/>
      <c r="AK127" s="852" t="s">
        <v>200</v>
      </c>
      <c r="AL127" s="850"/>
      <c r="AM127" s="850"/>
      <c r="AN127" s="850"/>
      <c r="AO127" s="851"/>
      <c r="AP127" s="853" t="s">
        <v>200</v>
      </c>
      <c r="AQ127" s="854"/>
      <c r="AR127" s="854"/>
      <c r="AS127" s="854"/>
      <c r="AT127" s="855"/>
      <c r="AU127" s="78"/>
      <c r="AV127" s="78"/>
      <c r="AW127" s="78"/>
      <c r="AX127" s="940" t="s">
        <v>489</v>
      </c>
      <c r="AY127" s="910"/>
      <c r="AZ127" s="910"/>
      <c r="BA127" s="910"/>
      <c r="BB127" s="910"/>
      <c r="BC127" s="910"/>
      <c r="BD127" s="910"/>
      <c r="BE127" s="911"/>
      <c r="BF127" s="909" t="s">
        <v>235</v>
      </c>
      <c r="BG127" s="910"/>
      <c r="BH127" s="910"/>
      <c r="BI127" s="910"/>
      <c r="BJ127" s="910"/>
      <c r="BK127" s="910"/>
      <c r="BL127" s="911"/>
      <c r="BM127" s="909" t="s">
        <v>409</v>
      </c>
      <c r="BN127" s="910"/>
      <c r="BO127" s="910"/>
      <c r="BP127" s="910"/>
      <c r="BQ127" s="910"/>
      <c r="BR127" s="910"/>
      <c r="BS127" s="911"/>
      <c r="BT127" s="909" t="s">
        <v>401</v>
      </c>
      <c r="BU127" s="910"/>
      <c r="BV127" s="910"/>
      <c r="BW127" s="910"/>
      <c r="BX127" s="910"/>
      <c r="BY127" s="910"/>
      <c r="BZ127" s="912"/>
      <c r="CA127" s="78"/>
      <c r="CB127" s="78"/>
      <c r="CC127" s="78"/>
      <c r="CD127" s="90"/>
      <c r="CE127" s="90"/>
      <c r="CF127" s="90"/>
      <c r="CG127" s="75"/>
      <c r="CH127" s="75"/>
      <c r="CI127" s="75"/>
      <c r="CJ127" s="91"/>
      <c r="CK127" s="1008"/>
      <c r="CL127" s="1003"/>
      <c r="CM127" s="1003"/>
      <c r="CN127" s="1003"/>
      <c r="CO127" s="1004"/>
      <c r="CP127" s="856" t="s">
        <v>438</v>
      </c>
      <c r="CQ127" s="857"/>
      <c r="CR127" s="857"/>
      <c r="CS127" s="857"/>
      <c r="CT127" s="857"/>
      <c r="CU127" s="857"/>
      <c r="CV127" s="857"/>
      <c r="CW127" s="857"/>
      <c r="CX127" s="857"/>
      <c r="CY127" s="857"/>
      <c r="CZ127" s="857"/>
      <c r="DA127" s="857"/>
      <c r="DB127" s="857"/>
      <c r="DC127" s="857"/>
      <c r="DD127" s="857"/>
      <c r="DE127" s="857"/>
      <c r="DF127" s="858"/>
      <c r="DG127" s="859" t="s">
        <v>200</v>
      </c>
      <c r="DH127" s="860"/>
      <c r="DI127" s="860"/>
      <c r="DJ127" s="860"/>
      <c r="DK127" s="860"/>
      <c r="DL127" s="860" t="s">
        <v>200</v>
      </c>
      <c r="DM127" s="860"/>
      <c r="DN127" s="860"/>
      <c r="DO127" s="860"/>
      <c r="DP127" s="860"/>
      <c r="DQ127" s="860" t="s">
        <v>200</v>
      </c>
      <c r="DR127" s="860"/>
      <c r="DS127" s="860"/>
      <c r="DT127" s="860"/>
      <c r="DU127" s="860"/>
      <c r="DV127" s="866" t="s">
        <v>200</v>
      </c>
      <c r="DW127" s="866"/>
      <c r="DX127" s="866"/>
      <c r="DY127" s="866"/>
      <c r="DZ127" s="867"/>
    </row>
    <row r="128" spans="1:130" s="55" customFormat="1" ht="26.25" customHeight="1" x14ac:dyDescent="0.15">
      <c r="A128" s="961" t="s">
        <v>490</v>
      </c>
      <c r="B128" s="962"/>
      <c r="C128" s="962"/>
      <c r="D128" s="962"/>
      <c r="E128" s="962"/>
      <c r="F128" s="962"/>
      <c r="G128" s="962"/>
      <c r="H128" s="962"/>
      <c r="I128" s="962"/>
      <c r="J128" s="962"/>
      <c r="K128" s="962"/>
      <c r="L128" s="962"/>
      <c r="M128" s="962"/>
      <c r="N128" s="962"/>
      <c r="O128" s="962"/>
      <c r="P128" s="962"/>
      <c r="Q128" s="962"/>
      <c r="R128" s="962"/>
      <c r="S128" s="962"/>
      <c r="T128" s="962"/>
      <c r="U128" s="962"/>
      <c r="V128" s="962"/>
      <c r="W128" s="963" t="s">
        <v>8</v>
      </c>
      <c r="X128" s="963"/>
      <c r="Y128" s="963"/>
      <c r="Z128" s="964"/>
      <c r="AA128" s="829">
        <v>192670</v>
      </c>
      <c r="AB128" s="830"/>
      <c r="AC128" s="830"/>
      <c r="AD128" s="830"/>
      <c r="AE128" s="831"/>
      <c r="AF128" s="832">
        <v>199614</v>
      </c>
      <c r="AG128" s="830"/>
      <c r="AH128" s="830"/>
      <c r="AI128" s="830"/>
      <c r="AJ128" s="831"/>
      <c r="AK128" s="832">
        <v>187265</v>
      </c>
      <c r="AL128" s="830"/>
      <c r="AM128" s="830"/>
      <c r="AN128" s="830"/>
      <c r="AO128" s="831"/>
      <c r="AP128" s="965"/>
      <c r="AQ128" s="966"/>
      <c r="AR128" s="966"/>
      <c r="AS128" s="966"/>
      <c r="AT128" s="967"/>
      <c r="AU128" s="78"/>
      <c r="AV128" s="78"/>
      <c r="AW128" s="78"/>
      <c r="AX128" s="826" t="s">
        <v>304</v>
      </c>
      <c r="AY128" s="827"/>
      <c r="AZ128" s="827"/>
      <c r="BA128" s="827"/>
      <c r="BB128" s="827"/>
      <c r="BC128" s="827"/>
      <c r="BD128" s="827"/>
      <c r="BE128" s="828"/>
      <c r="BF128" s="968" t="s">
        <v>200</v>
      </c>
      <c r="BG128" s="969"/>
      <c r="BH128" s="969"/>
      <c r="BI128" s="969"/>
      <c r="BJ128" s="969"/>
      <c r="BK128" s="969"/>
      <c r="BL128" s="970"/>
      <c r="BM128" s="968">
        <v>14.05</v>
      </c>
      <c r="BN128" s="969"/>
      <c r="BO128" s="969"/>
      <c r="BP128" s="969"/>
      <c r="BQ128" s="969"/>
      <c r="BR128" s="969"/>
      <c r="BS128" s="970"/>
      <c r="BT128" s="968">
        <v>20</v>
      </c>
      <c r="BU128" s="969"/>
      <c r="BV128" s="969"/>
      <c r="BW128" s="969"/>
      <c r="BX128" s="969"/>
      <c r="BY128" s="969"/>
      <c r="BZ128" s="971"/>
      <c r="CA128" s="90"/>
      <c r="CB128" s="90"/>
      <c r="CC128" s="90"/>
      <c r="CD128" s="90"/>
      <c r="CE128" s="90"/>
      <c r="CF128" s="90"/>
      <c r="CG128" s="75"/>
      <c r="CH128" s="75"/>
      <c r="CI128" s="75"/>
      <c r="CJ128" s="91"/>
      <c r="CK128" s="1009"/>
      <c r="CL128" s="1010"/>
      <c r="CM128" s="1010"/>
      <c r="CN128" s="1010"/>
      <c r="CO128" s="1011"/>
      <c r="CP128" s="921" t="s">
        <v>392</v>
      </c>
      <c r="CQ128" s="922"/>
      <c r="CR128" s="922"/>
      <c r="CS128" s="922"/>
      <c r="CT128" s="922"/>
      <c r="CU128" s="922"/>
      <c r="CV128" s="922"/>
      <c r="CW128" s="922"/>
      <c r="CX128" s="922"/>
      <c r="CY128" s="922"/>
      <c r="CZ128" s="922"/>
      <c r="DA128" s="922"/>
      <c r="DB128" s="922"/>
      <c r="DC128" s="922"/>
      <c r="DD128" s="922"/>
      <c r="DE128" s="922"/>
      <c r="DF128" s="923"/>
      <c r="DG128" s="924" t="s">
        <v>200</v>
      </c>
      <c r="DH128" s="925"/>
      <c r="DI128" s="925"/>
      <c r="DJ128" s="925"/>
      <c r="DK128" s="925"/>
      <c r="DL128" s="925" t="s">
        <v>200</v>
      </c>
      <c r="DM128" s="925"/>
      <c r="DN128" s="925"/>
      <c r="DO128" s="925"/>
      <c r="DP128" s="925"/>
      <c r="DQ128" s="925" t="s">
        <v>200</v>
      </c>
      <c r="DR128" s="925"/>
      <c r="DS128" s="925"/>
      <c r="DT128" s="925"/>
      <c r="DU128" s="925"/>
      <c r="DV128" s="926" t="s">
        <v>200</v>
      </c>
      <c r="DW128" s="926"/>
      <c r="DX128" s="926"/>
      <c r="DY128" s="926"/>
      <c r="DZ128" s="927"/>
    </row>
    <row r="129" spans="1:131" s="55" customFormat="1" ht="26.25" customHeight="1" x14ac:dyDescent="0.15">
      <c r="A129" s="846" t="s">
        <v>174</v>
      </c>
      <c r="B129" s="847"/>
      <c r="C129" s="847"/>
      <c r="D129" s="847"/>
      <c r="E129" s="847"/>
      <c r="F129" s="847"/>
      <c r="G129" s="847"/>
      <c r="H129" s="847"/>
      <c r="I129" s="847"/>
      <c r="J129" s="847"/>
      <c r="K129" s="847"/>
      <c r="L129" s="847"/>
      <c r="M129" s="847"/>
      <c r="N129" s="847"/>
      <c r="O129" s="847"/>
      <c r="P129" s="847"/>
      <c r="Q129" s="847"/>
      <c r="R129" s="847"/>
      <c r="S129" s="847"/>
      <c r="T129" s="847"/>
      <c r="U129" s="847"/>
      <c r="V129" s="847"/>
      <c r="W129" s="928" t="s">
        <v>240</v>
      </c>
      <c r="X129" s="929"/>
      <c r="Y129" s="929"/>
      <c r="Z129" s="930"/>
      <c r="AA129" s="849">
        <v>6729359</v>
      </c>
      <c r="AB129" s="850"/>
      <c r="AC129" s="850"/>
      <c r="AD129" s="850"/>
      <c r="AE129" s="851"/>
      <c r="AF129" s="852">
        <v>6791249</v>
      </c>
      <c r="AG129" s="850"/>
      <c r="AH129" s="850"/>
      <c r="AI129" s="850"/>
      <c r="AJ129" s="851"/>
      <c r="AK129" s="852">
        <v>6984407</v>
      </c>
      <c r="AL129" s="850"/>
      <c r="AM129" s="850"/>
      <c r="AN129" s="850"/>
      <c r="AO129" s="851"/>
      <c r="AP129" s="931"/>
      <c r="AQ129" s="932"/>
      <c r="AR129" s="932"/>
      <c r="AS129" s="932"/>
      <c r="AT129" s="933"/>
      <c r="AU129" s="80"/>
      <c r="AV129" s="80"/>
      <c r="AW129" s="80"/>
      <c r="AX129" s="934" t="s">
        <v>113</v>
      </c>
      <c r="AY129" s="857"/>
      <c r="AZ129" s="857"/>
      <c r="BA129" s="857"/>
      <c r="BB129" s="857"/>
      <c r="BC129" s="857"/>
      <c r="BD129" s="857"/>
      <c r="BE129" s="858"/>
      <c r="BF129" s="935" t="s">
        <v>200</v>
      </c>
      <c r="BG129" s="936"/>
      <c r="BH129" s="936"/>
      <c r="BI129" s="936"/>
      <c r="BJ129" s="936"/>
      <c r="BK129" s="936"/>
      <c r="BL129" s="937"/>
      <c r="BM129" s="935">
        <v>19.05</v>
      </c>
      <c r="BN129" s="936"/>
      <c r="BO129" s="936"/>
      <c r="BP129" s="936"/>
      <c r="BQ129" s="936"/>
      <c r="BR129" s="936"/>
      <c r="BS129" s="937"/>
      <c r="BT129" s="935">
        <v>30</v>
      </c>
      <c r="BU129" s="938"/>
      <c r="BV129" s="938"/>
      <c r="BW129" s="938"/>
      <c r="BX129" s="938"/>
      <c r="BY129" s="938"/>
      <c r="BZ129" s="939"/>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46" t="s">
        <v>491</v>
      </c>
      <c r="B130" s="847"/>
      <c r="C130" s="847"/>
      <c r="D130" s="847"/>
      <c r="E130" s="847"/>
      <c r="F130" s="847"/>
      <c r="G130" s="847"/>
      <c r="H130" s="847"/>
      <c r="I130" s="847"/>
      <c r="J130" s="847"/>
      <c r="K130" s="847"/>
      <c r="L130" s="847"/>
      <c r="M130" s="847"/>
      <c r="N130" s="847"/>
      <c r="O130" s="847"/>
      <c r="P130" s="847"/>
      <c r="Q130" s="847"/>
      <c r="R130" s="847"/>
      <c r="S130" s="847"/>
      <c r="T130" s="847"/>
      <c r="U130" s="847"/>
      <c r="V130" s="847"/>
      <c r="W130" s="928" t="s">
        <v>492</v>
      </c>
      <c r="X130" s="929"/>
      <c r="Y130" s="929"/>
      <c r="Z130" s="930"/>
      <c r="AA130" s="849">
        <v>1045172</v>
      </c>
      <c r="AB130" s="850"/>
      <c r="AC130" s="850"/>
      <c r="AD130" s="850"/>
      <c r="AE130" s="851"/>
      <c r="AF130" s="852">
        <v>1045915</v>
      </c>
      <c r="AG130" s="850"/>
      <c r="AH130" s="850"/>
      <c r="AI130" s="850"/>
      <c r="AJ130" s="851"/>
      <c r="AK130" s="852">
        <v>1041534</v>
      </c>
      <c r="AL130" s="850"/>
      <c r="AM130" s="850"/>
      <c r="AN130" s="850"/>
      <c r="AO130" s="851"/>
      <c r="AP130" s="931"/>
      <c r="AQ130" s="932"/>
      <c r="AR130" s="932"/>
      <c r="AS130" s="932"/>
      <c r="AT130" s="933"/>
      <c r="AU130" s="80"/>
      <c r="AV130" s="80"/>
      <c r="AW130" s="80"/>
      <c r="AX130" s="934" t="s">
        <v>424</v>
      </c>
      <c r="AY130" s="857"/>
      <c r="AZ130" s="857"/>
      <c r="BA130" s="857"/>
      <c r="BB130" s="857"/>
      <c r="BC130" s="857"/>
      <c r="BD130" s="857"/>
      <c r="BE130" s="858"/>
      <c r="BF130" s="941">
        <v>5.0999999999999996</v>
      </c>
      <c r="BG130" s="942"/>
      <c r="BH130" s="942"/>
      <c r="BI130" s="942"/>
      <c r="BJ130" s="942"/>
      <c r="BK130" s="942"/>
      <c r="BL130" s="943"/>
      <c r="BM130" s="941">
        <v>25</v>
      </c>
      <c r="BN130" s="942"/>
      <c r="BO130" s="942"/>
      <c r="BP130" s="942"/>
      <c r="BQ130" s="942"/>
      <c r="BR130" s="942"/>
      <c r="BS130" s="943"/>
      <c r="BT130" s="941">
        <v>35</v>
      </c>
      <c r="BU130" s="944"/>
      <c r="BV130" s="944"/>
      <c r="BW130" s="944"/>
      <c r="BX130" s="944"/>
      <c r="BY130" s="944"/>
      <c r="BZ130" s="945"/>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46"/>
      <c r="B131" s="947"/>
      <c r="C131" s="947"/>
      <c r="D131" s="947"/>
      <c r="E131" s="947"/>
      <c r="F131" s="947"/>
      <c r="G131" s="947"/>
      <c r="H131" s="947"/>
      <c r="I131" s="947"/>
      <c r="J131" s="947"/>
      <c r="K131" s="947"/>
      <c r="L131" s="947"/>
      <c r="M131" s="947"/>
      <c r="N131" s="947"/>
      <c r="O131" s="947"/>
      <c r="P131" s="947"/>
      <c r="Q131" s="947"/>
      <c r="R131" s="947"/>
      <c r="S131" s="947"/>
      <c r="T131" s="947"/>
      <c r="U131" s="947"/>
      <c r="V131" s="947"/>
      <c r="W131" s="948" t="s">
        <v>177</v>
      </c>
      <c r="X131" s="949"/>
      <c r="Y131" s="949"/>
      <c r="Z131" s="950"/>
      <c r="AA131" s="892">
        <v>5684187</v>
      </c>
      <c r="AB131" s="893"/>
      <c r="AC131" s="893"/>
      <c r="AD131" s="893"/>
      <c r="AE131" s="894"/>
      <c r="AF131" s="895">
        <v>5745334</v>
      </c>
      <c r="AG131" s="893"/>
      <c r="AH131" s="893"/>
      <c r="AI131" s="893"/>
      <c r="AJ131" s="894"/>
      <c r="AK131" s="895">
        <v>5942873</v>
      </c>
      <c r="AL131" s="893"/>
      <c r="AM131" s="893"/>
      <c r="AN131" s="893"/>
      <c r="AO131" s="894"/>
      <c r="AP131" s="951"/>
      <c r="AQ131" s="952"/>
      <c r="AR131" s="952"/>
      <c r="AS131" s="952"/>
      <c r="AT131" s="953"/>
      <c r="AU131" s="80"/>
      <c r="AV131" s="80"/>
      <c r="AW131" s="80"/>
      <c r="AX131" s="954" t="s">
        <v>465</v>
      </c>
      <c r="AY131" s="922"/>
      <c r="AZ131" s="922"/>
      <c r="BA131" s="922"/>
      <c r="BB131" s="922"/>
      <c r="BC131" s="922"/>
      <c r="BD131" s="922"/>
      <c r="BE131" s="923"/>
      <c r="BF131" s="955" t="s">
        <v>200</v>
      </c>
      <c r="BG131" s="956"/>
      <c r="BH131" s="956"/>
      <c r="BI131" s="956"/>
      <c r="BJ131" s="956"/>
      <c r="BK131" s="956"/>
      <c r="BL131" s="957"/>
      <c r="BM131" s="955">
        <v>350</v>
      </c>
      <c r="BN131" s="956"/>
      <c r="BO131" s="956"/>
      <c r="BP131" s="956"/>
      <c r="BQ131" s="956"/>
      <c r="BR131" s="956"/>
      <c r="BS131" s="957"/>
      <c r="BT131" s="958"/>
      <c r="BU131" s="959"/>
      <c r="BV131" s="959"/>
      <c r="BW131" s="959"/>
      <c r="BX131" s="959"/>
      <c r="BY131" s="959"/>
      <c r="BZ131" s="960"/>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1012" t="s">
        <v>28</v>
      </c>
      <c r="B132" s="1013"/>
      <c r="C132" s="1013"/>
      <c r="D132" s="1013"/>
      <c r="E132" s="1013"/>
      <c r="F132" s="1013"/>
      <c r="G132" s="1013"/>
      <c r="H132" s="1013"/>
      <c r="I132" s="1013"/>
      <c r="J132" s="1013"/>
      <c r="K132" s="1013"/>
      <c r="L132" s="1013"/>
      <c r="M132" s="1013"/>
      <c r="N132" s="1013"/>
      <c r="O132" s="1013"/>
      <c r="P132" s="1013"/>
      <c r="Q132" s="1013"/>
      <c r="R132" s="1013"/>
      <c r="S132" s="1013"/>
      <c r="T132" s="1013"/>
      <c r="U132" s="1013"/>
      <c r="V132" s="1031" t="s">
        <v>493</v>
      </c>
      <c r="W132" s="1031"/>
      <c r="X132" s="1031"/>
      <c r="Y132" s="1031"/>
      <c r="Z132" s="1032"/>
      <c r="AA132" s="1033">
        <v>4.5891523269999999</v>
      </c>
      <c r="AB132" s="1034"/>
      <c r="AC132" s="1034"/>
      <c r="AD132" s="1034"/>
      <c r="AE132" s="1035"/>
      <c r="AF132" s="1036">
        <v>5.5867944319999996</v>
      </c>
      <c r="AG132" s="1034"/>
      <c r="AH132" s="1034"/>
      <c r="AI132" s="1034"/>
      <c r="AJ132" s="1035"/>
      <c r="AK132" s="1036">
        <v>5.2703969949999996</v>
      </c>
      <c r="AL132" s="1034"/>
      <c r="AM132" s="1034"/>
      <c r="AN132" s="1034"/>
      <c r="AO132" s="1035"/>
      <c r="AP132" s="886"/>
      <c r="AQ132" s="887"/>
      <c r="AR132" s="887"/>
      <c r="AS132" s="887"/>
      <c r="AT132" s="1037"/>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1014"/>
      <c r="B133" s="1015"/>
      <c r="C133" s="1015"/>
      <c r="D133" s="1015"/>
      <c r="E133" s="1015"/>
      <c r="F133" s="1015"/>
      <c r="G133" s="1015"/>
      <c r="H133" s="1015"/>
      <c r="I133" s="1015"/>
      <c r="J133" s="1015"/>
      <c r="K133" s="1015"/>
      <c r="L133" s="1015"/>
      <c r="M133" s="1015"/>
      <c r="N133" s="1015"/>
      <c r="O133" s="1015"/>
      <c r="P133" s="1015"/>
      <c r="Q133" s="1015"/>
      <c r="R133" s="1015"/>
      <c r="S133" s="1015"/>
      <c r="T133" s="1015"/>
      <c r="U133" s="1015"/>
      <c r="V133" s="1038" t="s">
        <v>80</v>
      </c>
      <c r="W133" s="1038"/>
      <c r="X133" s="1038"/>
      <c r="Y133" s="1038"/>
      <c r="Z133" s="1039"/>
      <c r="AA133" s="1040">
        <v>4.3</v>
      </c>
      <c r="AB133" s="1041"/>
      <c r="AC133" s="1041"/>
      <c r="AD133" s="1041"/>
      <c r="AE133" s="1042"/>
      <c r="AF133" s="1040">
        <v>4.5999999999999996</v>
      </c>
      <c r="AG133" s="1041"/>
      <c r="AH133" s="1041"/>
      <c r="AI133" s="1041"/>
      <c r="AJ133" s="1042"/>
      <c r="AK133" s="1040">
        <v>5.0999999999999996</v>
      </c>
      <c r="AL133" s="1041"/>
      <c r="AM133" s="1041"/>
      <c r="AN133" s="1041"/>
      <c r="AO133" s="1042"/>
      <c r="AP133" s="918"/>
      <c r="AQ133" s="919"/>
      <c r="AR133" s="919"/>
      <c r="AS133" s="919"/>
      <c r="AT133" s="1043"/>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8WO0VHBZfHVAvJcKeXjsoS5w/s8XGZb7CwspA41zFF7oUXybmo8d/JF6OT9KpKGYUGW0akuUEF24mUPbDhZ32A==" saltValue="ymhe1JJNm0h7J06ZDhECl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97</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kzdzNrxcnr4ex+oSVMtnU6s/atWYQR1FxytraSvp3BIje3suLbgqy3v4fdQjluYq6hoJ2jp6h7g5DqIQdaTMlQ==" saltValue="4Zku7XpdAyWZ5MQZHSfcCQ=="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PPSnzS0iZh3WWEQhmOhrkWT0I3TLc9PmwrCOasRZnVh2hJPU9YLB3thxgGsjKiaHYqHs0r+uijnSGK4afMdxNQ==" saltValue="cWNoSXGapMgfOsmF3senvg=="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494</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323</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56" t="s">
        <v>84</v>
      </c>
      <c r="AP7" s="145"/>
      <c r="AQ7" s="156" t="s">
        <v>495</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57"/>
      <c r="AP8" s="146" t="s">
        <v>496</v>
      </c>
      <c r="AQ8" s="157" t="s">
        <v>498</v>
      </c>
      <c r="AR8" s="171" t="s">
        <v>412</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50" t="s">
        <v>499</v>
      </c>
      <c r="AL9" s="1051"/>
      <c r="AM9" s="1051"/>
      <c r="AN9" s="1052"/>
      <c r="AO9" s="135">
        <v>1648180</v>
      </c>
      <c r="AP9" s="135">
        <v>53419</v>
      </c>
      <c r="AQ9" s="158">
        <v>71124</v>
      </c>
      <c r="AR9" s="172">
        <v>-24.9</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50" t="s">
        <v>210</v>
      </c>
      <c r="AL10" s="1051"/>
      <c r="AM10" s="1051"/>
      <c r="AN10" s="1052"/>
      <c r="AO10" s="136">
        <v>48276</v>
      </c>
      <c r="AP10" s="136">
        <v>1565</v>
      </c>
      <c r="AQ10" s="159">
        <v>8282</v>
      </c>
      <c r="AR10" s="173">
        <v>-81.099999999999994</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50" t="s">
        <v>390</v>
      </c>
      <c r="AL11" s="1051"/>
      <c r="AM11" s="1051"/>
      <c r="AN11" s="1052"/>
      <c r="AO11" s="136">
        <v>10257</v>
      </c>
      <c r="AP11" s="136">
        <v>332</v>
      </c>
      <c r="AQ11" s="159">
        <v>547</v>
      </c>
      <c r="AR11" s="173">
        <v>-39.299999999999997</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50" t="s">
        <v>238</v>
      </c>
      <c r="AL12" s="1051"/>
      <c r="AM12" s="1051"/>
      <c r="AN12" s="1052"/>
      <c r="AO12" s="136" t="s">
        <v>200</v>
      </c>
      <c r="AP12" s="136" t="s">
        <v>200</v>
      </c>
      <c r="AQ12" s="159">
        <v>5</v>
      </c>
      <c r="AR12" s="173" t="s">
        <v>200</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50" t="s">
        <v>500</v>
      </c>
      <c r="AL13" s="1051"/>
      <c r="AM13" s="1051"/>
      <c r="AN13" s="1052"/>
      <c r="AO13" s="136">
        <v>48820</v>
      </c>
      <c r="AP13" s="136">
        <v>1582</v>
      </c>
      <c r="AQ13" s="159">
        <v>2930</v>
      </c>
      <c r="AR13" s="173">
        <v>-46</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50" t="s">
        <v>501</v>
      </c>
      <c r="AL14" s="1051"/>
      <c r="AM14" s="1051"/>
      <c r="AN14" s="1052"/>
      <c r="AO14" s="136">
        <v>15759</v>
      </c>
      <c r="AP14" s="136">
        <v>511</v>
      </c>
      <c r="AQ14" s="159">
        <v>1382</v>
      </c>
      <c r="AR14" s="173">
        <v>-63</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44" t="s">
        <v>307</v>
      </c>
      <c r="AL15" s="1045"/>
      <c r="AM15" s="1045"/>
      <c r="AN15" s="1046"/>
      <c r="AO15" s="136">
        <v>-101806</v>
      </c>
      <c r="AP15" s="136">
        <v>-3300</v>
      </c>
      <c r="AQ15" s="159">
        <v>-4924</v>
      </c>
      <c r="AR15" s="173">
        <v>-33</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44" t="s">
        <v>274</v>
      </c>
      <c r="AL16" s="1045"/>
      <c r="AM16" s="1045"/>
      <c r="AN16" s="1046"/>
      <c r="AO16" s="136">
        <v>1669486</v>
      </c>
      <c r="AP16" s="136">
        <v>54109</v>
      </c>
      <c r="AQ16" s="159">
        <v>79347</v>
      </c>
      <c r="AR16" s="173">
        <v>-31.8</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179</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502</v>
      </c>
      <c r="AP20" s="147" t="s">
        <v>328</v>
      </c>
      <c r="AQ20" s="160" t="s">
        <v>38</v>
      </c>
      <c r="AR20" s="174"/>
    </row>
    <row r="21" spans="1:46" s="99" customFormat="1" x14ac:dyDescent="0.15">
      <c r="A21" s="101"/>
      <c r="AK21" s="1047" t="s">
        <v>503</v>
      </c>
      <c r="AL21" s="1048"/>
      <c r="AM21" s="1048"/>
      <c r="AN21" s="1049"/>
      <c r="AO21" s="138">
        <v>4.96</v>
      </c>
      <c r="AP21" s="148">
        <v>7.49</v>
      </c>
      <c r="AQ21" s="161">
        <v>-2.5299999999999998</v>
      </c>
      <c r="AS21" s="180"/>
      <c r="AT21" s="101"/>
    </row>
    <row r="22" spans="1:46" s="99" customFormat="1" x14ac:dyDescent="0.15">
      <c r="A22" s="101"/>
      <c r="AK22" s="1047" t="s">
        <v>504</v>
      </c>
      <c r="AL22" s="1048"/>
      <c r="AM22" s="1048"/>
      <c r="AN22" s="1049"/>
      <c r="AO22" s="139">
        <v>99.4</v>
      </c>
      <c r="AP22" s="149">
        <v>97.5</v>
      </c>
      <c r="AQ22" s="162">
        <v>1.9</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505</v>
      </c>
      <c r="AP26" s="150"/>
      <c r="AQ26" s="150"/>
      <c r="AR26" s="150"/>
      <c r="AS26" s="103"/>
      <c r="AT26" s="103"/>
    </row>
    <row r="27" spans="1:46" x14ac:dyDescent="0.15">
      <c r="A27" s="104"/>
      <c r="AO27" s="109"/>
      <c r="AP27" s="109"/>
      <c r="AQ27" s="109"/>
      <c r="AR27" s="109"/>
      <c r="AS27" s="109"/>
      <c r="AT27" s="109"/>
    </row>
    <row r="28" spans="1:46" ht="17.25" x14ac:dyDescent="0.15">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117</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56" t="s">
        <v>84</v>
      </c>
      <c r="AP30" s="145"/>
      <c r="AQ30" s="156" t="s">
        <v>495</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57"/>
      <c r="AP31" s="146" t="s">
        <v>496</v>
      </c>
      <c r="AQ31" s="157" t="s">
        <v>498</v>
      </c>
      <c r="AR31" s="171" t="s">
        <v>412</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60" t="s">
        <v>506</v>
      </c>
      <c r="AL32" s="1061"/>
      <c r="AM32" s="1061"/>
      <c r="AN32" s="1062"/>
      <c r="AO32" s="136">
        <v>837172</v>
      </c>
      <c r="AP32" s="136">
        <v>27133</v>
      </c>
      <c r="AQ32" s="163">
        <v>30764</v>
      </c>
      <c r="AR32" s="173">
        <v>-11.8</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60" t="s">
        <v>507</v>
      </c>
      <c r="AL33" s="1061"/>
      <c r="AM33" s="1061"/>
      <c r="AN33" s="1062"/>
      <c r="AO33" s="136" t="s">
        <v>200</v>
      </c>
      <c r="AP33" s="136" t="s">
        <v>200</v>
      </c>
      <c r="AQ33" s="163" t="s">
        <v>200</v>
      </c>
      <c r="AR33" s="173" t="s">
        <v>200</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60" t="s">
        <v>16</v>
      </c>
      <c r="AL34" s="1061"/>
      <c r="AM34" s="1061"/>
      <c r="AN34" s="1062"/>
      <c r="AO34" s="136" t="s">
        <v>200</v>
      </c>
      <c r="AP34" s="136" t="s">
        <v>200</v>
      </c>
      <c r="AQ34" s="163" t="s">
        <v>200</v>
      </c>
      <c r="AR34" s="173" t="s">
        <v>200</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60" t="s">
        <v>509</v>
      </c>
      <c r="AL35" s="1061"/>
      <c r="AM35" s="1061"/>
      <c r="AN35" s="1062"/>
      <c r="AO35" s="136">
        <v>702662</v>
      </c>
      <c r="AP35" s="136">
        <v>22774</v>
      </c>
      <c r="AQ35" s="163">
        <v>12161</v>
      </c>
      <c r="AR35" s="173">
        <v>87.3</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60" t="s">
        <v>32</v>
      </c>
      <c r="AL36" s="1061"/>
      <c r="AM36" s="1061"/>
      <c r="AN36" s="1062"/>
      <c r="AO36" s="136" t="s">
        <v>200</v>
      </c>
      <c r="AP36" s="136" t="s">
        <v>200</v>
      </c>
      <c r="AQ36" s="163">
        <v>1793</v>
      </c>
      <c r="AR36" s="173" t="s">
        <v>200</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60" t="s">
        <v>341</v>
      </c>
      <c r="AL37" s="1061"/>
      <c r="AM37" s="1061"/>
      <c r="AN37" s="1062"/>
      <c r="AO37" s="136">
        <v>2178</v>
      </c>
      <c r="AP37" s="136">
        <v>71</v>
      </c>
      <c r="AQ37" s="163">
        <v>575</v>
      </c>
      <c r="AR37" s="173">
        <v>-87.7</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63" t="s">
        <v>510</v>
      </c>
      <c r="AL38" s="1064"/>
      <c r="AM38" s="1064"/>
      <c r="AN38" s="1065"/>
      <c r="AO38" s="140" t="s">
        <v>200</v>
      </c>
      <c r="AP38" s="140" t="s">
        <v>200</v>
      </c>
      <c r="AQ38" s="164">
        <v>1</v>
      </c>
      <c r="AR38" s="162" t="s">
        <v>200</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63" t="s">
        <v>82</v>
      </c>
      <c r="AL39" s="1064"/>
      <c r="AM39" s="1064"/>
      <c r="AN39" s="1065"/>
      <c r="AO39" s="136">
        <v>-187265</v>
      </c>
      <c r="AP39" s="136">
        <v>-6069</v>
      </c>
      <c r="AQ39" s="163">
        <v>-2883</v>
      </c>
      <c r="AR39" s="173">
        <v>110.5</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60" t="s">
        <v>511</v>
      </c>
      <c r="AL40" s="1061"/>
      <c r="AM40" s="1061"/>
      <c r="AN40" s="1062"/>
      <c r="AO40" s="136">
        <v>-1041534</v>
      </c>
      <c r="AP40" s="136">
        <v>-33757</v>
      </c>
      <c r="AQ40" s="163">
        <v>-29973</v>
      </c>
      <c r="AR40" s="173">
        <v>12.6</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66" t="s">
        <v>381</v>
      </c>
      <c r="AL41" s="1067"/>
      <c r="AM41" s="1067"/>
      <c r="AN41" s="1068"/>
      <c r="AO41" s="136">
        <v>313213</v>
      </c>
      <c r="AP41" s="136">
        <v>10151</v>
      </c>
      <c r="AQ41" s="163">
        <v>12437</v>
      </c>
      <c r="AR41" s="173">
        <v>-18.399999999999999</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55</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513</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58" t="s">
        <v>84</v>
      </c>
      <c r="AN49" s="1053" t="s">
        <v>432</v>
      </c>
      <c r="AO49" s="1054"/>
      <c r="AP49" s="1054"/>
      <c r="AQ49" s="1054"/>
      <c r="AR49" s="1055"/>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59"/>
      <c r="AN50" s="132" t="s">
        <v>487</v>
      </c>
      <c r="AO50" s="142" t="s">
        <v>488</v>
      </c>
      <c r="AP50" s="153" t="s">
        <v>514</v>
      </c>
      <c r="AQ50" s="166" t="s">
        <v>375</v>
      </c>
      <c r="AR50" s="176" t="s">
        <v>515</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130</v>
      </c>
      <c r="AL51" s="121"/>
      <c r="AM51" s="126">
        <v>1407579</v>
      </c>
      <c r="AN51" s="133">
        <v>44728</v>
      </c>
      <c r="AO51" s="143">
        <v>120.4</v>
      </c>
      <c r="AP51" s="154">
        <v>57122</v>
      </c>
      <c r="AQ51" s="167">
        <v>0.4</v>
      </c>
      <c r="AR51" s="177">
        <v>120</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276</v>
      </c>
      <c r="AM52" s="127">
        <v>646648</v>
      </c>
      <c r="AN52" s="134">
        <v>20548</v>
      </c>
      <c r="AO52" s="144">
        <v>43.2</v>
      </c>
      <c r="AP52" s="155">
        <v>36191</v>
      </c>
      <c r="AQ52" s="168">
        <v>11.2</v>
      </c>
      <c r="AR52" s="178">
        <v>32</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233</v>
      </c>
      <c r="AL53" s="121"/>
      <c r="AM53" s="126">
        <v>1566987</v>
      </c>
      <c r="AN53" s="133">
        <v>50060</v>
      </c>
      <c r="AO53" s="143">
        <v>11.9</v>
      </c>
      <c r="AP53" s="154">
        <v>53655</v>
      </c>
      <c r="AQ53" s="167">
        <v>-6.1</v>
      </c>
      <c r="AR53" s="177">
        <v>18</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276</v>
      </c>
      <c r="AM54" s="127">
        <v>752116</v>
      </c>
      <c r="AN54" s="134">
        <v>24028</v>
      </c>
      <c r="AO54" s="144">
        <v>16.899999999999999</v>
      </c>
      <c r="AP54" s="155">
        <v>32719</v>
      </c>
      <c r="AQ54" s="168">
        <v>-9.6</v>
      </c>
      <c r="AR54" s="178">
        <v>26.5</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497</v>
      </c>
      <c r="AL55" s="121"/>
      <c r="AM55" s="126">
        <v>791610</v>
      </c>
      <c r="AN55" s="133">
        <v>25419</v>
      </c>
      <c r="AO55" s="143">
        <v>-49.2</v>
      </c>
      <c r="AP55" s="154">
        <v>53869</v>
      </c>
      <c r="AQ55" s="167">
        <v>0.4</v>
      </c>
      <c r="AR55" s="177">
        <v>-49.6</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276</v>
      </c>
      <c r="AM56" s="127">
        <v>430960</v>
      </c>
      <c r="AN56" s="134">
        <v>13839</v>
      </c>
      <c r="AO56" s="144">
        <v>-42.4</v>
      </c>
      <c r="AP56" s="155">
        <v>35046</v>
      </c>
      <c r="AQ56" s="168">
        <v>7.1</v>
      </c>
      <c r="AR56" s="178">
        <v>-49.5</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516</v>
      </c>
      <c r="AL57" s="121"/>
      <c r="AM57" s="126">
        <v>1570245</v>
      </c>
      <c r="AN57" s="133">
        <v>50554</v>
      </c>
      <c r="AO57" s="143">
        <v>98.9</v>
      </c>
      <c r="AP57" s="154">
        <v>59119</v>
      </c>
      <c r="AQ57" s="167">
        <v>9.6999999999999993</v>
      </c>
      <c r="AR57" s="177">
        <v>89.2</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276</v>
      </c>
      <c r="AM58" s="127">
        <v>598592</v>
      </c>
      <c r="AN58" s="134">
        <v>19271</v>
      </c>
      <c r="AO58" s="144">
        <v>39.299999999999997</v>
      </c>
      <c r="AP58" s="155">
        <v>29900</v>
      </c>
      <c r="AQ58" s="168">
        <v>-14.7</v>
      </c>
      <c r="AR58" s="178">
        <v>54</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470</v>
      </c>
      <c r="AL59" s="121"/>
      <c r="AM59" s="126">
        <v>1954596</v>
      </c>
      <c r="AN59" s="133">
        <v>63350</v>
      </c>
      <c r="AO59" s="143">
        <v>25.3</v>
      </c>
      <c r="AP59" s="154">
        <v>53895</v>
      </c>
      <c r="AQ59" s="167">
        <v>-8.8000000000000007</v>
      </c>
      <c r="AR59" s="177">
        <v>34.1</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276</v>
      </c>
      <c r="AM60" s="127">
        <v>1768236</v>
      </c>
      <c r="AN60" s="134">
        <v>57310</v>
      </c>
      <c r="AO60" s="144">
        <v>197.4</v>
      </c>
      <c r="AP60" s="155">
        <v>31224</v>
      </c>
      <c r="AQ60" s="168">
        <v>4.4000000000000004</v>
      </c>
      <c r="AR60" s="178">
        <v>193</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517</v>
      </c>
      <c r="AL61" s="124"/>
      <c r="AM61" s="126">
        <v>1458203</v>
      </c>
      <c r="AN61" s="133">
        <v>46822</v>
      </c>
      <c r="AO61" s="143">
        <v>41.5</v>
      </c>
      <c r="AP61" s="154">
        <v>55532</v>
      </c>
      <c r="AQ61" s="169">
        <v>-0.9</v>
      </c>
      <c r="AR61" s="177">
        <v>42.4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276</v>
      </c>
      <c r="AM62" s="127">
        <v>839310</v>
      </c>
      <c r="AN62" s="134">
        <v>26999</v>
      </c>
      <c r="AO62" s="144">
        <v>50.9</v>
      </c>
      <c r="AP62" s="155">
        <v>33016</v>
      </c>
      <c r="AQ62" s="168">
        <v>-0.3</v>
      </c>
      <c r="AR62" s="178">
        <v>51.2</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9Jc4jc8JCDiYzlxrK+9xRQfjOhoaLMVusaSYQDbwarQDVgguD4/g7bgb3OqTwv9dgAugRkRZoUbr1tnioR9azQ==" saltValue="WnlYePNO8eKvxE64XRo4Pg=="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97</v>
      </c>
    </row>
    <row r="120" spans="125:125" ht="13.5" hidden="1" customHeight="1" x14ac:dyDescent="0.15"/>
    <row r="121" spans="125:125" ht="13.5" hidden="1" customHeight="1" x14ac:dyDescent="0.15">
      <c r="DU121" s="96"/>
    </row>
  </sheetData>
  <sheetProtection algorithmName="SHA-512" hashValue="Pb/cJG8VR3pi4hIXemTf3EMfw9Lr267FDK8VH0ngN3/zByEJGczcpDqAsr03EmoaV56XYuyiJc5VDThh4cbJ8Q==" saltValue="JvpoldRUNjtL9UnRj1R89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sheetData>
  <sheetProtection algorithmName="SHA-512" hashValue="aPZI1OnfntyloBpjwN5A1215e+h2Sj9stnaHrjIBYp2XBchLJ6fmmzXjyTeerpgy5l2wH7wyvQ2OO6D5QxLv4A==" saltValue="TILaSW7YmCbpaalQEYi+b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519</v>
      </c>
      <c r="G46" s="195" t="s">
        <v>437</v>
      </c>
      <c r="H46" s="195" t="s">
        <v>520</v>
      </c>
      <c r="I46" s="195" t="s">
        <v>521</v>
      </c>
      <c r="J46" s="200" t="s">
        <v>522</v>
      </c>
    </row>
    <row r="47" spans="2:10" ht="57.75" customHeight="1" x14ac:dyDescent="0.15">
      <c r="B47" s="186"/>
      <c r="C47" s="1069" t="s">
        <v>3</v>
      </c>
      <c r="D47" s="1069"/>
      <c r="E47" s="1070"/>
      <c r="F47" s="192">
        <v>48.41</v>
      </c>
      <c r="G47" s="196">
        <v>53.34</v>
      </c>
      <c r="H47" s="196">
        <v>58.76</v>
      </c>
      <c r="I47" s="196">
        <v>62.13</v>
      </c>
      <c r="J47" s="201">
        <v>59.43</v>
      </c>
    </row>
    <row r="48" spans="2:10" ht="57.75" customHeight="1" x14ac:dyDescent="0.15">
      <c r="B48" s="187"/>
      <c r="C48" s="1071" t="s">
        <v>9</v>
      </c>
      <c r="D48" s="1071"/>
      <c r="E48" s="1072"/>
      <c r="F48" s="193">
        <v>9.85</v>
      </c>
      <c r="G48" s="197">
        <v>10.18</v>
      </c>
      <c r="H48" s="197">
        <v>9.85</v>
      </c>
      <c r="I48" s="197">
        <v>8.6999999999999993</v>
      </c>
      <c r="J48" s="202">
        <v>8.16</v>
      </c>
    </row>
    <row r="49" spans="2:10" ht="57.75" customHeight="1" x14ac:dyDescent="0.15">
      <c r="B49" s="188"/>
      <c r="C49" s="1073" t="s">
        <v>13</v>
      </c>
      <c r="D49" s="1073"/>
      <c r="E49" s="1074"/>
      <c r="F49" s="194">
        <v>6.54</v>
      </c>
      <c r="G49" s="198">
        <v>6.13</v>
      </c>
      <c r="H49" s="198">
        <v>6.09</v>
      </c>
      <c r="I49" s="198">
        <v>2.84</v>
      </c>
      <c r="J49" s="203" t="s">
        <v>523</v>
      </c>
    </row>
    <row r="50" spans="2:10" ht="13.5" customHeight="1" x14ac:dyDescent="0.15"/>
  </sheetData>
  <sheetProtection algorithmName="SHA-512" hashValue="lDVBJm/vodss++r1+NTNcRG3f3cFdVK/0WGtJCFLtGtlNxSNiRLm9TZZ2Izzn1liHHGoPWAljYD6vO+o9Ky2IA==" saltValue="4xJTvf/iI/4zUJ6RV03ba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2022-02-02T06:02:47Z</dcterms:created>
  <dcterms:modified xsi:type="dcterms:W3CDTF">2022-09-23T03:23:57Z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2022-03-14T05:39:38Z</vt:filetime>
  </property>
</Properties>
</file>