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0036901\Desktop\"/>
    </mc:Choice>
  </mc:AlternateContent>
  <bookViews>
    <workbookView xWindow="0" yWindow="0" windowWidth="15360" windowHeight="7635" firstSheet="12"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BE38" i="10"/>
  <c r="AM38" i="10"/>
  <c r="U38" i="10"/>
  <c r="BE37" i="10"/>
  <c r="U37" i="10"/>
  <c r="BE36" i="10"/>
  <c r="BE35" i="10"/>
  <c r="C34" i="10"/>
  <c r="C35" i="10" s="1"/>
  <c r="C36" i="10" l="1"/>
  <c r="C37" i="10" s="1"/>
  <c r="C38" i="10" s="1"/>
  <c r="C39"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BE34" i="10"/>
  <c r="BW34" i="10" l="1"/>
  <c r="BW35" i="10" s="1"/>
  <c r="BW36" i="10" s="1"/>
  <c r="BW37" i="10" s="1"/>
  <c r="BW38"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<sst xmlns="http://schemas.openxmlformats.org/spreadsheetml/2006/main" count="1111" uniqueCount="617">
  <si>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</si>
  <si>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</si>
  <si>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</si>
  <si>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</si>
  <si>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</si>
  <si>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</si>
  <si>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</si>
  <si>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</si>
  <si>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</si>
  <si>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</si>
  <si>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</si>
  <si>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</si>
  <si>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</si>
  <si>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</si>
  <si>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</si>
  <si>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</si>
  <si>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</si>
  <si>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</si>
  <si>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</si>
  <si>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</si>
  <si>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</si>
  <si>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</si>
  <si>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</si>
  <si>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</si>
  <si>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</si>
  <si>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</si>
  <si>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</si>
  <si>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</si>
  <si>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</si>
  <si>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</si>
  <si>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</si>
  <si>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</si>
  <si>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</si>
  <si>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</si>
  <si>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</si>
  <si>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</si>
  <si>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</si>
  <si>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</si>
  <si>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</si>
  <si>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</si>
  <si>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</si>
  <si>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</si>
  <si>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</si>
  <si>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</si>
  <si>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</si>
  <si>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</si>
  <si>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</si>
  <si>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</si>
  <si>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</si>
  <si>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</si>
  <si>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</si>
  <si>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</si>
  <si>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</si>
  <si>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</si>
  <si>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</si>
  <si>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</si>
  <si>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</si>
  <si>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</si>
  <si>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</si>
  <si>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</si>
  <si>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</si>
  <si>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</si>
  <si>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</si>
  <si>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</si>
  <si>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</si>
  <si>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</si>
  <si>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</si>
  <si>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</si>
  <si>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</si>
  <si>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</si>
  <si>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</si>
  <si>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</si>
  <si>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</si>
  <si>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</si>
  <si>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</si>
  <si>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</si>
  <si>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</si>
  <si>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</si>
  <si>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</si>
  <si>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</si>
  <si>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</si>
  <si>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</si>
  <si>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</si>
  <si>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</si>
  <si>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</si>
  <si>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</si>
  <si>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</si>
  <si>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</si>
  <si>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</si>
  <si>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</si>
  <si>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</si>
  <si>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</si>
  <si>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</si>
  <si>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</si>
  <si>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</si>
  <si>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</si>
  <si>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</si>
  <si>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</si>
  <si>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尼崎市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</si>
  <si>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</si>
  <si>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</si>
  <si>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</si>
  <si>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</si>
  <si>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</si>
  <si>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</si>
  <si>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</si>
  <si>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</si>
  <si>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</si>
  <si>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</si>
  <si>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</si>
  <si>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</si>
  <si>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</si>
  <si>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</si>
  <si>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</si>
  <si>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</si>
  <si>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</si>
  <si>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</si>
  <si>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</si>
  <si>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</si>
  <si>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</si>
  <si>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</si>
  <si>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</si>
  <si>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</si>
  <si>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</si>
  <si>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</si>
  <si>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</si>
  <si>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</si>
  <si>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</si>
  <si>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</si>
  <si>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</si>
  <si>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</si>
  <si>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</si>
  <si>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</si>
  <si>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</si>
  <si>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</si>
  <si>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</si>
  <si>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</si>
  <si>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</si>
  <si>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</si>
  <si>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</si>
  <si>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</si>
  <si>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</si>
  <si>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</si>
  <si>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</si>
  <si>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</si>
  <si>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</si>
  <si>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</si>
  <si>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</si>
  <si>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</si>
  <si>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</si>
  <si>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</si>
  <si>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</si>
  <si>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</si>
  <si>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</si>
  <si>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</si>
  <si>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</si>
  <si>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</si>
  <si>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</si>
  <si>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</si>
  <si>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</si>
  <si>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</si>
  <si>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</si>
  <si>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</si>
  <si>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</si>
  <si>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</si>
  <si>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</si>
  <si>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</si>
  <si>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</si>
  <si>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</si>
  <si>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</si>
  <si>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</si>
  <si>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</si>
  <si>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</si>
  <si>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</si>
  <si>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</si>
  <si>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</si>
  <si>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</si>
  <si>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</si>
  <si>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</si>
  <si>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</si>
  <si>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</si>
  <si>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</si>
  <si>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</si>
  <si>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</si>
  <si>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</si>
  <si>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</si>
  <si>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</si>
  <si>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</si>
  <si>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</si>
  <si>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</si>
  <si>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</si>
  <si>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</si>
  <si>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</si>
  <si>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</si>
  <si>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</si>
  <si>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</si>
  <si>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</si>
  <si>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</si>
  <si>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</si>
  <si>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</si>
  <si>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</si>
  <si>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</si>
  <si>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</si>
  <si>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</si>
  <si>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</si>
  <si>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</si>
  <si>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</si>
  <si>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</si>
  <si>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</si>
  <si>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</si>
  <si>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</si>
  <si>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</si>
  <si>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兵庫県尼崎市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</si>
  <si>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</si>
  <si>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</si>
  <si>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</si>
  <si>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</si>
  <si>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</si>
  <si>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</si>
  <si>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</si>
  <si>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</si>
  <si>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</si>
  <si>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</si>
  <si>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</si>
  <si>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</si>
  <si>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</si>
  <si>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</si>
  <si>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</si>
  <si>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</si>
  <si>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</si>
  <si>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</si>
  <si>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</si>
  <si>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</si>
  <si>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</si>
  <si>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</si>
  <si>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</si>
  <si>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</si>
  <si>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</si>
  <si>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</si>
  <si>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</si>
  <si>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</si>
  <si>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</si>
  <si>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</si>
  <si>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</si>
  <si>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</si>
  <si>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</si>
  <si>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</si>
  <si>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</si>
  <si>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</si>
  <si>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</si>
  <si>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</si>
  <si>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</si>
  <si>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</si>
  <si>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</si>
  <si>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</si>
  <si>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</si>
  <si>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</si>
  <si>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</si>
  <si>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</si>
  <si>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</si>
  <si>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</si>
  <si>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</si>
  <si>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</si>
  <si>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</si>
  <si>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</si>
  <si>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</si>
  <si>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</si>
  <si>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</si>
  <si>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</si>
  <si>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</si>
  <si>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</si>
  <si>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</si>
  <si>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</si>
  <si>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</si>
  <si>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</si>
  <si>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</si>
  <si>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</si>
  <si>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</si>
  <si>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</si>
  <si>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</si>
  <si>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</si>
  <si>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</si>
  <si>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</si>
  <si>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</si>
  <si>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</si>
  <si>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</si>
  <si>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</si>
  <si>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</si>
  <si>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</si>
  <si>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</si>
  <si>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</si>
  <si>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</si>
  <si>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</si>
  <si>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</si>
  <si>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</si>
  <si>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</si>
  <si>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</si>
  <si>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</si>
  <si>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</si>
  <si>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</si>
  <si>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</si>
  <si>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</si>
  <si>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</si>
  <si>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</si>
  <si>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</si>
  <si>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</si>
  <si>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</si>
  <si>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</si>
  <si>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</si>
  <si>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</si>
  <si>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</si>
  <si>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</si>
  <si>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</si>
  <si>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</si>
  <si>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</si>
  <si>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</si>
  <si>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</si>
  <si>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</si>
  <si>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</si>
  <si>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</si>
  <si>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</si>
  <si>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</si>
  <si>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</si>
  <si>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</si>
  <si>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</si>
  <si>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</si>
  <si>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</si>
  <si>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</si>
  <si>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</si>
  <si>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</si>
  <si>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</si>
  <si>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</si>
  <si>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市場</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</si>
  <si>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</si>
  <si>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</si>
  <si>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</si>
  <si>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</si>
  <si>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</si>
  <si>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</si>
  <si>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</si>
  <si>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</si>
  <si>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</si>
  <si>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</si>
  <si>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</si>
  <si>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</si>
  <si>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</si>
  <si>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</si>
  <si>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</si>
  <si>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</si>
  <si>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</si>
  <si>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</si>
  <si>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</si>
  <si>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</si>
  <si>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</si>
  <si>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</si>
  <si>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</si>
  <si>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</si>
  <si>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</si>
  <si>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</si>
  <si>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</si>
  <si>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</si>
  <si>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</si>
  <si>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</si>
  <si>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</si>
  <si>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</si>
  <si>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</si>
  <si>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兵庫県尼崎市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</si>
  <si>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</si>
  <si>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</si>
  <si>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</si>
  <si>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</si>
  <si>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</si>
  <si>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</si>
  <si>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</si>
  <si>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</si>
  <si>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</si>
  <si>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</si>
  <si>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</si>
  <si>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</si>
  <si>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</si>
  <si>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</si>
  <si>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</si>
  <si>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</si>
  <si>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</si>
  <si>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</si>
  <si>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</si>
  <si>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</si>
  <si>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育英事業費会計</t>
    <phoneticPr fontId="5"/>
  </si>
  <si>
    <t>-</t>
    <phoneticPr fontId="5"/>
  </si>
  <si>
    <t>公共用地先行取得事業費会計</t>
    <phoneticPr fontId="5"/>
  </si>
  <si>
    <t>公害病認定患者救済事業費会計</t>
    <phoneticPr fontId="5"/>
  </si>
  <si>
    <t>母子及び寡婦福祉資金貸付事業費会計</t>
    <phoneticPr fontId="5"/>
  </si>
  <si>
    <t>青少年健全育成事業費会計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</si>
  <si>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</si>
  <si>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</si>
  <si>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</si>
  <si>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</si>
  <si>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</si>
  <si>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</si>
  <si>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</si>
  <si>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</si>
  <si>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</si>
  <si>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</si>
  <si>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</si>
  <si>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</si>
  <si>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</si>
  <si>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</si>
  <si>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</si>
  <si>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</si>
  <si>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</si>
  <si>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水道事業会計</t>
    <phoneticPr fontId="5"/>
  </si>
  <si>
    <t>法適用企業</t>
    <phoneticPr fontId="5"/>
  </si>
  <si>
    <t>工業用水道事業会計</t>
    <phoneticPr fontId="5"/>
  </si>
  <si>
    <t>法適用企業</t>
    <phoneticPr fontId="5"/>
  </si>
  <si>
    <t>下水道事業会計</t>
    <phoneticPr fontId="5"/>
  </si>
  <si>
    <t>モーターボート競走事業会計</t>
    <phoneticPr fontId="5"/>
  </si>
  <si>
    <t>地方卸売市場事業費会計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</si>
  <si>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</si>
  <si>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</si>
  <si>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</si>
  <si>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</si>
  <si>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</si>
  <si>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</si>
  <si>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</si>
  <si>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</si>
  <si>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</si>
  <si>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</si>
  <si>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</si>
  <si>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</si>
  <si>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</si>
  <si>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</si>
  <si>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</si>
  <si>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</si>
  <si>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</si>
  <si>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</si>
  <si>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</si>
  <si>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</si>
  <si>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</si>
  <si>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</si>
  <si>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</si>
  <si>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</si>
  <si>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</si>
  <si>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</si>
  <si>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</si>
  <si>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</si>
  <si>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</si>
  <si>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</si>
  <si>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</si>
  <si>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</si>
  <si>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</si>
  <si>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</si>
  <si>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</si>
  <si>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</si>
  <si>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</si>
  <si>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</si>
  <si>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</si>
  <si>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</si>
  <si>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</si>
  <si>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</si>
  <si>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</si>
  <si>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</si>
  <si>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</si>
  <si>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</si>
  <si>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</si>
  <si>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</si>
  <si>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</si>
  <si>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</si>
  <si>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</si>
  <si>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</si>
  <si>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</si>
  <si>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</si>
  <si>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</si>
  <si>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</si>
  <si>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</si>
  <si>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</si>
  <si>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</si>
  <si>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</si>
  <si>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介護保険事業費会計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</si>
  <si>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</si>
  <si>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</si>
  <si>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</si>
  <si>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</si>
  <si>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</si>
  <si>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</si>
  <si>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</si>
  <si>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</si>
  <si>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</si>
  <si>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</si>
  <si>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</si>
  <si>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</si>
  <si>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</si>
  <si>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</si>
  <si>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</si>
  <si>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</si>
  <si>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</si>
  <si>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</si>
  <si>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</si>
  <si>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</si>
  <si>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</si>
  <si>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</si>
  <si>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</si>
  <si>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</si>
  <si>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</si>
  <si>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</si>
  <si>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</si>
  <si>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</si>
  <si>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</si>
  <si>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</si>
  <si>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</si>
  <si>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</si>
  <si>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</si>
  <si>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</si>
  <si>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</si>
  <si>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</si>
  <si>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</si>
  <si>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</si>
  <si>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</si>
  <si>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</si>
  <si>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</si>
  <si>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</si>
  <si>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</si>
  <si>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</si>
  <si>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</si>
  <si>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</si>
  <si>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</si>
  <si>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</si>
  <si>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</si>
  <si>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</si>
  <si>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</si>
  <si>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</si>
  <si>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</si>
  <si>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</si>
  <si>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</si>
  <si>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</si>
  <si>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</si>
  <si>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</si>
  <si>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</si>
  <si>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</si>
  <si>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</si>
  <si>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</si>
  <si>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</si>
  <si>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</si>
  <si>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</si>
  <si>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</si>
  <si>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</si>
  <si>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</si>
  <si>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</si>
  <si>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</si>
  <si>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</si>
  <si>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</si>
  <si>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</si>
  <si>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</si>
  <si>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</si>
  <si>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</si>
  <si>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</si>
  <si>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</si>
  <si>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</si>
  <si>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</si>
  <si>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</si>
  <si>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</si>
  <si>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</si>
  <si>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1.35</t>
  </si>
  <si>
    <t>下水道事業会計</t>
  </si>
  <si>
    <t>モーターボート競走事業会計</t>
  </si>
  <si>
    <t>水道事業会計</t>
  </si>
  <si>
    <t>工業用水道事業会計</t>
  </si>
  <si>
    <t>一般会計</t>
  </si>
  <si>
    <t>介護保険事業費会計</t>
  </si>
  <si>
    <t>国民健康保険事業費会計</t>
  </si>
  <si>
    <t>地方卸売市場事業費会計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</si>
  <si>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</si>
  <si>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</si>
  <si>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</si>
  <si>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</si>
  <si>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</si>
  <si>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</si>
  <si>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</si>
  <si>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</si>
  <si>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公共施設整備保全基金</t>
    <rPh sb="0" eb="2">
      <t>コウキョウ</t>
    </rPh>
    <rPh sb="2" eb="4">
      <t>シセツ</t>
    </rPh>
    <rPh sb="4" eb="6">
      <t>セイビ</t>
    </rPh>
    <rPh sb="6" eb="8">
      <t>ホゼン</t>
    </rPh>
    <rPh sb="8" eb="10">
      <t>キキン</t>
    </rPh>
    <phoneticPr fontId="2"/>
  </si>
  <si>
    <t>市民福祉振興基金</t>
    <rPh sb="0" eb="2">
      <t>シミン</t>
    </rPh>
    <rPh sb="2" eb="4">
      <t>フクシ</t>
    </rPh>
    <rPh sb="4" eb="6">
      <t>シンコウ</t>
    </rPh>
    <rPh sb="6" eb="8">
      <t>キキン</t>
    </rPh>
    <phoneticPr fontId="2"/>
  </si>
  <si>
    <t>新本庁舎建設基金</t>
    <rPh sb="0" eb="1">
      <t>シン</t>
    </rPh>
    <rPh sb="1" eb="4">
      <t>ホンチョウシャ</t>
    </rPh>
    <rPh sb="4" eb="6">
      <t>ケンセツ</t>
    </rPh>
    <rPh sb="6" eb="8">
      <t>キキン</t>
    </rPh>
    <phoneticPr fontId="2"/>
  </si>
  <si>
    <t>環境基金</t>
    <rPh sb="0" eb="2">
      <t>カンキョウ</t>
    </rPh>
    <rPh sb="2" eb="4">
      <t>キキン</t>
    </rPh>
    <phoneticPr fontId="2"/>
  </si>
  <si>
    <t>緑化基金</t>
    <rPh sb="0" eb="2">
      <t>リョクカ</t>
    </rPh>
    <rPh sb="2" eb="4">
      <t>キキン</t>
    </rPh>
    <phoneticPr fontId="2"/>
  </si>
  <si>
    <t>尼健康医療財団</t>
    <rPh sb="0" eb="1">
      <t>アマ</t>
    </rPh>
    <rPh sb="1" eb="3">
      <t>ケンコウ</t>
    </rPh>
    <rPh sb="3" eb="5">
      <t>イリョウ</t>
    </rPh>
    <rPh sb="5" eb="7">
      <t>ザイダン</t>
    </rPh>
    <phoneticPr fontId="2"/>
  </si>
  <si>
    <t>－</t>
    <phoneticPr fontId="2"/>
  </si>
  <si>
    <t>尼崎環境財団</t>
    <rPh sb="0" eb="2">
      <t>アマガサキ</t>
    </rPh>
    <rPh sb="2" eb="4">
      <t>カンキョウ</t>
    </rPh>
    <rPh sb="4" eb="6">
      <t>ザイダン</t>
    </rPh>
    <phoneticPr fontId="2"/>
  </si>
  <si>
    <t>尼崎市文化振興財団</t>
    <rPh sb="0" eb="2">
      <t>アマガサキ</t>
    </rPh>
    <rPh sb="2" eb="3">
      <t>シ</t>
    </rPh>
    <rPh sb="3" eb="5">
      <t>ブンカ</t>
    </rPh>
    <rPh sb="5" eb="7">
      <t>シンコウ</t>
    </rPh>
    <rPh sb="7" eb="9">
      <t>ザイダン</t>
    </rPh>
    <phoneticPr fontId="2"/>
  </si>
  <si>
    <t>尼崎市スポーツ振興事業団</t>
    <rPh sb="0" eb="3">
      <t>アマガサキシ</t>
    </rPh>
    <rPh sb="7" eb="9">
      <t>シンコウ</t>
    </rPh>
    <rPh sb="9" eb="12">
      <t>ジギョウダン</t>
    </rPh>
    <phoneticPr fontId="2"/>
  </si>
  <si>
    <t>尼崎緑化公園協会</t>
    <rPh sb="0" eb="2">
      <t>アマガサキ</t>
    </rPh>
    <rPh sb="2" eb="4">
      <t>リョクカ</t>
    </rPh>
    <rPh sb="4" eb="6">
      <t>コウエン</t>
    </rPh>
    <rPh sb="6" eb="8">
      <t>キョウカイ</t>
    </rPh>
    <phoneticPr fontId="2"/>
  </si>
  <si>
    <t>尼崎都市開発</t>
    <rPh sb="0" eb="2">
      <t>アマガサキ</t>
    </rPh>
    <rPh sb="2" eb="4">
      <t>トシ</t>
    </rPh>
    <rPh sb="4" eb="6">
      <t>カイハツ</t>
    </rPh>
    <phoneticPr fontId="2"/>
  </si>
  <si>
    <t>尼崎交通事業振興</t>
    <rPh sb="0" eb="2">
      <t>アマガサキ</t>
    </rPh>
    <rPh sb="2" eb="4">
      <t>コウツウ</t>
    </rPh>
    <rPh sb="4" eb="6">
      <t>ジギョウ</t>
    </rPh>
    <rPh sb="6" eb="8">
      <t>シンコウ</t>
    </rPh>
    <phoneticPr fontId="2"/>
  </si>
  <si>
    <t>尼崎市土地開発公社</t>
    <rPh sb="0" eb="3">
      <t>アマガサキシ</t>
    </rPh>
    <rPh sb="3" eb="5">
      <t>トチ</t>
    </rPh>
    <rPh sb="5" eb="7">
      <t>カイハツ</t>
    </rPh>
    <rPh sb="7" eb="9">
      <t>コウシャ</t>
    </rPh>
    <phoneticPr fontId="2"/>
  </si>
  <si>
    <t>エーリック</t>
    <phoneticPr fontId="2"/>
  </si>
  <si>
    <t>尼崎地域産業活性化機構</t>
    <rPh sb="0" eb="2">
      <t>アマガサキ</t>
    </rPh>
    <rPh sb="2" eb="4">
      <t>チイキ</t>
    </rPh>
    <rPh sb="4" eb="6">
      <t>サンギョウ</t>
    </rPh>
    <rPh sb="6" eb="9">
      <t>カッセイカ</t>
    </rPh>
    <rPh sb="9" eb="11">
      <t>キコウ</t>
    </rPh>
    <phoneticPr fontId="2"/>
  </si>
  <si>
    <t>近畿高エネルギー加工技術研究所</t>
    <rPh sb="0" eb="2">
      <t>キンキ</t>
    </rPh>
    <rPh sb="2" eb="3">
      <t>タカ</t>
    </rPh>
    <rPh sb="8" eb="10">
      <t>カコウ</t>
    </rPh>
    <rPh sb="10" eb="12">
      <t>ギジュツ</t>
    </rPh>
    <rPh sb="12" eb="15">
      <t>ケンキュウジョ</t>
    </rPh>
    <phoneticPr fontId="2"/>
  </si>
  <si>
    <t>あまがさき観光局</t>
    <rPh sb="5" eb="8">
      <t>カンコウキョク</t>
    </rPh>
    <phoneticPr fontId="2"/>
  </si>
  <si>
    <t>尼崎市シルバー人材センター</t>
    <rPh sb="0" eb="3">
      <t>アマガサキシ</t>
    </rPh>
    <rPh sb="7" eb="9">
      <t>ジンザイ</t>
    </rPh>
    <phoneticPr fontId="2"/>
  </si>
  <si>
    <t>尼崎人権啓発協会</t>
    <rPh sb="0" eb="2">
      <t>アマガサキ</t>
    </rPh>
    <rPh sb="2" eb="4">
      <t>ジンケン</t>
    </rPh>
    <rPh sb="4" eb="6">
      <t>ケイハツ</t>
    </rPh>
    <rPh sb="6" eb="8">
      <t>キョウカイ</t>
    </rPh>
    <phoneticPr fontId="2"/>
  </si>
  <si>
    <t>-</t>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</si>
  <si>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</si>
  <si>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</si>
  <si>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</si>
  <si>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阪神水道企業団</t>
    <rPh sb="0" eb="2">
      <t>ハンシン</t>
    </rPh>
    <rPh sb="2" eb="4">
      <t>スイドウ</t>
    </rPh>
    <rPh sb="4" eb="6">
      <t>キギョウ</t>
    </rPh>
    <rPh sb="6" eb="7">
      <t>ダン</t>
    </rPh>
    <phoneticPr fontId="2"/>
  </si>
  <si>
    <t>兵庫県競馬組合</t>
    <rPh sb="0" eb="3">
      <t>ヒョウゴケン</t>
    </rPh>
    <rPh sb="3" eb="5">
      <t>ケイバ</t>
    </rPh>
    <rPh sb="5" eb="7">
      <t>クミアイ</t>
    </rPh>
    <phoneticPr fontId="2"/>
  </si>
  <si>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</si>
  <si>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</si>
  <si>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</si>
  <si>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</si>
  <si>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</si>
  <si>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</si>
  <si>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</si>
  <si>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地方債の着実な償還により実質公債費比率は減少傾向にあるものの、本市の義務的経費における公債費の支出割合は他都市と比較して高い状態にある。少子高齢化に伴う社会保障関係費の増加が続くことや本市は生活保護扶助費の支出が他都市と比較して高い状態にあることから、歳入とのバランスにおける実質公債費比率のさらなる減少は本市の財政構造における課題の一つとして引き続き対応策を検討していく必要がある。</t>
    <rPh sb="0" eb="3">
      <t>チホウサイ</t>
    </rPh>
    <rPh sb="4" eb="6">
      <t>チャクジツ</t>
    </rPh>
    <rPh sb="7" eb="9">
      <t>ショウカン</t>
    </rPh>
    <rPh sb="12" eb="14">
      <t>ジッシツ</t>
    </rPh>
    <rPh sb="14" eb="17">
      <t>コウサイヒ</t>
    </rPh>
    <rPh sb="17" eb="19">
      <t>ヒリツ</t>
    </rPh>
    <rPh sb="20" eb="22">
      <t>ゲンショウ</t>
    </rPh>
    <rPh sb="22" eb="24">
      <t>ケイコウ</t>
    </rPh>
    <rPh sb="31" eb="33">
      <t>ホンシ</t>
    </rPh>
    <rPh sb="34" eb="37">
      <t>ギムテキ</t>
    </rPh>
    <rPh sb="37" eb="39">
      <t>ケイヒ</t>
    </rPh>
    <rPh sb="43" eb="45">
      <t>コウサイ</t>
    </rPh>
    <rPh sb="45" eb="46">
      <t>ヒ</t>
    </rPh>
    <rPh sb="47" eb="49">
      <t>シシュツ</t>
    </rPh>
    <rPh sb="49" eb="51">
      <t>ワリアイ</t>
    </rPh>
    <rPh sb="52" eb="55">
      <t>タトシ</t>
    </rPh>
    <rPh sb="56" eb="58">
      <t>ヒカク</t>
    </rPh>
    <rPh sb="60" eb="61">
      <t>タカ</t>
    </rPh>
    <rPh sb="62" eb="64">
      <t>ジョウタイ</t>
    </rPh>
    <rPh sb="68" eb="70">
      <t>ショウシ</t>
    </rPh>
    <rPh sb="70" eb="73">
      <t>コウレイカ</t>
    </rPh>
    <rPh sb="74" eb="75">
      <t>トモナ</t>
    </rPh>
    <rPh sb="76" eb="78">
      <t>シャカイ</t>
    </rPh>
    <rPh sb="78" eb="80">
      <t>ホショウ</t>
    </rPh>
    <rPh sb="80" eb="83">
      <t>カンケイヒ</t>
    </rPh>
    <rPh sb="84" eb="86">
      <t>ゾウカ</t>
    </rPh>
    <rPh sb="87" eb="88">
      <t>ツヅ</t>
    </rPh>
    <rPh sb="92" eb="94">
      <t>ホンシ</t>
    </rPh>
    <rPh sb="95" eb="97">
      <t>セイカツ</t>
    </rPh>
    <rPh sb="97" eb="99">
      <t>ホゴ</t>
    </rPh>
    <rPh sb="101" eb="102">
      <t>ヒ</t>
    </rPh>
    <rPh sb="103" eb="105">
      <t>シシュツ</t>
    </rPh>
    <rPh sb="106" eb="109">
      <t>タトシ</t>
    </rPh>
    <rPh sb="110" eb="112">
      <t>ヒカク</t>
    </rPh>
    <rPh sb="114" eb="115">
      <t>タカ</t>
    </rPh>
    <rPh sb="116" eb="118">
      <t>ジョウタイ</t>
    </rPh>
    <rPh sb="126" eb="128">
      <t>サイニュウ</t>
    </rPh>
    <rPh sb="138" eb="140">
      <t>ジッシツ</t>
    </rPh>
    <rPh sb="140" eb="143">
      <t>コウサイヒ</t>
    </rPh>
    <rPh sb="143" eb="145">
      <t>ヒリツ</t>
    </rPh>
    <rPh sb="150" eb="152">
      <t>ゲンショウ</t>
    </rPh>
    <rPh sb="164" eb="166">
      <t>カダイ</t>
    </rPh>
    <rPh sb="167" eb="168">
      <t>ヒト</t>
    </rPh>
    <rPh sb="172" eb="173">
      <t>ヒ</t>
    </rPh>
    <rPh sb="174" eb="175">
      <t>ツヅ</t>
    </rPh>
    <rPh sb="176" eb="178">
      <t>タイオウ</t>
    </rPh>
    <rPh sb="178" eb="179">
      <t>サク</t>
    </rPh>
    <rPh sb="180" eb="182">
      <t>ケントウ</t>
    </rPh>
    <rPh sb="186" eb="188">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</si>
  <si>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</si>
  <si>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</si>
  <si>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</si>
  <si>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15年度以降計画に沿った行財政改革の取組を着実に進めたことにより、将来負担比率は年々減少しているものの、類似団体平均値と比較すると依然として高い水準にある。さらに有形固定資産減価償却率についても類似団体と比較して高い傾向にあるため、今後も投資的経費に対する計画的な地方債の発行が必要と見込まれる。尼崎市公共施設マネジメント基本方針に基づく計画的な再編・予防保全に加えて、交付税措置率の高い地方債の活用、行政コスト削減に向けた事業の見直し等を継続的に取り組んでいく必要がある。</t>
    <rPh sb="0" eb="2">
      <t>ヘイセイ</t>
    </rPh>
    <rPh sb="4" eb="6">
      <t>ネンド</t>
    </rPh>
    <rPh sb="6" eb="8">
      <t>イコウ</t>
    </rPh>
    <rPh sb="8" eb="10">
      <t>ケイカク</t>
    </rPh>
    <rPh sb="11" eb="12">
      <t>ソ</t>
    </rPh>
    <rPh sb="14" eb="17">
      <t>ギョウザイセイ</t>
    </rPh>
    <rPh sb="20" eb="22">
      <t>トリクミ</t>
    </rPh>
    <rPh sb="23" eb="25">
      <t>チャクジツ</t>
    </rPh>
    <rPh sb="26" eb="27">
      <t>スス</t>
    </rPh>
    <rPh sb="35" eb="37">
      <t>ショウライ</t>
    </rPh>
    <rPh sb="37" eb="39">
      <t>フタン</t>
    </rPh>
    <rPh sb="39" eb="41">
      <t>ヒリツ</t>
    </rPh>
    <rPh sb="42" eb="44">
      <t>ネンネン</t>
    </rPh>
    <rPh sb="44" eb="46">
      <t>ゲンショウ</t>
    </rPh>
    <rPh sb="54" eb="56">
      <t>ルイジ</t>
    </rPh>
    <rPh sb="56" eb="58">
      <t>ダンタイ</t>
    </rPh>
    <rPh sb="58" eb="61">
      <t>ヘイキンチ</t>
    </rPh>
    <rPh sb="62" eb="64">
      <t>ヒカク</t>
    </rPh>
    <rPh sb="67" eb="69">
      <t>イゼン</t>
    </rPh>
    <rPh sb="72" eb="73">
      <t>タカ</t>
    </rPh>
    <rPh sb="74" eb="76">
      <t>スイジュン</t>
    </rPh>
    <rPh sb="83" eb="85">
      <t>ユウケイ</t>
    </rPh>
    <rPh sb="85" eb="87">
      <t>コテイ</t>
    </rPh>
    <rPh sb="87" eb="89">
      <t>シサン</t>
    </rPh>
    <rPh sb="89" eb="91">
      <t>ゲンカ</t>
    </rPh>
    <rPh sb="91" eb="93">
      <t>ショウキャク</t>
    </rPh>
    <rPh sb="93" eb="94">
      <t>リツ</t>
    </rPh>
    <rPh sb="99" eb="101">
      <t>ルイジ</t>
    </rPh>
    <rPh sb="101" eb="103">
      <t>ダンタイ</t>
    </rPh>
    <rPh sb="104" eb="106">
      <t>ヒカク</t>
    </rPh>
    <rPh sb="108" eb="109">
      <t>タカ</t>
    </rPh>
    <rPh sb="110" eb="112">
      <t>ケイコウ</t>
    </rPh>
    <rPh sb="118" eb="120">
      <t>コンゴ</t>
    </rPh>
    <rPh sb="121" eb="123">
      <t>トウシ</t>
    </rPh>
    <rPh sb="130" eb="133">
      <t>ケイカクテキ</t>
    </rPh>
    <rPh sb="134" eb="137">
      <t>チホウサイ</t>
    </rPh>
    <rPh sb="138" eb="140">
      <t>ハッコウ</t>
    </rPh>
    <rPh sb="141" eb="143">
      <t>ヒツヨウ</t>
    </rPh>
    <rPh sb="144" eb="146">
      <t>ミコ</t>
    </rPh>
    <rPh sb="183" eb="184">
      <t>クワ</t>
    </rPh>
    <rPh sb="196" eb="199">
      <t>チホウサイ</t>
    </rPh>
    <rPh sb="200" eb="202">
      <t>カツヨウ</t>
    </rPh>
    <rPh sb="203" eb="205">
      <t>ギョウセイ</t>
    </rPh>
    <rPh sb="208" eb="210">
      <t>サクゲン</t>
    </rPh>
    <rPh sb="211" eb="212">
      <t>ム</t>
    </rPh>
    <rPh sb="214" eb="216">
      <t>ジギョウ</t>
    </rPh>
    <rPh sb="217" eb="219">
      <t>ミナオ</t>
    </rPh>
    <rPh sb="220" eb="221">
      <t>トウ</t>
    </rPh>
    <rPh sb="222" eb="225">
      <t>ケイゾクテキ</t>
    </rPh>
    <rPh sb="226" eb="227">
      <t>ト</t>
    </rPh>
    <rPh sb="228" eb="229">
      <t>ク</t>
    </rPh>
    <rPh sb="233" eb="235">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</si>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</sst>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4B76-4E97-94EA-F83D156F59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40343</c:v>
                </c:pt>
                <c:pt idx="1">
                  <c:v>39359</c:v>
                </c:pt>
                <c:pt idx="2">
                  <c:v>30736</c:v>
                </c:pt>
                <c:pt idx="3">
                  <c:v>43385</c:v>
                </c:pt>
                <c:pt idx="4">
                  <c:v>36378</c:v>
                </c:pt>
              </c:numCache>
            </c:numRef>
          </c:val>
          <c:smooth val="0"/>
          <c:extLst>
            <c:ext xmlns:c16="http://schemas.microsoft.com/office/drawing/2014/chart" uri="{C3380CC4-5D6E-409C-BE32-E72D297353CC}">
              <c16:uniqueId val="{00000001-4B76-4E97-94EA-F83D156F59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0.19</c:v>
                </c:pt>
                <c:pt idx="1">
                  <c:v>0.35</c:v>
                </c:pt>
                <c:pt idx="2">
                  <c:v>0.32</c:v>
                </c:pt>
                <c:pt idx="3">
                  <c:v>0.45</c:v>
                </c:pt>
                <c:pt idx="4">
                  <c:v>2.66</c:v>
                </c:pt>
              </c:numCache>
            </c:numRef>
          </c:val>
          <c:extLst>
            <c:ext xmlns:c16="http://schemas.microsoft.com/office/drawing/2014/chart" uri="{C3380CC4-5D6E-409C-BE32-E72D297353CC}">
              <c16:uniqueId val="{00000000-0871-4134-BAEB-D1532C82B8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6.24</c:v>
                </c:pt>
                <c:pt idx="1">
                  <c:v>6.77</c:v>
                </c:pt>
                <c:pt idx="2">
                  <c:v>6.92</c:v>
                </c:pt>
                <c:pt idx="3">
                  <c:v>9.27</c:v>
                </c:pt>
                <c:pt idx="4">
                  <c:v>10.71</c:v>
                </c:pt>
              </c:numCache>
            </c:numRef>
          </c:val>
          <c:extLst>
            <c:ext xmlns:c16="http://schemas.microsoft.com/office/drawing/2014/chart" uri="{C3380CC4-5D6E-409C-BE32-E72D297353CC}">
              <c16:uniqueId val="{00000001-0871-4134-BAEB-D1532C82B8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-1.35</c:v>
                </c:pt>
                <c:pt idx="1">
                  <c:v>3.11</c:v>
                </c:pt>
                <c:pt idx="2">
                  <c:v>4.29</c:v>
                </c:pt>
                <c:pt idx="3">
                  <c:v>5.27</c:v>
                </c:pt>
                <c:pt idx="4">
                  <c:v>9.65</c:v>
                </c:pt>
              </c:numCache>
            </c:numRef>
          </c:val>
          <c:smooth val="0"/>
          <c:extLst>
            <c:ext xmlns:c16="http://schemas.microsoft.com/office/drawing/2014/chart" uri="{C3380CC4-5D6E-409C-BE32-E72D297353CC}">
              <c16:uniqueId val="{00000002-0871-4134-BAEB-D1532C82B8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0.19</c:v>
                </c:pt>
                <c:pt idx="2">
                  <c:v>#N/A</c:v>
                </c:pt>
                <c:pt idx="3">
                  <c:v>0.19</c:v>
                </c:pt>
                <c:pt idx="4">
                  <c:v>#N/A</c:v>
                </c:pt>
                <c:pt idx="5">
                  <c:v>7.0000000000000007E-2</c:v>
                </c:pt>
                <c:pt idx="6">
                  <c:v>#N/A</c:v>
                </c:pt>
                <c:pt idx="7">
                  <c:v>0.09</c:v>
                </c:pt>
                <c:pt idx="8">
                  <c:v>#N/A</c:v>
                </c:pt>
                <c:pt idx="9">
                  <c:v>7.0000000000000007E-2</c:v>
                </c:pt>
              </c:numCache>
            </c:numRef>
          </c:val>
          <c:extLst>
            <c:ext xmlns:c16="http://schemas.microsoft.com/office/drawing/2014/chart" uri="{C3380CC4-5D6E-409C-BE32-E72D297353CC}">
              <c16:uniqueId val="{00000000-E09A-4364-80A1-3114A90FC0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9A-4364-80A1-3114A90FC074}"/>
            </c:ext>
          </c:extLst>
        </c:ser>
        <c:ser>
          <c:idx val="2"/>
          <c:order val="2"/>
          <c:tx>
            <c:strRef>
              <c:f>データシート!$A$29</c:f>
              <c:strCache>
                <c:ptCount val="1"/>
                <c:pt idx="0">
                  <c:v>地方卸売市場事業費会計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0.11</c:v>
                </c:pt>
                <c:pt idx="2">
                  <c:v>#N/A</c:v>
                </c:pt>
                <c:pt idx="3">
                  <c:v>0.12</c:v>
                </c:pt>
                <c:pt idx="4">
                  <c:v>#N/A</c:v>
                </c:pt>
                <c:pt idx="5">
                  <c:v>0.13</c:v>
                </c:pt>
                <c:pt idx="6">
                  <c:v>#N/A</c:v>
                </c:pt>
                <c:pt idx="7">
                  <c:v>0.11</c:v>
                </c:pt>
                <c:pt idx="8">
                  <c:v>#N/A</c:v>
                </c:pt>
                <c:pt idx="9">
                  <c:v>0.11</c:v>
                </c:pt>
              </c:numCache>
            </c:numRef>
          </c:val>
          <c:extLst>
            <c:ext xmlns:c16="http://schemas.microsoft.com/office/drawing/2014/chart" uri="{C3380CC4-5D6E-409C-BE32-E72D297353CC}">
              <c16:uniqueId val="{00000002-E09A-4364-80A1-3114A90FC074}"/>
            </c:ext>
          </c:extLst>
        </c:ser>
        <c:ser>
          <c:idx val="3"/>
          <c:order val="3"/>
          <c:tx>
            <c:strRef>
              <c:f>データシート!$A$30</c:f>
              <c:strCache>
                <c:ptCount val="1"/>
                <c:pt idx="0">
                  <c:v>国民健康保険事業費会計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5.07</c:v>
                </c:pt>
                <c:pt idx="2">
                  <c:v>#N/A</c:v>
                </c:pt>
                <c:pt idx="3">
                  <c:v>4.6100000000000003</c:v>
                </c:pt>
                <c:pt idx="4">
                  <c:v>#N/A</c:v>
                </c:pt>
                <c:pt idx="5">
                  <c:v>0.53</c:v>
                </c:pt>
                <c:pt idx="6">
                  <c:v>#N/A</c:v>
                </c:pt>
                <c:pt idx="7">
                  <c:v>0.44</c:v>
                </c:pt>
                <c:pt idx="8">
                  <c:v>#N/A</c:v>
                </c:pt>
                <c:pt idx="9">
                  <c:v>0.21</c:v>
                </c:pt>
              </c:numCache>
            </c:numRef>
          </c:val>
          <c:extLst>
            <c:ext xmlns:c16="http://schemas.microsoft.com/office/drawing/2014/chart" uri="{C3380CC4-5D6E-409C-BE32-E72D297353CC}">
              <c16:uniqueId val="{00000003-E09A-4364-80A1-3114A90FC074}"/>
            </c:ext>
          </c:extLst>
        </c:ser>
        <c:ser>
          <c:idx val="4"/>
          <c:order val="4"/>
          <c:tx>
            <c:strRef>
              <c:f>データシート!$A$31</c:f>
              <c:strCache>
                <c:ptCount val="1"/>
                <c:pt idx="0">
                  <c:v>介護保険事業費会計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0.61</c:v>
                </c:pt>
                <c:pt idx="2">
                  <c:v>#N/A</c:v>
                </c:pt>
                <c:pt idx="3">
                  <c:v>0.99</c:v>
                </c:pt>
                <c:pt idx="4">
                  <c:v>#N/A</c:v>
                </c:pt>
                <c:pt idx="5">
                  <c:v>0.46</c:v>
                </c:pt>
                <c:pt idx="6">
                  <c:v>#N/A</c:v>
                </c:pt>
                <c:pt idx="7">
                  <c:v>0.85</c:v>
                </c:pt>
                <c:pt idx="8">
                  <c:v>#N/A</c:v>
                </c:pt>
                <c:pt idx="9">
                  <c:v>0.97</c:v>
                </c:pt>
              </c:numCache>
            </c:numRef>
          </c:val>
          <c:extLst>
            <c:ext xmlns:c16="http://schemas.microsoft.com/office/drawing/2014/chart" uri="{C3380CC4-5D6E-409C-BE32-E72D297353CC}">
              <c16:uniqueId val="{00000004-E09A-4364-80A1-3114A90FC07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0.18</c:v>
                </c:pt>
                <c:pt idx="2">
                  <c:v>#N/A</c:v>
                </c:pt>
                <c:pt idx="3">
                  <c:v>0.35</c:v>
                </c:pt>
                <c:pt idx="4">
                  <c:v>#N/A</c:v>
                </c:pt>
                <c:pt idx="5">
                  <c:v>0.32</c:v>
                </c:pt>
                <c:pt idx="6">
                  <c:v>#N/A</c:v>
                </c:pt>
                <c:pt idx="7">
                  <c:v>0.44</c:v>
                </c:pt>
                <c:pt idx="8">
                  <c:v>#N/A</c:v>
                </c:pt>
                <c:pt idx="9">
                  <c:v>2.65</c:v>
                </c:pt>
              </c:numCache>
            </c:numRef>
          </c:val>
          <c:extLst>
            <c:ext xmlns:c16="http://schemas.microsoft.com/office/drawing/2014/chart" uri="{C3380CC4-5D6E-409C-BE32-E72D297353CC}">
              <c16:uniqueId val="{00000005-E09A-4364-80A1-3114A90FC074}"/>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8.51</c:v>
                </c:pt>
                <c:pt idx="2">
                  <c:v>#N/A</c:v>
                </c:pt>
                <c:pt idx="3">
                  <c:v>8.86</c:v>
                </c:pt>
                <c:pt idx="4">
                  <c:v>#N/A</c:v>
                </c:pt>
                <c:pt idx="5">
                  <c:v>9.35</c:v>
                </c:pt>
                <c:pt idx="6">
                  <c:v>#N/A</c:v>
                </c:pt>
                <c:pt idx="7">
                  <c:v>7.23</c:v>
                </c:pt>
                <c:pt idx="8">
                  <c:v>#N/A</c:v>
                </c:pt>
                <c:pt idx="9">
                  <c:v>7.5</c:v>
                </c:pt>
              </c:numCache>
            </c:numRef>
          </c:val>
          <c:extLst>
            <c:ext xmlns:c16="http://schemas.microsoft.com/office/drawing/2014/chart" uri="{C3380CC4-5D6E-409C-BE32-E72D297353CC}">
              <c16:uniqueId val="{00000006-E09A-4364-80A1-3114A90FC07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8.1999999999999993</c:v>
                </c:pt>
                <c:pt idx="2">
                  <c:v>#N/A</c:v>
                </c:pt>
                <c:pt idx="3">
                  <c:v>9.1199999999999992</c:v>
                </c:pt>
                <c:pt idx="4">
                  <c:v>#N/A</c:v>
                </c:pt>
                <c:pt idx="5">
                  <c:v>8.43</c:v>
                </c:pt>
                <c:pt idx="6">
                  <c:v>#N/A</c:v>
                </c:pt>
                <c:pt idx="7">
                  <c:v>8.33</c:v>
                </c:pt>
                <c:pt idx="8">
                  <c:v>#N/A</c:v>
                </c:pt>
                <c:pt idx="9">
                  <c:v>8.0299999999999994</c:v>
                </c:pt>
              </c:numCache>
            </c:numRef>
          </c:val>
          <c:extLst>
            <c:ext xmlns:c16="http://schemas.microsoft.com/office/drawing/2014/chart" uri="{C3380CC4-5D6E-409C-BE32-E72D297353CC}">
              <c16:uniqueId val="{00000007-E09A-4364-80A1-3114A90FC074}"/>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2.64</c:v>
                </c:pt>
                <c:pt idx="2">
                  <c:v>#N/A</c:v>
                </c:pt>
                <c:pt idx="3">
                  <c:v>8.5</c:v>
                </c:pt>
                <c:pt idx="4">
                  <c:v>#N/A</c:v>
                </c:pt>
                <c:pt idx="5">
                  <c:v>9.17</c:v>
                </c:pt>
                <c:pt idx="6">
                  <c:v>#N/A</c:v>
                </c:pt>
                <c:pt idx="7">
                  <c:v>9.19</c:v>
                </c:pt>
                <c:pt idx="8">
                  <c:v>#N/A</c:v>
                </c:pt>
                <c:pt idx="9">
                  <c:v>8.69</c:v>
                </c:pt>
              </c:numCache>
            </c:numRef>
          </c:val>
          <c:extLst>
            <c:ext xmlns:c16="http://schemas.microsoft.com/office/drawing/2014/chart" uri="{C3380CC4-5D6E-409C-BE32-E72D297353CC}">
              <c16:uniqueId val="{00000008-E09A-4364-80A1-3114A90FC074}"/>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9.4600000000000009</c:v>
                </c:pt>
                <c:pt idx="2">
                  <c:v>#N/A</c:v>
                </c:pt>
                <c:pt idx="3">
                  <c:v>10.38</c:v>
                </c:pt>
                <c:pt idx="4">
                  <c:v>#N/A</c:v>
                </c:pt>
                <c:pt idx="5">
                  <c:v>12.19</c:v>
                </c:pt>
                <c:pt idx="6">
                  <c:v>#N/A</c:v>
                </c:pt>
                <c:pt idx="7">
                  <c:v>12.64</c:v>
                </c:pt>
                <c:pt idx="8">
                  <c:v>#N/A</c:v>
                </c:pt>
                <c:pt idx="9">
                  <c:v>13.56</c:v>
                </c:pt>
              </c:numCache>
            </c:numRef>
          </c:val>
          <c:extLst>
            <c:ext xmlns:c16="http://schemas.microsoft.com/office/drawing/2014/chart" uri="{C3380CC4-5D6E-409C-BE32-E72D297353CC}">
              <c16:uniqueId val="{00000009-E09A-4364-80A1-3114A90FC0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18008</c:v>
                </c:pt>
                <c:pt idx="5">
                  <c:v>17558</c:v>
                </c:pt>
                <c:pt idx="8">
                  <c:v>17116</c:v>
                </c:pt>
                <c:pt idx="11">
                  <c:v>17219</c:v>
                </c:pt>
                <c:pt idx="14">
                  <c:v>17719</c:v>
                </c:pt>
              </c:numCache>
            </c:numRef>
          </c:val>
          <c:extLst>
            <c:ext xmlns:c16="http://schemas.microsoft.com/office/drawing/2014/chart" uri="{C3380CC4-5D6E-409C-BE32-E72D297353CC}">
              <c16:uniqueId val="{00000000-4300-4AA0-90EF-DC8C73DABD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00-4AA0-90EF-DC8C73DABD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355</c:v>
                </c:pt>
                <c:pt idx="3">
                  <c:v>294</c:v>
                </c:pt>
                <c:pt idx="6">
                  <c:v>257</c:v>
                </c:pt>
                <c:pt idx="9">
                  <c:v>230</c:v>
                </c:pt>
                <c:pt idx="12">
                  <c:v>230</c:v>
                </c:pt>
              </c:numCache>
            </c:numRef>
          </c:val>
          <c:extLst>
            <c:ext xmlns:c16="http://schemas.microsoft.com/office/drawing/2014/chart" uri="{C3380CC4-5D6E-409C-BE32-E72D297353CC}">
              <c16:uniqueId val="{00000002-4300-4AA0-90EF-DC8C73DABD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c:v>
                </c:pt>
                <c:pt idx="3">
                  <c:v>27</c:v>
                </c:pt>
                <c:pt idx="6">
                  <c:v>21</c:v>
                </c:pt>
                <c:pt idx="9">
                  <c:v>19</c:v>
                </c:pt>
                <c:pt idx="12">
                  <c:v>8</c:v>
                </c:pt>
              </c:numCache>
            </c:numRef>
          </c:val>
          <c:extLst>
            <c:ext xmlns:c16="http://schemas.microsoft.com/office/drawing/2014/chart" uri="{C3380CC4-5D6E-409C-BE32-E72D297353CC}">
              <c16:uniqueId val="{00000003-4300-4AA0-90EF-DC8C73DABD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3491</c:v>
                </c:pt>
                <c:pt idx="3">
                  <c:v>3453</c:v>
                </c:pt>
                <c:pt idx="6">
                  <c:v>3234</c:v>
                </c:pt>
                <c:pt idx="9">
                  <c:v>2850</c:v>
                </c:pt>
                <c:pt idx="12">
                  <c:v>2661</c:v>
                </c:pt>
              </c:numCache>
            </c:numRef>
          </c:val>
          <c:extLst>
            <c:ext xmlns:c16="http://schemas.microsoft.com/office/drawing/2014/chart" uri="{C3380CC4-5D6E-409C-BE32-E72D297353CC}">
              <c16:uniqueId val="{00000004-4300-4AA0-90EF-DC8C73DABD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17</c:v>
                </c:pt>
                <c:pt idx="3">
                  <c:v>13</c:v>
                </c:pt>
                <c:pt idx="6">
                  <c:v>10</c:v>
                </c:pt>
                <c:pt idx="9">
                  <c:v>7</c:v>
                </c:pt>
                <c:pt idx="12">
                  <c:v>3</c:v>
                </c:pt>
              </c:numCache>
            </c:numRef>
          </c:val>
          <c:extLst>
            <c:ext xmlns:c16="http://schemas.microsoft.com/office/drawing/2014/chart" uri="{C3380CC4-5D6E-409C-BE32-E72D297353CC}">
              <c16:uniqueId val="{00000005-4300-4AA0-90EF-DC8C73DABD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00-4AA0-90EF-DC8C73DABD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25799</c:v>
                </c:pt>
                <c:pt idx="3">
                  <c:v>23818</c:v>
                </c:pt>
                <c:pt idx="6">
                  <c:v>24019</c:v>
                </c:pt>
                <c:pt idx="9">
                  <c:v>23016</c:v>
                </c:pt>
                <c:pt idx="12">
                  <c:v>22125</c:v>
                </c:pt>
              </c:numCache>
            </c:numRef>
          </c:val>
          <c:extLst>
            <c:ext xmlns:c16="http://schemas.microsoft.com/office/drawing/2014/chart" uri="{C3380CC4-5D6E-409C-BE32-E72D297353CC}">
              <c16:uniqueId val="{00000007-4300-4AA0-90EF-DC8C73DABD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11679</c:v>
                </c:pt>
                <c:pt idx="2">
                  <c:v>#N/A</c:v>
                </c:pt>
                <c:pt idx="3">
                  <c:v>#N/A</c:v>
                </c:pt>
                <c:pt idx="4">
                  <c:v>10047</c:v>
                </c:pt>
                <c:pt idx="5">
                  <c:v>#N/A</c:v>
                </c:pt>
                <c:pt idx="6">
                  <c:v>#N/A</c:v>
                </c:pt>
                <c:pt idx="7">
                  <c:v>10425</c:v>
                </c:pt>
                <c:pt idx="8">
                  <c:v>#N/A</c:v>
                </c:pt>
                <c:pt idx="9">
                  <c:v>#N/A</c:v>
                </c:pt>
                <c:pt idx="10">
                  <c:v>8903</c:v>
                </c:pt>
                <c:pt idx="11">
                  <c:v>#N/A</c:v>
                </c:pt>
                <c:pt idx="12">
                  <c:v>#N/A</c:v>
                </c:pt>
                <c:pt idx="13">
                  <c:v>7308</c:v>
                </c:pt>
                <c:pt idx="14">
                  <c:v>#N/A</c:v>
                </c:pt>
              </c:numCache>
            </c:numRef>
          </c:val>
          <c:smooth val="0"/>
          <c:extLst>
            <c:ext xmlns:c16="http://schemas.microsoft.com/office/drawing/2014/chart" uri="{C3380CC4-5D6E-409C-BE32-E72D297353CC}">
              <c16:uniqueId val="{00000008-4300-4AA0-90EF-DC8C73DABD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142974</c:v>
                </c:pt>
                <c:pt idx="5">
                  <c:v>142832</c:v>
                </c:pt>
                <c:pt idx="8">
                  <c:v>142911</c:v>
                </c:pt>
                <c:pt idx="11">
                  <c:v>143261</c:v>
                </c:pt>
                <c:pt idx="14">
                  <c:v>142403</c:v>
                </c:pt>
              </c:numCache>
            </c:numRef>
          </c:val>
          <c:extLst>
            <c:ext xmlns:c16="http://schemas.microsoft.com/office/drawing/2014/chart" uri="{C3380CC4-5D6E-409C-BE32-E72D297353CC}">
              <c16:uniqueId val="{00000000-BA34-497B-BB7C-4154B418BF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42823</c:v>
                </c:pt>
                <c:pt idx="5">
                  <c:v>44655</c:v>
                </c:pt>
                <c:pt idx="8">
                  <c:v>43848</c:v>
                </c:pt>
                <c:pt idx="11">
                  <c:v>43975</c:v>
                </c:pt>
                <c:pt idx="14">
                  <c:v>39712</c:v>
                </c:pt>
              </c:numCache>
            </c:numRef>
          </c:val>
          <c:extLst>
            <c:ext xmlns:c16="http://schemas.microsoft.com/office/drawing/2014/chart" uri="{C3380CC4-5D6E-409C-BE32-E72D297353CC}">
              <c16:uniqueId val="{00000001-BA34-497B-BB7C-4154B418BF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23726</c:v>
                </c:pt>
                <c:pt idx="5">
                  <c:v>26310</c:v>
                </c:pt>
                <c:pt idx="8">
                  <c:v>33868</c:v>
                </c:pt>
                <c:pt idx="11">
                  <c:v>39408</c:v>
                </c:pt>
                <c:pt idx="14">
                  <c:v>41909</c:v>
                </c:pt>
              </c:numCache>
            </c:numRef>
          </c:val>
          <c:extLst>
            <c:ext xmlns:c16="http://schemas.microsoft.com/office/drawing/2014/chart" uri="{C3380CC4-5D6E-409C-BE32-E72D297353CC}">
              <c16:uniqueId val="{00000002-BA34-497B-BB7C-4154B418BF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34-497B-BB7C-4154B418BF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34-497B-BB7C-4154B418BF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49</c:v>
                </c:pt>
                <c:pt idx="3">
                  <c:v>33</c:v>
                </c:pt>
                <c:pt idx="6">
                  <c:v>214</c:v>
                </c:pt>
                <c:pt idx="9">
                  <c:v>195</c:v>
                </c:pt>
                <c:pt idx="12">
                  <c:v>182</c:v>
                </c:pt>
              </c:numCache>
            </c:numRef>
          </c:val>
          <c:extLst>
            <c:ext xmlns:c16="http://schemas.microsoft.com/office/drawing/2014/chart" uri="{C3380CC4-5D6E-409C-BE32-E72D297353CC}">
              <c16:uniqueId val="{00000005-BA34-497B-BB7C-4154B418BF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19738</c:v>
                </c:pt>
                <c:pt idx="3">
                  <c:v>18904</c:v>
                </c:pt>
                <c:pt idx="6">
                  <c:v>19298</c:v>
                </c:pt>
                <c:pt idx="9">
                  <c:v>19100</c:v>
                </c:pt>
                <c:pt idx="12">
                  <c:v>18784</c:v>
                </c:pt>
              </c:numCache>
            </c:numRef>
          </c:val>
          <c:extLst>
            <c:ext xmlns:c16="http://schemas.microsoft.com/office/drawing/2014/chart" uri="{C3380CC4-5D6E-409C-BE32-E72D297353CC}">
              <c16:uniqueId val="{00000006-BA34-497B-BB7C-4154B418BF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96</c:v>
                </c:pt>
                <c:pt idx="3">
                  <c:v>70</c:v>
                </c:pt>
                <c:pt idx="6">
                  <c:v>49</c:v>
                </c:pt>
                <c:pt idx="9">
                  <c:v>30</c:v>
                </c:pt>
                <c:pt idx="12">
                  <c:v>23</c:v>
                </c:pt>
              </c:numCache>
            </c:numRef>
          </c:val>
          <c:extLst>
            <c:ext xmlns:c16="http://schemas.microsoft.com/office/drawing/2014/chart" uri="{C3380CC4-5D6E-409C-BE32-E72D297353CC}">
              <c16:uniqueId val="{00000007-BA34-497B-BB7C-4154B418BF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24806</c:v>
                </c:pt>
                <c:pt idx="3">
                  <c:v>24877</c:v>
                </c:pt>
                <c:pt idx="6">
                  <c:v>26561</c:v>
                </c:pt>
                <c:pt idx="9">
                  <c:v>27078</c:v>
                </c:pt>
                <c:pt idx="12">
                  <c:v>27767</c:v>
                </c:pt>
              </c:numCache>
            </c:numRef>
          </c:val>
          <c:extLst>
            <c:ext xmlns:c16="http://schemas.microsoft.com/office/drawing/2014/chart" uri="{C3380CC4-5D6E-409C-BE32-E72D297353CC}">
              <c16:uniqueId val="{00000008-BA34-497B-BB7C-4154B418BF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2520</c:v>
                </c:pt>
                <c:pt idx="3">
                  <c:v>2334</c:v>
                </c:pt>
                <c:pt idx="6">
                  <c:v>2423</c:v>
                </c:pt>
                <c:pt idx="9">
                  <c:v>1827</c:v>
                </c:pt>
                <c:pt idx="12">
                  <c:v>1495</c:v>
                </c:pt>
              </c:numCache>
            </c:numRef>
          </c:val>
          <c:extLst>
            <c:ext xmlns:c16="http://schemas.microsoft.com/office/drawing/2014/chart" uri="{C3380CC4-5D6E-409C-BE32-E72D297353CC}">
              <c16:uniqueId val="{00000009-BA34-497B-BB7C-4154B418BF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251573</c:v>
                </c:pt>
                <c:pt idx="3">
                  <c:v>245497</c:v>
                </c:pt>
                <c:pt idx="6">
                  <c:v>232371</c:v>
                </c:pt>
                <c:pt idx="9">
                  <c:v>224923</c:v>
                </c:pt>
                <c:pt idx="12">
                  <c:v>210604</c:v>
                </c:pt>
              </c:numCache>
            </c:numRef>
          </c:val>
          <c:extLst>
            <c:ext xmlns:c16="http://schemas.microsoft.com/office/drawing/2014/chart" uri="{C3380CC4-5D6E-409C-BE32-E72D297353CC}">
              <c16:uniqueId val="{0000000A-BA34-497B-BB7C-4154B418BF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89258</c:v>
                </c:pt>
                <c:pt idx="2">
                  <c:v>#N/A</c:v>
                </c:pt>
                <c:pt idx="3">
                  <c:v>#N/A</c:v>
                </c:pt>
                <c:pt idx="4">
                  <c:v>77919</c:v>
                </c:pt>
                <c:pt idx="5">
                  <c:v>#N/A</c:v>
                </c:pt>
                <c:pt idx="6">
                  <c:v>#N/A</c:v>
                </c:pt>
                <c:pt idx="7">
                  <c:v>60289</c:v>
                </c:pt>
                <c:pt idx="8">
                  <c:v>#N/A</c:v>
                </c:pt>
                <c:pt idx="9">
                  <c:v>#N/A</c:v>
                </c:pt>
                <c:pt idx="10">
                  <c:v>46510</c:v>
                </c:pt>
                <c:pt idx="11">
                  <c:v>#N/A</c:v>
                </c:pt>
                <c:pt idx="12">
                  <c:v>#N/A</c:v>
                </c:pt>
                <c:pt idx="13">
                  <c:v>34830</c:v>
                </c:pt>
                <c:pt idx="14">
                  <c:v>#N/A</c:v>
                </c:pt>
              </c:numCache>
            </c:numRef>
          </c:val>
          <c:smooth val="0"/>
          <c:extLst>
            <c:ext xmlns:c16="http://schemas.microsoft.com/office/drawing/2014/chart" uri="{C3380CC4-5D6E-409C-BE32-E72D297353CC}">
              <c16:uniqueId val="{0000000B-BA34-497B-BB7C-4154B418BF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6955</c:v>
                </c:pt>
                <c:pt idx="1">
                  <c:v>9430</c:v>
                </c:pt>
                <c:pt idx="2">
                  <c:v>11514</c:v>
                </c:pt>
              </c:numCache>
            </c:numRef>
          </c:val>
          <c:extLst>
            <c:ext xmlns:c16="http://schemas.microsoft.com/office/drawing/2014/chart" uri="{C3380CC4-5D6E-409C-BE32-E72D297353CC}">
              <c16:uniqueId val="{00000000-783C-4E4A-A83A-C3938EBB87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11705</c:v>
                </c:pt>
                <c:pt idx="1">
                  <c:v>13329</c:v>
                </c:pt>
                <c:pt idx="2">
                  <c:v>11978</c:v>
                </c:pt>
              </c:numCache>
            </c:numRef>
          </c:val>
          <c:extLst>
            <c:ext xmlns:c16="http://schemas.microsoft.com/office/drawing/2014/chart" uri="{C3380CC4-5D6E-409C-BE32-E72D297353CC}">
              <c16:uniqueId val="{00000001-783C-4E4A-A83A-C3938EBB87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9947</c:v>
                </c:pt>
                <c:pt idx="1">
                  <c:v>12071</c:v>
                </c:pt>
                <c:pt idx="2">
                  <c:v>13945</c:v>
                </c:pt>
              </c:numCache>
            </c:numRef>
          </c:val>
          <c:extLst>
            <c:ext xmlns:c16="http://schemas.microsoft.com/office/drawing/2014/chart" uri="{C3380CC4-5D6E-409C-BE32-E72D297353CC}">
              <c16:uniqueId val="{00000002-783C-4E4A-A83A-C3938EBB87E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{6764FFDB-A4F5-4F5F-88D0-786ED7EEB400}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D3F-482A-A720-39CD3D1AEA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{F8F8D829-49B1-45C8-97A0-EFD46E9250FE}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3F-482A-A720-39CD3D1AEA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{55B02D68-D8F3-434B-8144-823C93A5D2DD}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3F-482A-A720-39CD3D1AEA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{E5B39100-5913-44C1-ADFA-1B8E1F2FE545}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3F-482A-A720-39CD3D1AEA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{1165E4DB-13B7-4EBC-9EBC-F04CF713B3D8}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3F-482A-A720-39CD3D1AEA08}"/>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{52BEFEF6-D3FD-4BC5-8262-5743B9DD3C60}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D3F-482A-A720-39CD3D1AEA08}"/>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{229EFEDF-E4FD-49D5-9C4B-FA59175498BC}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D3F-482A-A720-39CD3D1AEA08}"/>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{EFA272D8-FF83-439C-A583-B426F5256A02}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D3F-482A-A720-39CD3D1AEA08}"/>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{DB67B11F-E197-4BE8-AFE6-7C054F68DAE1}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D3F-482A-A720-39CD3D1AEA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65.8</c:v>
                </c:pt>
                <c:pt idx="8">
                  <c:v>65.7</c:v>
                </c:pt>
                <c:pt idx="16">
                  <c:v>66.599999999999994</c:v>
                </c:pt>
                <c:pt idx="24">
                  <c:v>66.900000000000006</c:v>
                </c:pt>
                <c:pt idx="32">
                  <c:v>67.400000000000006</c:v>
                </c:pt>
              </c:numCache>
            </c:numRef>
          </c:xVal>
          <c:yVal>
            <c:numRef>
              <c:f>公会計指標分析・財政指標組合せ分析表!$BP$51:$DC$51</c:f>
              <c:numCache>
                <c:formatCode>#,##0.0;"▲ "#,##0.0</c:formatCode>
                <c:ptCount val="40"/>
                <c:pt idx="0">
                  <c:v>102.6</c:v>
                </c:pt>
                <c:pt idx="8">
                  <c:v>88.2</c:v>
                </c:pt>
                <c:pt idx="16">
                  <c:v>67.599999999999994</c:v>
                </c:pt>
                <c:pt idx="24">
                  <c:v>51.4</c:v>
                </c:pt>
                <c:pt idx="32">
                  <c:v>36.299999999999997</c:v>
                </c:pt>
              </c:numCache>
            </c:numRef>
          </c:yVal>
          <c:smooth val="0"/>
          <c:extLst>
            <c:ext xmlns:c16="http://schemas.microsoft.com/office/drawing/2014/chart" uri="{C3380CC4-5D6E-409C-BE32-E72D297353CC}">
              <c16:uniqueId val="{00000009-DD3F-482A-A720-39CD3D1AEA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{C93CEE47-AF34-496D-9561-0EC7824EF1D4}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D3F-482A-A720-39CD3D1AEA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{2AEEC643-FFF8-442E-BAD2-F73E1AC3FD7A}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3F-482A-A720-39CD3D1AEA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{FEF6D8A6-8916-43B1-BB55-85DDF1FCCAD4}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3F-482A-A720-39CD3D1AEA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{7469CFD6-2247-4A0C-B7C3-8B426A700208}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3F-482A-A720-39CD3D1AEA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{D38ADE56-E30D-450A-A76C-6CBA21976E2E}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3F-482A-A720-39CD3D1AEA0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{EA6B047E-FE6E-49E1-9338-BAD4E0C790CD}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D3F-482A-A720-39CD3D1AEA0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{3ECEA52B-8FDA-4F26-B336-572F6DFB1478}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D3F-482A-A720-39CD3D1AEA0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{FE5FA829-39B8-4D9E-9610-0D28239EA682}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D3F-482A-A720-39CD3D1AEA0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{89A498FF-03EA-4370-85F1-CFB35BFF3262}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D3F-482A-A720-39CD3D1AEA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DD3F-482A-A720-39CD3D1AEA08}"/>
            </c:ext>
          </c:extLst>
        </c:ser>
        <c:dLbls>
          <c:showLegendKey val="0"/>
          <c:showVal val="1"/>
          <c:showCatName val="0"/>
          <c:showSerName val="0"/>
          <c:showPercent val="0"/>
          <c:showBubbleSize val="0"/>
        </c:dLbls>
        <c:axId val="46179840"/>
        <c:axId val="46181760"/>
      </c:scatterChart>
      <c:valAx>
        <c:axId val="46179840"/>
        <c:scaling>
          <c:orientation val="maxMin"/>
          <c:max val="68"/>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{342EF775-FFDA-45F8-97E5-AE541681D5E9}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398-4858-B19D-639B6916CA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{3374C58B-C42F-4C88-8B6B-42CCF1CD17BE}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98-4858-B19D-639B6916CA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{4EE4A5A2-2015-4910-8E93-2B1708A1DD04}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98-4858-B19D-639B6916CA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{2D9D3031-F2C1-467F-BC20-D1059045FAAC}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98-4858-B19D-639B6916CA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{5BC70FF0-3186-4731-A742-4DFACED30E0C}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98-4858-B19D-639B6916CA47}"/>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{22D91A06-7271-40B2-ADFF-4E82751FB409}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398-4858-B19D-639B6916CA47}"/>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{5AEBA10A-E492-4743-A74B-004B8434A011}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398-4858-B19D-639B6916CA4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{610A362C-7161-44C0-9E70-A783CF5C9183}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398-4858-B19D-639B6916CA4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{89FA8836-D4BF-487C-B656-E64F7BC0D236}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398-4858-B19D-639B6916CA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12.9</c:v>
                </c:pt>
                <c:pt idx="16">
                  <c:v>12.1</c:v>
                </c:pt>
                <c:pt idx="24">
                  <c:v>10.9</c:v>
                </c:pt>
                <c:pt idx="32">
                  <c:v>9.6999999999999993</c:v>
                </c:pt>
              </c:numCache>
            </c:numRef>
          </c:xVal>
          <c:yVal>
            <c:numRef>
              <c:f>公会計指標分析・財政指標組合せ分析表!$BP$73:$DC$73</c:f>
              <c:numCache>
                <c:formatCode>#,##0.0;"▲ "#,##0.0</c:formatCode>
                <c:ptCount val="40"/>
                <c:pt idx="0">
                  <c:v>102.6</c:v>
                </c:pt>
                <c:pt idx="8">
                  <c:v>88.2</c:v>
                </c:pt>
                <c:pt idx="16">
                  <c:v>67.599999999999994</c:v>
                </c:pt>
                <c:pt idx="24">
                  <c:v>51.4</c:v>
                </c:pt>
                <c:pt idx="32">
                  <c:v>36.299999999999997</c:v>
                </c:pt>
              </c:numCache>
            </c:numRef>
          </c:yVal>
          <c:smooth val="0"/>
          <c:extLst>
            <c:ext xmlns:c16="http://schemas.microsoft.com/office/drawing/2014/chart" uri="{C3380CC4-5D6E-409C-BE32-E72D297353CC}">
              <c16:uniqueId val="{00000009-5398-4858-B19D-639B6916CA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5.518313837799256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{48959EE0-16DB-4E67-B036-CFF13166576A}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398-4858-B19D-639B6916CA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{F624CB7B-CDBB-4CB7-9E1D-1D0BFB51157D}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98-4858-B19D-639B6916CA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{E16801DA-1EB7-4C04-95F1-79C58B7C13E8}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98-4858-B19D-639B6916CA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{13020F2D-CF5D-4DA3-82F6-DF352CD36757}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98-4858-B19D-639B6916CA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{8582BDEF-B670-45E4-BDD1-3C355711AF42}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98-4858-B19D-639B6916CA47}"/>
                </c:ext>
              </c:extLst>
            </c:dLbl>
            <c:dLbl>
              <c:idx val="8"/>
              <c:layout>
                <c:manualLayout>
                  <c:x val="-2.6710997734770581E-2"/>
                  <c:y val="-8.52787198088645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{CCE2725B-7919-4140-B19A-008C01B82C5A}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398-4858-B19D-639B6916CA47}"/>
                </c:ext>
              </c:extLst>
            </c:dLbl>
            <c:dLbl>
              <c:idx val="16"/>
              <c:layout>
                <c:manualLayout>
                  <c:x val="-3.1570342725075584E-2"/>
                  <c:y val="-4.347297464838517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{1D3BDBBB-6776-40AF-864E-8523A59A595B}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398-4858-B19D-639B6916CA47}"/>
                </c:ext>
              </c:extLst>
            </c:dLbl>
            <c:dLbl>
              <c:idx val="24"/>
              <c:layout>
                <c:manualLayout>
                  <c:x val="-3.1570342725075584E-2"/>
                  <c:y val="-6.573158427214884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{B941DF9A-8EAE-4789-903B-0065B069D464}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398-4858-B19D-639B6916CA4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{878BA6F4-C234-433B-A932-8415BEBC9432}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398-4858-B19D-639B6916CA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5398-4858-B19D-639B6916CA47}"/>
            </c:ext>
          </c:extLst>
        </c:ser>
        <c:dLbls>
          <c:showLegendKey val="0"/>
          <c:showVal val="1"/>
          <c:showCatName val="0"/>
          <c:showSerName val="0"/>
          <c:showPercent val="0"/>
          <c:showBubbleSize val="0"/>
        </c:dLbls>
        <c:axId val="84219776"/>
        <c:axId val="84234240"/>
      </c:scatterChart>
      <c:valAx>
        <c:axId val="84219776"/>
        <c:scaling>
          <c:orientation val="maxMin"/>
          <c:max val="14"/>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E198CE9-4809-4C03-9611-2FF32B7B366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CF7BF9F-D503-495B-885B-94B8963C8D7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過去に財源対策として発行してきた退職手当債や行政改革推進債等のほか、教育環境の充実等に発行した市債の償還が本格化してきたため、前年度より増加しており、類似団体の平均よりも高い状況にある。</a:t>
          </a:r>
        </a:p>
        <a:p>
          <a:r>
            <a:rPr kumimoji="1" lang="ja-JP" altLang="en-US" sz="1400">
              <a:latin typeface="ＭＳ ゴシック" pitchFamily="49" charset="-128"/>
              <a:ea typeface="ＭＳ ゴシック" pitchFamily="49" charset="-128"/>
            </a:rPr>
            <a:t>　今後については、慎重な財政運営を行いつつ、市債の元金償還を進めることにより、徐々に低下していく見込みとなっている。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現在、発行している満期一括償還地方債は兵庫のじぎく債のみであり、令和３年度に全て償還する見込みである。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や、充当可能基金残高の増などにより、前年度と比べ減少した。しかしながら、教育環境の充実等に対応するために発行した市債のほか、退職手当債や行政改革推進債等の市債残高が多額であるため、類似団体の平均と比較して高い数値となっている。</a:t>
          </a:r>
        </a:p>
        <a:p>
          <a:r>
            <a:rPr kumimoji="1" lang="ja-JP" altLang="en-US" sz="1400">
              <a:latin typeface="ＭＳ ゴシック" pitchFamily="49" charset="-128"/>
              <a:ea typeface="ＭＳ ゴシック" pitchFamily="49" charset="-128"/>
            </a:rPr>
            <a:t>　今後は、公共施設の老朽化などにより、将来負担の増加が見込まれることから、将来負担の縮減と必要な投資的事業の実施をバランスよく両立させていくことで、地方債残高の縮減に向けて取り組む。</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兵庫県尼崎市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市債の早期償還に活用したこと等により「減債基金」が減となった一方、「財政調整基金」を取り崩さず、令和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年度以降に返還が必要となる各種還付金相当額等を積み立てたことや、「公共施設整備保全基金」に収益事業収入を積み立てた等により、基金全体として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・収益事業収入及び土地売払収入については、基金積立を基本とするほか、財政収支上の剰余金については、財政調整基金及び減債基金の積立に活用する。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・不測の事態に備えるとともに、より弾力性のある行財政運営に向けて財政調整基金の拡充を図る。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・公共施設整備保全基金：市が設置する公共施設の整備及び保全に要する経費の財源を確保する。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・新本庁舎建設基金：尼崎市役所本庁舎の建設に要する経費の財源を確保する。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・公共施設整備保全基金：私有財産の売払収入や収益事業収入の一部等を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・新本庁舎建設基金：収益事業収入の一部等を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・公共施設整備保全基金：原則として直近３カ年における積立平均額の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 を限度に投資的事業に対して活用。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・新本庁舎建設基金：本庁舎を新たに建て替える際の財源とするため、収益事業収入の一部等を積み立てる。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年度以降に返還が必要となる各種還付金相当額等を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・当初予算から収支が改善したことから財源対策を取りやめ、取り崩しを行わなかった。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・災害対応や税収の大幅な変動等が生じた際に、近隣の他都市と同程度の対応を図ることができるよう、類似他都市並の残高を確保していく。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・退職手当債等の早期償還等に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・行政改革推進債の早期償還のほか令和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年度以降の公債費に起因する収支不足に対して必要に応じ活用。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・市有地売払収入のうち、一部を公共施設マネジメント計画に係る積立として別管理し、当該取組に係る市債の償還元金に対して活用。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460,148
448,425
50.71
230,541,291
227,038,270
2,859,285
107,477,795
210,479,191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67.4</a:t>
          </a:r>
          <a:r>
            <a:rPr kumimoji="1" lang="ja-JP" altLang="en-US" sz="1100">
              <a:latin typeface="ＭＳ Ｐゴシック" panose="020B0600070205080204" pitchFamily="50" charset="-128"/>
              <a:ea typeface="ＭＳ Ｐゴシック" panose="020B0600070205080204" pitchFamily="50" charset="-128"/>
            </a:rPr>
            <a:t>％となっており、これは学校給食センター等の資産の新規取得以上に、現行資産の摩耗額が上回ったことによるものである。類似団体平均値と比較すると</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％高い状況にあり、本市の有形固定資産は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高度経済成長期からバブル経済期にかけて整備されたものが多</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いため、将来の人口減少を見据えた施設の集約や</a:t>
          </a:r>
          <a:r>
            <a:rPr kumimoji="1" lang="ja-JP" altLang="en-US" sz="1100">
              <a:latin typeface="ＭＳ Ｐゴシック" panose="020B0600070205080204" pitchFamily="50" charset="-128"/>
              <a:ea typeface="ＭＳ Ｐゴシック" panose="020B0600070205080204" pitchFamily="50" charset="-128"/>
            </a:rPr>
            <a:t>老朽化対策に取り組んでいく必要がある。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760595" y="4591685"/>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59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5912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xdr:cNvSpPr txBox="1"/>
      </xdr:nvSpPr>
      <xdr:spPr>
        <a:xfrm>
          <a:off x="4813300" y="520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711700" y="53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53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3238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476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xdr:cNvSpPr/>
      </xdr:nvSpPr>
      <xdr:spPr>
        <a:xfrm>
          <a:off x="1714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161502</xdr:rowOff>
    </xdr:from>
    <xdr:to>
      <xdr:col>23</xdr:col>
      <xdr:colOff>136525</xdr:colOff>
      <xdr:row>32</xdr:row>
      <xdr:rowOff>91652</xdr:rowOff>
    </xdr:to>
    <xdr:sp macro="" textlink="">
      <xdr:nvSpPr>
        <xdr:cNvPr id="81" name="楕円 80"/>
        <xdr:cNvSpPr/>
      </xdr:nvSpPr>
      <xdr:spPr>
        <a:xfrm>
          <a:off x="4711700" y="54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139929</xdr:rowOff>
    </xdr:from>
    <xdr:ext cx="405111" cy="259045"/>
    <xdr:sp macro="" textlink="">
      <xdr:nvSpPr>
        <xdr:cNvPr id="82" name="有形固定資産減価償却率該当値テキスト"/>
        <xdr:cNvSpPr txBox="1"/>
      </xdr:nvSpPr>
      <xdr:spPr>
        <a:xfrm>
          <a:off x="4813300" y="545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143510</xdr:rowOff>
    </xdr:from>
    <xdr:to>
      <xdr:col>19</xdr:col>
      <xdr:colOff>187325</xdr:colOff>
      <xdr:row>32</xdr:row>
      <xdr:rowOff>73660</xdr:rowOff>
    </xdr:to>
    <xdr:sp macro="" textlink="">
      <xdr:nvSpPr>
        <xdr:cNvPr id="83" name="楕円 82"/>
        <xdr:cNvSpPr/>
      </xdr:nvSpPr>
      <xdr:spPr>
        <a:xfrm>
          <a:off x="4000500" y="54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22860</xdr:rowOff>
    </xdr:from>
    <xdr:to>
      <xdr:col>23</xdr:col>
      <xdr:colOff>85725</xdr:colOff>
      <xdr:row>32</xdr:row>
      <xdr:rowOff>40852</xdr:rowOff>
    </xdr:to>
    <xdr:cxnSp macro="">
      <xdr:nvCxnSpPr>
        <xdr:cNvPr id="84" name="直線コネクタ 83"/>
        <xdr:cNvCxnSpPr/>
      </xdr:nvCxnSpPr>
      <xdr:spPr>
        <a:xfrm>
          <a:off x="4051300" y="5509260"/>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5" name="楕円 84"/>
        <xdr:cNvSpPr/>
      </xdr:nvSpPr>
      <xdr:spPr>
        <a:xfrm>
          <a:off x="3238500" y="5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22860</xdr:rowOff>
    </xdr:to>
    <xdr:cxnSp macro="">
      <xdr:nvCxnSpPr>
        <xdr:cNvPr id="86" name="直線コネクタ 85"/>
        <xdr:cNvCxnSpPr/>
      </xdr:nvCxnSpPr>
      <xdr:spPr>
        <a:xfrm>
          <a:off x="3289300" y="549846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100330</xdr:rowOff>
    </xdr:from>
    <xdr:to>
      <xdr:col>11</xdr:col>
      <xdr:colOff>187325</xdr:colOff>
      <xdr:row>32</xdr:row>
      <xdr:rowOff>30480</xdr:rowOff>
    </xdr:to>
    <xdr:sp macro="" textlink="">
      <xdr:nvSpPr>
        <xdr:cNvPr id="87" name="楕円 86"/>
        <xdr:cNvSpPr/>
      </xdr:nvSpPr>
      <xdr:spPr>
        <a:xfrm>
          <a:off x="2476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151130</xdr:rowOff>
    </xdr:from>
    <xdr:to>
      <xdr:col>15</xdr:col>
      <xdr:colOff>136525</xdr:colOff>
      <xdr:row>32</xdr:row>
      <xdr:rowOff>12065</xdr:rowOff>
    </xdr:to>
    <xdr:cxnSp macro="">
      <xdr:nvCxnSpPr>
        <xdr:cNvPr id="88" name="直線コネクタ 87"/>
        <xdr:cNvCxnSpPr/>
      </xdr:nvCxnSpPr>
      <xdr:spPr>
        <a:xfrm>
          <a:off x="2527300" y="546608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103928</xdr:rowOff>
    </xdr:from>
    <xdr:to>
      <xdr:col>7</xdr:col>
      <xdr:colOff>187325</xdr:colOff>
      <xdr:row>32</xdr:row>
      <xdr:rowOff>34078</xdr:rowOff>
    </xdr:to>
    <xdr:sp macro="" textlink="">
      <xdr:nvSpPr>
        <xdr:cNvPr id="89" name="楕円 88"/>
        <xdr:cNvSpPr/>
      </xdr:nvSpPr>
      <xdr:spPr>
        <a:xfrm>
          <a:off x="1714500" y="54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151130</xdr:rowOff>
    </xdr:from>
    <xdr:to>
      <xdr:col>11</xdr:col>
      <xdr:colOff>136525</xdr:colOff>
      <xdr:row>31</xdr:row>
      <xdr:rowOff>154728</xdr:rowOff>
    </xdr:to>
    <xdr:cxnSp macro="">
      <xdr:nvCxnSpPr>
        <xdr:cNvPr id="90" name="直線コネクタ 89"/>
        <xdr:cNvCxnSpPr/>
      </xdr:nvCxnSpPr>
      <xdr:spPr>
        <a:xfrm flipV="1">
          <a:off x="1765300" y="5466080"/>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xdr:cNvSpPr txBox="1"/>
      </xdr:nvSpPr>
      <xdr:spPr>
        <a:xfrm>
          <a:off x="3836044" y="508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xdr:cNvSpPr txBox="1"/>
      </xdr:nvSpPr>
      <xdr:spPr>
        <a:xfrm>
          <a:off x="30867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xdr:cNvSpPr txBox="1"/>
      </xdr:nvSpPr>
      <xdr:spPr>
        <a:xfrm>
          <a:off x="23247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xdr:cNvSpPr txBox="1"/>
      </xdr:nvSpPr>
      <xdr:spPr>
        <a:xfrm>
          <a:off x="1562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64787</xdr:rowOff>
    </xdr:from>
    <xdr:ext cx="405111" cy="259045"/>
    <xdr:sp macro="" textlink="">
      <xdr:nvSpPr>
        <xdr:cNvPr id="95" name="n_1mainValue有形固定資産減価償却率"/>
        <xdr:cNvSpPr txBox="1"/>
      </xdr:nvSpPr>
      <xdr:spPr>
        <a:xfrm>
          <a:off x="3836044"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96" name="n_2mainValue有形固定資産減価償却率"/>
        <xdr:cNvSpPr txBox="1"/>
      </xdr:nvSpPr>
      <xdr:spPr>
        <a:xfrm>
          <a:off x="3086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21607</xdr:rowOff>
    </xdr:from>
    <xdr:ext cx="405111" cy="259045"/>
    <xdr:sp macro="" textlink="">
      <xdr:nvSpPr>
        <xdr:cNvPr id="97" name="n_3mainValue有形固定資産減価償却率"/>
        <xdr:cNvSpPr txBox="1"/>
      </xdr:nvSpPr>
      <xdr:spPr>
        <a:xfrm>
          <a:off x="23247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25205</xdr:rowOff>
    </xdr:from>
    <xdr:ext cx="405111" cy="259045"/>
    <xdr:sp macro="" textlink="">
      <xdr:nvSpPr>
        <xdr:cNvPr id="98" name="n_4mainValue有形固定資産減価償却率"/>
        <xdr:cNvSpPr txBox="1"/>
      </xdr:nvSpPr>
      <xdr:spPr>
        <a:xfrm>
          <a:off x="1562744" y="5511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債務償還比率は地方債の早期償還により地方債残高が減少し、分子となる将来負担額が減少したことに加えて、分母となる経常一般財源等が地方交付税の増等により増加したことで、令和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211.8</a:t>
          </a:r>
          <a:r>
            <a:rPr kumimoji="1" lang="ja-JP" altLang="en-US" sz="1100">
              <a:latin typeface="ＭＳ Ｐゴシック" panose="020B0600070205080204" pitchFamily="50" charset="-128"/>
              <a:ea typeface="ＭＳ Ｐゴシック" panose="020B0600070205080204" pitchFamily="50" charset="-128"/>
            </a:rPr>
            <a:t>％減と大幅な改善となっている。尼崎市財政運営方針に則り、引き続き財政健全化に努めていく。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4793595" y="4489903"/>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4846300" y="60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4706600" y="601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xdr:cNvSpPr txBox="1"/>
      </xdr:nvSpPr>
      <xdr:spPr>
        <a:xfrm>
          <a:off x="14846300" y="5070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4744700" y="52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4033500" y="545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3271500" y="54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542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xdr:cNvSpPr/>
      </xdr:nvSpPr>
      <xdr:spPr>
        <a:xfrm>
          <a:off x="11747500" y="544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77007</xdr:rowOff>
    </xdr:from>
    <xdr:to>
      <xdr:col>76</xdr:col>
      <xdr:colOff>73025</xdr:colOff>
      <xdr:row>31</xdr:row>
      <xdr:rowOff>7157</xdr:rowOff>
    </xdr:to>
    <xdr:sp macro="" textlink="">
      <xdr:nvSpPr>
        <xdr:cNvPr id="145" name="楕円 144"/>
        <xdr:cNvSpPr/>
      </xdr:nvSpPr>
      <xdr:spPr>
        <a:xfrm>
          <a:off x="14744700" y="52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55434</xdr:rowOff>
    </xdr:from>
    <xdr:ext cx="469744" cy="259045"/>
    <xdr:sp macro="" textlink="">
      <xdr:nvSpPr>
        <xdr:cNvPr id="146" name="債務償還比率該当値テキスト"/>
        <xdr:cNvSpPr txBox="1"/>
      </xdr:nvSpPr>
      <xdr:spPr>
        <a:xfrm>
          <a:off x="14846300" y="519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60733</xdr:rowOff>
    </xdr:from>
    <xdr:to>
      <xdr:col>72</xdr:col>
      <xdr:colOff>123825</xdr:colOff>
      <xdr:row>32</xdr:row>
      <xdr:rowOff>162333</xdr:rowOff>
    </xdr:to>
    <xdr:sp macro="" textlink="">
      <xdr:nvSpPr>
        <xdr:cNvPr id="147" name="楕円 146"/>
        <xdr:cNvSpPr/>
      </xdr:nvSpPr>
      <xdr:spPr>
        <a:xfrm>
          <a:off x="14033500" y="554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127807</xdr:rowOff>
    </xdr:from>
    <xdr:to>
      <xdr:col>76</xdr:col>
      <xdr:colOff>22225</xdr:colOff>
      <xdr:row>32</xdr:row>
      <xdr:rowOff>111533</xdr:rowOff>
    </xdr:to>
    <xdr:cxnSp macro="">
      <xdr:nvCxnSpPr>
        <xdr:cNvPr id="148" name="直線コネクタ 147"/>
        <xdr:cNvCxnSpPr/>
      </xdr:nvCxnSpPr>
      <xdr:spPr>
        <a:xfrm flipV="1">
          <a:off x="14084300" y="5271307"/>
          <a:ext cx="711200" cy="32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99904</xdr:rowOff>
    </xdr:from>
    <xdr:to>
      <xdr:col>68</xdr:col>
      <xdr:colOff>123825</xdr:colOff>
      <xdr:row>33</xdr:row>
      <xdr:rowOff>30054</xdr:rowOff>
    </xdr:to>
    <xdr:sp macro="" textlink="">
      <xdr:nvSpPr>
        <xdr:cNvPr id="149" name="楕円 148"/>
        <xdr:cNvSpPr/>
      </xdr:nvSpPr>
      <xdr:spPr>
        <a:xfrm>
          <a:off x="13271500" y="55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111533</xdr:rowOff>
    </xdr:from>
    <xdr:to>
      <xdr:col>72</xdr:col>
      <xdr:colOff>73025</xdr:colOff>
      <xdr:row>32</xdr:row>
      <xdr:rowOff>150704</xdr:rowOff>
    </xdr:to>
    <xdr:cxnSp macro="">
      <xdr:nvCxnSpPr>
        <xdr:cNvPr id="150" name="直線コネクタ 149"/>
        <xdr:cNvCxnSpPr/>
      </xdr:nvCxnSpPr>
      <xdr:spPr>
        <a:xfrm flipV="1">
          <a:off x="13322300" y="5597933"/>
          <a:ext cx="762000" cy="3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169300</xdr:rowOff>
    </xdr:from>
    <xdr:to>
      <xdr:col>64</xdr:col>
      <xdr:colOff>123825</xdr:colOff>
      <xdr:row>33</xdr:row>
      <xdr:rowOff>99450</xdr:rowOff>
    </xdr:to>
    <xdr:sp macro="" textlink="">
      <xdr:nvSpPr>
        <xdr:cNvPr id="151" name="楕円 150"/>
        <xdr:cNvSpPr/>
      </xdr:nvSpPr>
      <xdr:spPr>
        <a:xfrm>
          <a:off x="12509500" y="56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150704</xdr:rowOff>
    </xdr:from>
    <xdr:to>
      <xdr:col>68</xdr:col>
      <xdr:colOff>73025</xdr:colOff>
      <xdr:row>33</xdr:row>
      <xdr:rowOff>48650</xdr:rowOff>
    </xdr:to>
    <xdr:cxnSp macro="">
      <xdr:nvCxnSpPr>
        <xdr:cNvPr id="152" name="直線コネクタ 151"/>
        <xdr:cNvCxnSpPr/>
      </xdr:nvCxnSpPr>
      <xdr:spPr>
        <a:xfrm flipV="1">
          <a:off x="12560300" y="5637104"/>
          <a:ext cx="762000" cy="6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139881</xdr:rowOff>
    </xdr:from>
    <xdr:to>
      <xdr:col>60</xdr:col>
      <xdr:colOff>123825</xdr:colOff>
      <xdr:row>34</xdr:row>
      <xdr:rowOff>70031</xdr:rowOff>
    </xdr:to>
    <xdr:sp macro="" textlink="">
      <xdr:nvSpPr>
        <xdr:cNvPr id="153" name="楕円 152"/>
        <xdr:cNvSpPr/>
      </xdr:nvSpPr>
      <xdr:spPr>
        <a:xfrm>
          <a:off x="11747500" y="57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48650</xdr:rowOff>
    </xdr:from>
    <xdr:to>
      <xdr:col>64</xdr:col>
      <xdr:colOff>73025</xdr:colOff>
      <xdr:row>34</xdr:row>
      <xdr:rowOff>19231</xdr:rowOff>
    </xdr:to>
    <xdr:cxnSp macro="">
      <xdr:nvCxnSpPr>
        <xdr:cNvPr id="154" name="直線コネクタ 153"/>
        <xdr:cNvCxnSpPr/>
      </xdr:nvCxnSpPr>
      <xdr:spPr>
        <a:xfrm flipV="1">
          <a:off x="11798300" y="5706500"/>
          <a:ext cx="762000" cy="14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xdr:cNvSpPr txBox="1"/>
      </xdr:nvSpPr>
      <xdr:spPr>
        <a:xfrm>
          <a:off x="13836727" y="522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xdr:cNvSpPr txBox="1"/>
      </xdr:nvSpPr>
      <xdr:spPr>
        <a:xfrm>
          <a:off x="13087427" y="523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20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xdr:cNvSpPr txBox="1"/>
      </xdr:nvSpPr>
      <xdr:spPr>
        <a:xfrm>
          <a:off x="11563427" y="522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153460</xdr:rowOff>
    </xdr:from>
    <xdr:ext cx="469744" cy="259045"/>
    <xdr:sp macro="" textlink="">
      <xdr:nvSpPr>
        <xdr:cNvPr id="159" name="n_1mainValue債務償還比率"/>
        <xdr:cNvSpPr txBox="1"/>
      </xdr:nvSpPr>
      <xdr:spPr>
        <a:xfrm>
          <a:off x="13836727" y="563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21181</xdr:rowOff>
    </xdr:from>
    <xdr:ext cx="469744" cy="259045"/>
    <xdr:sp macro="" textlink="">
      <xdr:nvSpPr>
        <xdr:cNvPr id="160" name="n_2mainValue債務償還比率"/>
        <xdr:cNvSpPr txBox="1"/>
      </xdr:nvSpPr>
      <xdr:spPr>
        <a:xfrm>
          <a:off x="13087427" y="567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90577</xdr:rowOff>
    </xdr:from>
    <xdr:ext cx="469744" cy="259045"/>
    <xdr:sp macro="" textlink="">
      <xdr:nvSpPr>
        <xdr:cNvPr id="161" name="n_3mainValue債務償還比率"/>
        <xdr:cNvSpPr txBox="1"/>
      </xdr:nvSpPr>
      <xdr:spPr>
        <a:xfrm>
          <a:off x="12325427" y="57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61158</xdr:rowOff>
    </xdr:from>
    <xdr:ext cx="469744" cy="259045"/>
    <xdr:sp macro="" textlink="">
      <xdr:nvSpPr>
        <xdr:cNvPr id="162" name="n_4mainValue債務償還比率"/>
        <xdr:cNvSpPr txBox="1"/>
      </xdr:nvSpPr>
      <xdr:spPr>
        <a:xfrm>
          <a:off x="11563427" y="589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460,148
448,425
50.71
230,541,291
227,038,270
2,859,285
107,477,795
210,479,191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112268</xdr:rowOff>
    </xdr:from>
    <xdr:to>
      <xdr:col>24</xdr:col>
      <xdr:colOff>114300</xdr:colOff>
      <xdr:row>40</xdr:row>
      <xdr:rowOff>42418</xdr:rowOff>
    </xdr:to>
    <xdr:sp macro="" textlink="">
      <xdr:nvSpPr>
        <xdr:cNvPr id="71" name="楕円 70"/>
        <xdr:cNvSpPr/>
      </xdr:nvSpPr>
      <xdr:spPr>
        <a:xfrm>
          <a:off x="45847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90695</xdr:rowOff>
    </xdr:from>
    <xdr:ext cx="405111" cy="259045"/>
    <xdr:sp macro="" textlink="">
      <xdr:nvSpPr>
        <xdr:cNvPr id="72" name="【道路】&#10;有形固定資産減価償却率該当値テキスト"/>
        <xdr:cNvSpPr txBox="1"/>
      </xdr:nvSpPr>
      <xdr:spPr>
        <a:xfrm>
          <a:off x="4673600" y="677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93980</xdr:rowOff>
    </xdr:from>
    <xdr:to>
      <xdr:col>20</xdr:col>
      <xdr:colOff>38100</xdr:colOff>
      <xdr:row>40</xdr:row>
      <xdr:rowOff>24130</xdr:rowOff>
    </xdr:to>
    <xdr:sp macro="" textlink="">
      <xdr:nvSpPr>
        <xdr:cNvPr id="73" name="楕円 72"/>
        <xdr:cNvSpPr/>
      </xdr:nvSpPr>
      <xdr:spPr>
        <a:xfrm>
          <a:off x="3746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144780</xdr:rowOff>
    </xdr:from>
    <xdr:to>
      <xdr:col>24</xdr:col>
      <xdr:colOff>63500</xdr:colOff>
      <xdr:row>39</xdr:row>
      <xdr:rowOff>163068</xdr:rowOff>
    </xdr:to>
    <xdr:cxnSp macro="">
      <xdr:nvCxnSpPr>
        <xdr:cNvPr id="74" name="直線コネクタ 73"/>
        <xdr:cNvCxnSpPr/>
      </xdr:nvCxnSpPr>
      <xdr:spPr>
        <a:xfrm>
          <a:off x="3797300" y="683133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87122</xdr:rowOff>
    </xdr:from>
    <xdr:to>
      <xdr:col>15</xdr:col>
      <xdr:colOff>101600</xdr:colOff>
      <xdr:row>40</xdr:row>
      <xdr:rowOff>17272</xdr:rowOff>
    </xdr:to>
    <xdr:sp macro="" textlink="">
      <xdr:nvSpPr>
        <xdr:cNvPr id="75" name="楕円 74"/>
        <xdr:cNvSpPr/>
      </xdr:nvSpPr>
      <xdr:spPr>
        <a:xfrm>
          <a:off x="2857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137922</xdr:rowOff>
    </xdr:from>
    <xdr:to>
      <xdr:col>19</xdr:col>
      <xdr:colOff>177800</xdr:colOff>
      <xdr:row>39</xdr:row>
      <xdr:rowOff>144780</xdr:rowOff>
    </xdr:to>
    <xdr:cxnSp macro="">
      <xdr:nvCxnSpPr>
        <xdr:cNvPr id="76" name="直線コネクタ 75"/>
        <xdr:cNvCxnSpPr/>
      </xdr:nvCxnSpPr>
      <xdr:spPr>
        <a:xfrm>
          <a:off x="2908300" y="68244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82550</xdr:rowOff>
    </xdr:from>
    <xdr:to>
      <xdr:col>10</xdr:col>
      <xdr:colOff>165100</xdr:colOff>
      <xdr:row>40</xdr:row>
      <xdr:rowOff>12700</xdr:rowOff>
    </xdr:to>
    <xdr:sp macro="" textlink="">
      <xdr:nvSpPr>
        <xdr:cNvPr id="77" name="楕円 76"/>
        <xdr:cNvSpPr/>
      </xdr:nvSpPr>
      <xdr:spPr>
        <a:xfrm>
          <a:off x="196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133350</xdr:rowOff>
    </xdr:from>
    <xdr:to>
      <xdr:col>15</xdr:col>
      <xdr:colOff>50800</xdr:colOff>
      <xdr:row>39</xdr:row>
      <xdr:rowOff>137922</xdr:rowOff>
    </xdr:to>
    <xdr:cxnSp macro="">
      <xdr:nvCxnSpPr>
        <xdr:cNvPr id="78" name="直線コネクタ 77"/>
        <xdr:cNvCxnSpPr/>
      </xdr:nvCxnSpPr>
      <xdr:spPr>
        <a:xfrm>
          <a:off x="2019300" y="681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82550</xdr:rowOff>
    </xdr:from>
    <xdr:to>
      <xdr:col>6</xdr:col>
      <xdr:colOff>38100</xdr:colOff>
      <xdr:row>40</xdr:row>
      <xdr:rowOff>12700</xdr:rowOff>
    </xdr:to>
    <xdr:sp macro="" textlink="">
      <xdr:nvSpPr>
        <xdr:cNvPr id="79" name="楕円 78"/>
        <xdr:cNvSpPr/>
      </xdr:nvSpPr>
      <xdr:spPr>
        <a:xfrm>
          <a:off x="107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133350</xdr:rowOff>
    </xdr:from>
    <xdr:to>
      <xdr:col>10</xdr:col>
      <xdr:colOff>114300</xdr:colOff>
      <xdr:row>39</xdr:row>
      <xdr:rowOff>133350</xdr:rowOff>
    </xdr:to>
    <xdr:cxnSp macro="">
      <xdr:nvCxnSpPr>
        <xdr:cNvPr id="80" name="直線コネクタ 79"/>
        <xdr:cNvCxnSpPr/>
      </xdr:nvCxnSpPr>
      <xdr:spPr>
        <a:xfrm>
          <a:off x="113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15257</xdr:rowOff>
    </xdr:from>
    <xdr:ext cx="405111" cy="259045"/>
    <xdr:sp macro="" textlink="">
      <xdr:nvSpPr>
        <xdr:cNvPr id="85" name="n_1mainValue【道路】&#10;有形固定資産減価償却率"/>
        <xdr:cNvSpPr txBox="1"/>
      </xdr:nvSpPr>
      <xdr:spPr>
        <a:xfrm>
          <a:off x="3582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8399</xdr:rowOff>
    </xdr:from>
    <xdr:ext cx="405111" cy="259045"/>
    <xdr:sp macro="" textlink="">
      <xdr:nvSpPr>
        <xdr:cNvPr id="86" name="n_2mainValue【道路】&#10;有形固定資産減価償却率"/>
        <xdr:cNvSpPr txBox="1"/>
      </xdr:nvSpPr>
      <xdr:spPr>
        <a:xfrm>
          <a:off x="27057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3827</xdr:rowOff>
    </xdr:from>
    <xdr:ext cx="405111" cy="259045"/>
    <xdr:sp macro="" textlink="">
      <xdr:nvSpPr>
        <xdr:cNvPr id="87" name="n_3mainValue【道路】&#10;有形固定資産減価償却率"/>
        <xdr:cNvSpPr txBox="1"/>
      </xdr:nvSpPr>
      <xdr:spPr>
        <a:xfrm>
          <a:off x="1816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3827</xdr:rowOff>
    </xdr:from>
    <xdr:ext cx="405111" cy="259045"/>
    <xdr:sp macro="" textlink="">
      <xdr:nvSpPr>
        <xdr:cNvPr id="88" name="n_4mainValue【道路】&#10;有形固定資産減価償却率"/>
        <xdr:cNvSpPr txBox="1"/>
      </xdr:nvSpPr>
      <xdr:spPr>
        <a:xfrm>
          <a:off x="927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135928</xdr:rowOff>
    </xdr:from>
    <xdr:to>
      <xdr:col>55</xdr:col>
      <xdr:colOff>50800</xdr:colOff>
      <xdr:row>42</xdr:row>
      <xdr:rowOff>66078</xdr:rowOff>
    </xdr:to>
    <xdr:sp macro="" textlink="">
      <xdr:nvSpPr>
        <xdr:cNvPr id="128" name="楕円 127"/>
        <xdr:cNvSpPr/>
      </xdr:nvSpPr>
      <xdr:spPr>
        <a:xfrm>
          <a:off x="10426700" y="71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50855</xdr:rowOff>
    </xdr:from>
    <xdr:ext cx="469744" cy="259045"/>
    <xdr:sp macro="" textlink="">
      <xdr:nvSpPr>
        <xdr:cNvPr id="129" name="【道路】&#10;一人当たり延長該当値テキスト"/>
        <xdr:cNvSpPr txBox="1"/>
      </xdr:nvSpPr>
      <xdr:spPr>
        <a:xfrm>
          <a:off x="10515600" y="708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136106</xdr:rowOff>
    </xdr:from>
    <xdr:to>
      <xdr:col>50</xdr:col>
      <xdr:colOff>165100</xdr:colOff>
      <xdr:row>42</xdr:row>
      <xdr:rowOff>66256</xdr:rowOff>
    </xdr:to>
    <xdr:sp macro="" textlink="">
      <xdr:nvSpPr>
        <xdr:cNvPr id="130" name="楕円 129"/>
        <xdr:cNvSpPr/>
      </xdr:nvSpPr>
      <xdr:spPr>
        <a:xfrm>
          <a:off x="9588500" y="71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15278</xdr:rowOff>
    </xdr:from>
    <xdr:to>
      <xdr:col>55</xdr:col>
      <xdr:colOff>0</xdr:colOff>
      <xdr:row>42</xdr:row>
      <xdr:rowOff>15456</xdr:rowOff>
    </xdr:to>
    <xdr:cxnSp macro="">
      <xdr:nvCxnSpPr>
        <xdr:cNvPr id="131" name="直線コネクタ 130"/>
        <xdr:cNvCxnSpPr/>
      </xdr:nvCxnSpPr>
      <xdr:spPr>
        <a:xfrm flipV="1">
          <a:off x="9639300" y="7216178"/>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136169</xdr:rowOff>
    </xdr:from>
    <xdr:to>
      <xdr:col>46</xdr:col>
      <xdr:colOff>38100</xdr:colOff>
      <xdr:row>42</xdr:row>
      <xdr:rowOff>66319</xdr:rowOff>
    </xdr:to>
    <xdr:sp macro="" textlink="">
      <xdr:nvSpPr>
        <xdr:cNvPr id="132" name="楕円 131"/>
        <xdr:cNvSpPr/>
      </xdr:nvSpPr>
      <xdr:spPr>
        <a:xfrm>
          <a:off x="8699500" y="71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15456</xdr:rowOff>
    </xdr:from>
    <xdr:to>
      <xdr:col>50</xdr:col>
      <xdr:colOff>114300</xdr:colOff>
      <xdr:row>42</xdr:row>
      <xdr:rowOff>15519</xdr:rowOff>
    </xdr:to>
    <xdr:cxnSp macro="">
      <xdr:nvCxnSpPr>
        <xdr:cNvPr id="133" name="直線コネクタ 132"/>
        <xdr:cNvCxnSpPr/>
      </xdr:nvCxnSpPr>
      <xdr:spPr>
        <a:xfrm flipV="1">
          <a:off x="8750300" y="7216356"/>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136182</xdr:rowOff>
    </xdr:from>
    <xdr:to>
      <xdr:col>41</xdr:col>
      <xdr:colOff>101600</xdr:colOff>
      <xdr:row>42</xdr:row>
      <xdr:rowOff>66332</xdr:rowOff>
    </xdr:to>
    <xdr:sp macro="" textlink="">
      <xdr:nvSpPr>
        <xdr:cNvPr id="134" name="楕円 133"/>
        <xdr:cNvSpPr/>
      </xdr:nvSpPr>
      <xdr:spPr>
        <a:xfrm>
          <a:off x="7810500" y="71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15519</xdr:rowOff>
    </xdr:from>
    <xdr:to>
      <xdr:col>45</xdr:col>
      <xdr:colOff>177800</xdr:colOff>
      <xdr:row>42</xdr:row>
      <xdr:rowOff>15532</xdr:rowOff>
    </xdr:to>
    <xdr:cxnSp macro="">
      <xdr:nvCxnSpPr>
        <xdr:cNvPr id="135" name="直線コネクタ 134"/>
        <xdr:cNvCxnSpPr/>
      </xdr:nvCxnSpPr>
      <xdr:spPr>
        <a:xfrm flipV="1">
          <a:off x="7861300" y="7216419"/>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135775</xdr:rowOff>
    </xdr:from>
    <xdr:to>
      <xdr:col>36</xdr:col>
      <xdr:colOff>165100</xdr:colOff>
      <xdr:row>42</xdr:row>
      <xdr:rowOff>65925</xdr:rowOff>
    </xdr:to>
    <xdr:sp macro="" textlink="">
      <xdr:nvSpPr>
        <xdr:cNvPr id="136" name="楕円 135"/>
        <xdr:cNvSpPr/>
      </xdr:nvSpPr>
      <xdr:spPr>
        <a:xfrm>
          <a:off x="6921500" y="71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15125</xdr:rowOff>
    </xdr:from>
    <xdr:to>
      <xdr:col>41</xdr:col>
      <xdr:colOff>50800</xdr:colOff>
      <xdr:row>42</xdr:row>
      <xdr:rowOff>15532</xdr:rowOff>
    </xdr:to>
    <xdr:cxnSp macro="">
      <xdr:nvCxnSpPr>
        <xdr:cNvPr id="137" name="直線コネクタ 136"/>
        <xdr:cNvCxnSpPr/>
      </xdr:nvCxnSpPr>
      <xdr:spPr>
        <a:xfrm>
          <a:off x="6972300" y="7216025"/>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57383</xdr:rowOff>
    </xdr:from>
    <xdr:ext cx="469744" cy="259045"/>
    <xdr:sp macro="" textlink="">
      <xdr:nvSpPr>
        <xdr:cNvPr id="142" name="n_1mainValue【道路】&#10;一人当たり延長"/>
        <xdr:cNvSpPr txBox="1"/>
      </xdr:nvSpPr>
      <xdr:spPr>
        <a:xfrm>
          <a:off x="9391727" y="725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57446</xdr:rowOff>
    </xdr:from>
    <xdr:ext cx="469744" cy="259045"/>
    <xdr:sp macro="" textlink="">
      <xdr:nvSpPr>
        <xdr:cNvPr id="143" name="n_2mainValue【道路】&#10;一人当たり延長"/>
        <xdr:cNvSpPr txBox="1"/>
      </xdr:nvSpPr>
      <xdr:spPr>
        <a:xfrm>
          <a:off x="8515427" y="725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57459</xdr:rowOff>
    </xdr:from>
    <xdr:ext cx="469744" cy="259045"/>
    <xdr:sp macro="" textlink="">
      <xdr:nvSpPr>
        <xdr:cNvPr id="144" name="n_3mainValue【道路】&#10;一人当たり延長"/>
        <xdr:cNvSpPr txBox="1"/>
      </xdr:nvSpPr>
      <xdr:spPr>
        <a:xfrm>
          <a:off x="7626427" y="725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57052</xdr:rowOff>
    </xdr:from>
    <xdr:ext cx="469744" cy="259045"/>
    <xdr:sp macro="" textlink="">
      <xdr:nvSpPr>
        <xdr:cNvPr id="145" name="n_4mainValue【道路】&#10;一人当たり延長"/>
        <xdr:cNvSpPr txBox="1"/>
      </xdr:nvSpPr>
      <xdr:spPr>
        <a:xfrm>
          <a:off x="6737427" y="725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39007</xdr:rowOff>
    </xdr:from>
    <xdr:to>
      <xdr:col>24</xdr:col>
      <xdr:colOff>114300</xdr:colOff>
      <xdr:row>60</xdr:row>
      <xdr:rowOff>140607</xdr:rowOff>
    </xdr:to>
    <xdr:sp macro="" textlink="">
      <xdr:nvSpPr>
        <xdr:cNvPr id="187" name="楕円 186"/>
        <xdr:cNvSpPr/>
      </xdr:nvSpPr>
      <xdr:spPr>
        <a:xfrm>
          <a:off x="4584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61884</xdr:rowOff>
    </xdr:from>
    <xdr:ext cx="405111" cy="259045"/>
    <xdr:sp macro="" textlink="">
      <xdr:nvSpPr>
        <xdr:cNvPr id="188" name="【橋りょう・トンネル】&#10;有形固定資産減価償却率該当値テキスト"/>
        <xdr:cNvSpPr txBox="1"/>
      </xdr:nvSpPr>
      <xdr:spPr>
        <a:xfrm>
          <a:off x="4673600" y="1017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164737</xdr:rowOff>
    </xdr:from>
    <xdr:to>
      <xdr:col>20</xdr:col>
      <xdr:colOff>38100</xdr:colOff>
      <xdr:row>60</xdr:row>
      <xdr:rowOff>94887</xdr:rowOff>
    </xdr:to>
    <xdr:sp macro="" textlink="">
      <xdr:nvSpPr>
        <xdr:cNvPr id="189" name="楕円 188"/>
        <xdr:cNvSpPr/>
      </xdr:nvSpPr>
      <xdr:spPr>
        <a:xfrm>
          <a:off x="3746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44087</xdr:rowOff>
    </xdr:from>
    <xdr:to>
      <xdr:col>24</xdr:col>
      <xdr:colOff>63500</xdr:colOff>
      <xdr:row>60</xdr:row>
      <xdr:rowOff>89807</xdr:rowOff>
    </xdr:to>
    <xdr:cxnSp macro="">
      <xdr:nvCxnSpPr>
        <xdr:cNvPr id="190" name="直線コネクタ 189"/>
        <xdr:cNvCxnSpPr/>
      </xdr:nvCxnSpPr>
      <xdr:spPr>
        <a:xfrm>
          <a:off x="3797300" y="1033108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151674</xdr:rowOff>
    </xdr:from>
    <xdr:to>
      <xdr:col>15</xdr:col>
      <xdr:colOff>101600</xdr:colOff>
      <xdr:row>60</xdr:row>
      <xdr:rowOff>81824</xdr:rowOff>
    </xdr:to>
    <xdr:sp macro="" textlink="">
      <xdr:nvSpPr>
        <xdr:cNvPr id="191" name="楕円 190"/>
        <xdr:cNvSpPr/>
      </xdr:nvSpPr>
      <xdr:spPr>
        <a:xfrm>
          <a:off x="2857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31024</xdr:rowOff>
    </xdr:from>
    <xdr:to>
      <xdr:col>19</xdr:col>
      <xdr:colOff>177800</xdr:colOff>
      <xdr:row>60</xdr:row>
      <xdr:rowOff>44087</xdr:rowOff>
    </xdr:to>
    <xdr:cxnSp macro="">
      <xdr:nvCxnSpPr>
        <xdr:cNvPr id="192" name="直線コネクタ 191"/>
        <xdr:cNvCxnSpPr/>
      </xdr:nvCxnSpPr>
      <xdr:spPr>
        <a:xfrm>
          <a:off x="2908300" y="103180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93" name="楕円 192"/>
        <xdr:cNvSpPr/>
      </xdr:nvSpPr>
      <xdr:spPr>
        <a:xfrm>
          <a:off x="1968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xdr:rowOff>
    </xdr:from>
    <xdr:to>
      <xdr:col>15</xdr:col>
      <xdr:colOff>50800</xdr:colOff>
      <xdr:row>60</xdr:row>
      <xdr:rowOff>31024</xdr:rowOff>
    </xdr:to>
    <xdr:cxnSp macro="">
      <xdr:nvCxnSpPr>
        <xdr:cNvPr id="194" name="直線コネクタ 193"/>
        <xdr:cNvCxnSpPr/>
      </xdr:nvCxnSpPr>
      <xdr:spPr>
        <a:xfrm>
          <a:off x="2019300" y="1030332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122283</xdr:rowOff>
    </xdr:from>
    <xdr:to>
      <xdr:col>6</xdr:col>
      <xdr:colOff>38100</xdr:colOff>
      <xdr:row>60</xdr:row>
      <xdr:rowOff>52433</xdr:rowOff>
    </xdr:to>
    <xdr:sp macro="" textlink="">
      <xdr:nvSpPr>
        <xdr:cNvPr id="195" name="楕円 194"/>
        <xdr:cNvSpPr/>
      </xdr:nvSpPr>
      <xdr:spPr>
        <a:xfrm>
          <a:off x="1079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1633</xdr:rowOff>
    </xdr:from>
    <xdr:to>
      <xdr:col>10</xdr:col>
      <xdr:colOff>114300</xdr:colOff>
      <xdr:row>60</xdr:row>
      <xdr:rowOff>16328</xdr:rowOff>
    </xdr:to>
    <xdr:cxnSp macro="">
      <xdr:nvCxnSpPr>
        <xdr:cNvPr id="196" name="直線コネクタ 195"/>
        <xdr:cNvCxnSpPr/>
      </xdr:nvCxnSpPr>
      <xdr:spPr>
        <a:xfrm>
          <a:off x="1130300" y="102886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111414</xdr:rowOff>
    </xdr:from>
    <xdr:ext cx="405111" cy="259045"/>
    <xdr:sp macro="" textlink="">
      <xdr:nvSpPr>
        <xdr:cNvPr id="201" name="n_1mainValue【橋りょう・トンネル】&#10;有形固定資産減価償却率"/>
        <xdr:cNvSpPr txBox="1"/>
      </xdr:nvSpPr>
      <xdr:spPr>
        <a:xfrm>
          <a:off x="3582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98351</xdr:rowOff>
    </xdr:from>
    <xdr:ext cx="405111" cy="259045"/>
    <xdr:sp macro="" textlink="">
      <xdr:nvSpPr>
        <xdr:cNvPr id="202" name="n_2mainValue【橋りょう・トンネル】&#10;有形固定資産減価償却率"/>
        <xdr:cNvSpPr txBox="1"/>
      </xdr:nvSpPr>
      <xdr:spPr>
        <a:xfrm>
          <a:off x="2705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3" name="n_3main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68960</xdr:rowOff>
    </xdr:from>
    <xdr:ext cx="405111" cy="259045"/>
    <xdr:sp macro="" textlink="">
      <xdr:nvSpPr>
        <xdr:cNvPr id="204" name="n_4mainValue【橋りょう・トンネル】&#10;有形固定資産減価償却率"/>
        <xdr:cNvSpPr txBox="1"/>
      </xdr:nvSpPr>
      <xdr:spPr>
        <a:xfrm>
          <a:off x="927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119107</xdr:rowOff>
    </xdr:from>
    <xdr:to>
      <xdr:col>55</xdr:col>
      <xdr:colOff>50800</xdr:colOff>
      <xdr:row>63</xdr:row>
      <xdr:rowOff>49257</xdr:rowOff>
    </xdr:to>
    <xdr:sp macro="" textlink="">
      <xdr:nvSpPr>
        <xdr:cNvPr id="244" name="楕円 243"/>
        <xdr:cNvSpPr/>
      </xdr:nvSpPr>
      <xdr:spPr>
        <a:xfrm>
          <a:off x="10426700" y="107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97534</xdr:rowOff>
    </xdr:from>
    <xdr:ext cx="534377" cy="259045"/>
    <xdr:sp macro="" textlink="">
      <xdr:nvSpPr>
        <xdr:cNvPr id="245" name="【橋りょう・トンネル】&#10;一人当たり有形固定資産（償却資産）額該当値テキスト"/>
        <xdr:cNvSpPr txBox="1"/>
      </xdr:nvSpPr>
      <xdr:spPr>
        <a:xfrm>
          <a:off x="10515600" y="1072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115941</xdr:rowOff>
    </xdr:from>
    <xdr:to>
      <xdr:col>50</xdr:col>
      <xdr:colOff>165100</xdr:colOff>
      <xdr:row>63</xdr:row>
      <xdr:rowOff>46091</xdr:rowOff>
    </xdr:to>
    <xdr:sp macro="" textlink="">
      <xdr:nvSpPr>
        <xdr:cNvPr id="246" name="楕円 245"/>
        <xdr:cNvSpPr/>
      </xdr:nvSpPr>
      <xdr:spPr>
        <a:xfrm>
          <a:off x="9588500" y="1074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166741</xdr:rowOff>
    </xdr:from>
    <xdr:to>
      <xdr:col>55</xdr:col>
      <xdr:colOff>0</xdr:colOff>
      <xdr:row>62</xdr:row>
      <xdr:rowOff>169907</xdr:rowOff>
    </xdr:to>
    <xdr:cxnSp macro="">
      <xdr:nvCxnSpPr>
        <xdr:cNvPr id="247" name="直線コネクタ 246"/>
        <xdr:cNvCxnSpPr/>
      </xdr:nvCxnSpPr>
      <xdr:spPr>
        <a:xfrm>
          <a:off x="9639300" y="10796641"/>
          <a:ext cx="838200" cy="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120966</xdr:rowOff>
    </xdr:from>
    <xdr:to>
      <xdr:col>46</xdr:col>
      <xdr:colOff>38100</xdr:colOff>
      <xdr:row>63</xdr:row>
      <xdr:rowOff>51116</xdr:rowOff>
    </xdr:to>
    <xdr:sp macro="" textlink="">
      <xdr:nvSpPr>
        <xdr:cNvPr id="248" name="楕円 247"/>
        <xdr:cNvSpPr/>
      </xdr:nvSpPr>
      <xdr:spPr>
        <a:xfrm>
          <a:off x="8699500" y="107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166741</xdr:rowOff>
    </xdr:from>
    <xdr:to>
      <xdr:col>50</xdr:col>
      <xdr:colOff>114300</xdr:colOff>
      <xdr:row>63</xdr:row>
      <xdr:rowOff>316</xdr:rowOff>
    </xdr:to>
    <xdr:cxnSp macro="">
      <xdr:nvCxnSpPr>
        <xdr:cNvPr id="249" name="直線コネクタ 248"/>
        <xdr:cNvCxnSpPr/>
      </xdr:nvCxnSpPr>
      <xdr:spPr>
        <a:xfrm flipV="1">
          <a:off x="8750300" y="10796641"/>
          <a:ext cx="889000" cy="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125333</xdr:rowOff>
    </xdr:from>
    <xdr:to>
      <xdr:col>41</xdr:col>
      <xdr:colOff>101600</xdr:colOff>
      <xdr:row>63</xdr:row>
      <xdr:rowOff>55483</xdr:rowOff>
    </xdr:to>
    <xdr:sp macro="" textlink="">
      <xdr:nvSpPr>
        <xdr:cNvPr id="250" name="楕円 249"/>
        <xdr:cNvSpPr/>
      </xdr:nvSpPr>
      <xdr:spPr>
        <a:xfrm>
          <a:off x="7810500" y="107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316</xdr:rowOff>
    </xdr:from>
    <xdr:to>
      <xdr:col>45</xdr:col>
      <xdr:colOff>177800</xdr:colOff>
      <xdr:row>63</xdr:row>
      <xdr:rowOff>4683</xdr:rowOff>
    </xdr:to>
    <xdr:cxnSp macro="">
      <xdr:nvCxnSpPr>
        <xdr:cNvPr id="251" name="直線コネクタ 250"/>
        <xdr:cNvCxnSpPr/>
      </xdr:nvCxnSpPr>
      <xdr:spPr>
        <a:xfrm flipV="1">
          <a:off x="7861300" y="10801666"/>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130293</xdr:rowOff>
    </xdr:from>
    <xdr:to>
      <xdr:col>36</xdr:col>
      <xdr:colOff>165100</xdr:colOff>
      <xdr:row>63</xdr:row>
      <xdr:rowOff>60443</xdr:rowOff>
    </xdr:to>
    <xdr:sp macro="" textlink="">
      <xdr:nvSpPr>
        <xdr:cNvPr id="252" name="楕円 251"/>
        <xdr:cNvSpPr/>
      </xdr:nvSpPr>
      <xdr:spPr>
        <a:xfrm>
          <a:off x="6921500" y="1076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4683</xdr:rowOff>
    </xdr:from>
    <xdr:to>
      <xdr:col>41</xdr:col>
      <xdr:colOff>50800</xdr:colOff>
      <xdr:row>63</xdr:row>
      <xdr:rowOff>9643</xdr:rowOff>
    </xdr:to>
    <xdr:cxnSp macro="">
      <xdr:nvCxnSpPr>
        <xdr:cNvPr id="253" name="直線コネクタ 252"/>
        <xdr:cNvCxnSpPr/>
      </xdr:nvCxnSpPr>
      <xdr:spPr>
        <a:xfrm flipV="1">
          <a:off x="6972300" y="10806033"/>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37218</xdr:rowOff>
    </xdr:from>
    <xdr:ext cx="534377" cy="259045"/>
    <xdr:sp macro="" textlink="">
      <xdr:nvSpPr>
        <xdr:cNvPr id="258" name="n_1mainValue【橋りょう・トンネル】&#10;一人当たり有形固定資産（償却資産）額"/>
        <xdr:cNvSpPr txBox="1"/>
      </xdr:nvSpPr>
      <xdr:spPr>
        <a:xfrm>
          <a:off x="9359411" y="1083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42243</xdr:rowOff>
    </xdr:from>
    <xdr:ext cx="534377" cy="259045"/>
    <xdr:sp macro="" textlink="">
      <xdr:nvSpPr>
        <xdr:cNvPr id="259" name="n_2mainValue【橋りょう・トンネル】&#10;一人当たり有形固定資産（償却資産）額"/>
        <xdr:cNvSpPr txBox="1"/>
      </xdr:nvSpPr>
      <xdr:spPr>
        <a:xfrm>
          <a:off x="8483111" y="108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46610</xdr:rowOff>
    </xdr:from>
    <xdr:ext cx="534377" cy="259045"/>
    <xdr:sp macro="" textlink="">
      <xdr:nvSpPr>
        <xdr:cNvPr id="260" name="n_3mainValue【橋りょう・トンネル】&#10;一人当たり有形固定資産（償却資産）額"/>
        <xdr:cNvSpPr txBox="1"/>
      </xdr:nvSpPr>
      <xdr:spPr>
        <a:xfrm>
          <a:off x="7594111" y="108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51570</xdr:rowOff>
    </xdr:from>
    <xdr:ext cx="534377" cy="259045"/>
    <xdr:sp macro="" textlink="">
      <xdr:nvSpPr>
        <xdr:cNvPr id="261" name="n_4mainValue【橋りょう・トンネル】&#10;一人当たり有形固定資産（償却資産）額"/>
        <xdr:cNvSpPr txBox="1"/>
      </xdr:nvSpPr>
      <xdr:spPr>
        <a:xfrm>
          <a:off x="6705111" y="108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11793</xdr:rowOff>
    </xdr:from>
    <xdr:to>
      <xdr:col>24</xdr:col>
      <xdr:colOff>114300</xdr:colOff>
      <xdr:row>83</xdr:row>
      <xdr:rowOff>113393</xdr:rowOff>
    </xdr:to>
    <xdr:sp macro="" textlink="">
      <xdr:nvSpPr>
        <xdr:cNvPr id="304" name="楕円 303"/>
        <xdr:cNvSpPr/>
      </xdr:nvSpPr>
      <xdr:spPr>
        <a:xfrm>
          <a:off x="4584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161670</xdr:rowOff>
    </xdr:from>
    <xdr:ext cx="405111" cy="259045"/>
    <xdr:sp macro="" textlink="">
      <xdr:nvSpPr>
        <xdr:cNvPr id="305" name="【公営住宅】&#10;有形固定資産減価償却率該当値テキスト"/>
        <xdr:cNvSpPr txBox="1"/>
      </xdr:nvSpPr>
      <xdr:spPr>
        <a:xfrm>
          <a:off x="4673600"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91802</xdr:rowOff>
    </xdr:from>
    <xdr:to>
      <xdr:col>20</xdr:col>
      <xdr:colOff>38100</xdr:colOff>
      <xdr:row>83</xdr:row>
      <xdr:rowOff>21952</xdr:rowOff>
    </xdr:to>
    <xdr:sp macro="" textlink="">
      <xdr:nvSpPr>
        <xdr:cNvPr id="306" name="楕円 305"/>
        <xdr:cNvSpPr/>
      </xdr:nvSpPr>
      <xdr:spPr>
        <a:xfrm>
          <a:off x="3746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142602</xdr:rowOff>
    </xdr:from>
    <xdr:to>
      <xdr:col>24</xdr:col>
      <xdr:colOff>63500</xdr:colOff>
      <xdr:row>83</xdr:row>
      <xdr:rowOff>62593</xdr:rowOff>
    </xdr:to>
    <xdr:cxnSp macro="">
      <xdr:nvCxnSpPr>
        <xdr:cNvPr id="307" name="直線コネクタ 306"/>
        <xdr:cNvCxnSpPr/>
      </xdr:nvCxnSpPr>
      <xdr:spPr>
        <a:xfrm>
          <a:off x="3797300" y="14201502"/>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117929</xdr:rowOff>
    </xdr:from>
    <xdr:to>
      <xdr:col>15</xdr:col>
      <xdr:colOff>101600</xdr:colOff>
      <xdr:row>83</xdr:row>
      <xdr:rowOff>48079</xdr:rowOff>
    </xdr:to>
    <xdr:sp macro="" textlink="">
      <xdr:nvSpPr>
        <xdr:cNvPr id="308" name="楕円 307"/>
        <xdr:cNvSpPr/>
      </xdr:nvSpPr>
      <xdr:spPr>
        <a:xfrm>
          <a:off x="2857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82</xdr:row>
      <xdr:rowOff>168729</xdr:rowOff>
    </xdr:to>
    <xdr:cxnSp macro="">
      <xdr:nvCxnSpPr>
        <xdr:cNvPr id="309" name="直線コネクタ 308"/>
        <xdr:cNvCxnSpPr/>
      </xdr:nvCxnSpPr>
      <xdr:spPr>
        <a:xfrm flipV="1">
          <a:off x="2908300" y="1420150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85271</xdr:rowOff>
    </xdr:from>
    <xdr:to>
      <xdr:col>10</xdr:col>
      <xdr:colOff>165100</xdr:colOff>
      <xdr:row>83</xdr:row>
      <xdr:rowOff>15421</xdr:rowOff>
    </xdr:to>
    <xdr:sp macro="" textlink="">
      <xdr:nvSpPr>
        <xdr:cNvPr id="310" name="楕円 309"/>
        <xdr:cNvSpPr/>
      </xdr:nvSpPr>
      <xdr:spPr>
        <a:xfrm>
          <a:off x="1968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136071</xdr:rowOff>
    </xdr:from>
    <xdr:to>
      <xdr:col>15</xdr:col>
      <xdr:colOff>50800</xdr:colOff>
      <xdr:row>82</xdr:row>
      <xdr:rowOff>168729</xdr:rowOff>
    </xdr:to>
    <xdr:cxnSp macro="">
      <xdr:nvCxnSpPr>
        <xdr:cNvPr id="311" name="直線コネクタ 310"/>
        <xdr:cNvCxnSpPr/>
      </xdr:nvCxnSpPr>
      <xdr:spPr>
        <a:xfrm>
          <a:off x="2019300" y="1419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104866</xdr:rowOff>
    </xdr:from>
    <xdr:to>
      <xdr:col>6</xdr:col>
      <xdr:colOff>38100</xdr:colOff>
      <xdr:row>83</xdr:row>
      <xdr:rowOff>35016</xdr:rowOff>
    </xdr:to>
    <xdr:sp macro="" textlink="">
      <xdr:nvSpPr>
        <xdr:cNvPr id="312" name="楕円 311"/>
        <xdr:cNvSpPr/>
      </xdr:nvSpPr>
      <xdr:spPr>
        <a:xfrm>
          <a:off x="1079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136071</xdr:rowOff>
    </xdr:from>
    <xdr:to>
      <xdr:col>10</xdr:col>
      <xdr:colOff>114300</xdr:colOff>
      <xdr:row>82</xdr:row>
      <xdr:rowOff>155666</xdr:rowOff>
    </xdr:to>
    <xdr:cxnSp macro="">
      <xdr:nvCxnSpPr>
        <xdr:cNvPr id="313" name="直線コネクタ 312"/>
        <xdr:cNvCxnSpPr/>
      </xdr:nvCxnSpPr>
      <xdr:spPr>
        <a:xfrm flipV="1">
          <a:off x="1130300" y="141949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xdr:cNvSpPr txBox="1"/>
      </xdr:nvSpPr>
      <xdr:spPr>
        <a:xfrm>
          <a:off x="927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13079</xdr:rowOff>
    </xdr:from>
    <xdr:ext cx="405111" cy="259045"/>
    <xdr:sp macro="" textlink="">
      <xdr:nvSpPr>
        <xdr:cNvPr id="318" name="n_1mainValue【公営住宅】&#10;有形固定資産減価償却率"/>
        <xdr:cNvSpPr txBox="1"/>
      </xdr:nvSpPr>
      <xdr:spPr>
        <a:xfrm>
          <a:off x="35820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39206</xdr:rowOff>
    </xdr:from>
    <xdr:ext cx="405111" cy="259045"/>
    <xdr:sp macro="" textlink="">
      <xdr:nvSpPr>
        <xdr:cNvPr id="319" name="n_2mainValue【公営住宅】&#10;有形固定資産減価償却率"/>
        <xdr:cNvSpPr txBox="1"/>
      </xdr:nvSpPr>
      <xdr:spPr>
        <a:xfrm>
          <a:off x="2705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20" name="n_3mainValue【公営住宅】&#10;有形固定資産減価償却率"/>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26143</xdr:rowOff>
    </xdr:from>
    <xdr:ext cx="405111" cy="259045"/>
    <xdr:sp macro="" textlink="">
      <xdr:nvSpPr>
        <xdr:cNvPr id="321" name="n_4mainValue【公営住宅】&#10;有形固定資産減価償却率"/>
        <xdr:cNvSpPr txBox="1"/>
      </xdr:nvSpPr>
      <xdr:spPr>
        <a:xfrm>
          <a:off x="927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144272</xdr:rowOff>
    </xdr:from>
    <xdr:to>
      <xdr:col>55</xdr:col>
      <xdr:colOff>50800</xdr:colOff>
      <xdr:row>80</xdr:row>
      <xdr:rowOff>74422</xdr:rowOff>
    </xdr:to>
    <xdr:sp macro="" textlink="">
      <xdr:nvSpPr>
        <xdr:cNvPr id="361" name="楕円 360"/>
        <xdr:cNvSpPr/>
      </xdr:nvSpPr>
      <xdr:spPr>
        <a:xfrm>
          <a:off x="10426700" y="1368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167149</xdr:rowOff>
    </xdr:from>
    <xdr:ext cx="469744" cy="259045"/>
    <xdr:sp macro="" textlink="">
      <xdr:nvSpPr>
        <xdr:cNvPr id="362" name="【公営住宅】&#10;一人当たり面積該当値テキスト"/>
        <xdr:cNvSpPr txBox="1"/>
      </xdr:nvSpPr>
      <xdr:spPr>
        <a:xfrm>
          <a:off x="10515600" y="1354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55118</xdr:rowOff>
    </xdr:from>
    <xdr:to>
      <xdr:col>50</xdr:col>
      <xdr:colOff>165100</xdr:colOff>
      <xdr:row>79</xdr:row>
      <xdr:rowOff>156718</xdr:rowOff>
    </xdr:to>
    <xdr:sp macro="" textlink="">
      <xdr:nvSpPr>
        <xdr:cNvPr id="363" name="楕円 362"/>
        <xdr:cNvSpPr/>
      </xdr:nvSpPr>
      <xdr:spPr>
        <a:xfrm>
          <a:off x="9588500" y="1359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105918</xdr:rowOff>
    </xdr:from>
    <xdr:to>
      <xdr:col>55</xdr:col>
      <xdr:colOff>0</xdr:colOff>
      <xdr:row>80</xdr:row>
      <xdr:rowOff>23622</xdr:rowOff>
    </xdr:to>
    <xdr:cxnSp macro="">
      <xdr:nvCxnSpPr>
        <xdr:cNvPr id="364" name="直線コネクタ 363"/>
        <xdr:cNvCxnSpPr/>
      </xdr:nvCxnSpPr>
      <xdr:spPr>
        <a:xfrm>
          <a:off x="9639300" y="13650468"/>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87122</xdr:rowOff>
    </xdr:from>
    <xdr:to>
      <xdr:col>46</xdr:col>
      <xdr:colOff>38100</xdr:colOff>
      <xdr:row>80</xdr:row>
      <xdr:rowOff>17272</xdr:rowOff>
    </xdr:to>
    <xdr:sp macro="" textlink="">
      <xdr:nvSpPr>
        <xdr:cNvPr id="365" name="楕円 364"/>
        <xdr:cNvSpPr/>
      </xdr:nvSpPr>
      <xdr:spPr>
        <a:xfrm>
          <a:off x="8699500" y="136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105918</xdr:rowOff>
    </xdr:from>
    <xdr:to>
      <xdr:col>50</xdr:col>
      <xdr:colOff>114300</xdr:colOff>
      <xdr:row>79</xdr:row>
      <xdr:rowOff>137922</xdr:rowOff>
    </xdr:to>
    <xdr:cxnSp macro="">
      <xdr:nvCxnSpPr>
        <xdr:cNvPr id="366" name="直線コネクタ 365"/>
        <xdr:cNvCxnSpPr/>
      </xdr:nvCxnSpPr>
      <xdr:spPr>
        <a:xfrm flipV="1">
          <a:off x="8750300" y="13650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53594</xdr:rowOff>
    </xdr:from>
    <xdr:to>
      <xdr:col>41</xdr:col>
      <xdr:colOff>101600</xdr:colOff>
      <xdr:row>79</xdr:row>
      <xdr:rowOff>155194</xdr:rowOff>
    </xdr:to>
    <xdr:sp macro="" textlink="">
      <xdr:nvSpPr>
        <xdr:cNvPr id="367" name="楕円 366"/>
        <xdr:cNvSpPr/>
      </xdr:nvSpPr>
      <xdr:spPr>
        <a:xfrm>
          <a:off x="7810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104394</xdr:rowOff>
    </xdr:from>
    <xdr:to>
      <xdr:col>45</xdr:col>
      <xdr:colOff>177800</xdr:colOff>
      <xdr:row>79</xdr:row>
      <xdr:rowOff>137922</xdr:rowOff>
    </xdr:to>
    <xdr:cxnSp macro="">
      <xdr:nvCxnSpPr>
        <xdr:cNvPr id="368" name="直線コネクタ 367"/>
        <xdr:cNvCxnSpPr/>
      </xdr:nvCxnSpPr>
      <xdr:spPr>
        <a:xfrm>
          <a:off x="7861300" y="13648944"/>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85598</xdr:rowOff>
    </xdr:from>
    <xdr:to>
      <xdr:col>36</xdr:col>
      <xdr:colOff>165100</xdr:colOff>
      <xdr:row>80</xdr:row>
      <xdr:rowOff>15748</xdr:rowOff>
    </xdr:to>
    <xdr:sp macro="" textlink="">
      <xdr:nvSpPr>
        <xdr:cNvPr id="369" name="楕円 368"/>
        <xdr:cNvSpPr/>
      </xdr:nvSpPr>
      <xdr:spPr>
        <a:xfrm>
          <a:off x="6921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104394</xdr:rowOff>
    </xdr:from>
    <xdr:to>
      <xdr:col>41</xdr:col>
      <xdr:colOff>50800</xdr:colOff>
      <xdr:row>79</xdr:row>
      <xdr:rowOff>136398</xdr:rowOff>
    </xdr:to>
    <xdr:cxnSp macro="">
      <xdr:nvCxnSpPr>
        <xdr:cNvPr id="370" name="直線コネクタ 369"/>
        <xdr:cNvCxnSpPr/>
      </xdr:nvCxnSpPr>
      <xdr:spPr>
        <a:xfrm flipV="1">
          <a:off x="6972300" y="13648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xdr:cNvSpPr txBox="1"/>
      </xdr:nvSpPr>
      <xdr:spPr>
        <a:xfrm>
          <a:off x="7626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xdr:cNvSpPr txBox="1"/>
      </xdr:nvSpPr>
      <xdr:spPr>
        <a:xfrm>
          <a:off x="6737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1795</xdr:rowOff>
    </xdr:from>
    <xdr:ext cx="469744" cy="259045"/>
    <xdr:sp macro="" textlink="">
      <xdr:nvSpPr>
        <xdr:cNvPr id="375" name="n_1mainValue【公営住宅】&#10;一人当たり面積"/>
        <xdr:cNvSpPr txBox="1"/>
      </xdr:nvSpPr>
      <xdr:spPr>
        <a:xfrm>
          <a:off x="9391727" y="1337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33799</xdr:rowOff>
    </xdr:from>
    <xdr:ext cx="469744" cy="259045"/>
    <xdr:sp macro="" textlink="">
      <xdr:nvSpPr>
        <xdr:cNvPr id="376" name="n_2mainValue【公営住宅】&#10;一人当たり面積"/>
        <xdr:cNvSpPr txBox="1"/>
      </xdr:nvSpPr>
      <xdr:spPr>
        <a:xfrm>
          <a:off x="8515427" y="1340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271</xdr:rowOff>
    </xdr:from>
    <xdr:ext cx="469744" cy="259045"/>
    <xdr:sp macro="" textlink="">
      <xdr:nvSpPr>
        <xdr:cNvPr id="377" name="n_3mainValue【公営住宅】&#10;一人当たり面積"/>
        <xdr:cNvSpPr txBox="1"/>
      </xdr:nvSpPr>
      <xdr:spPr>
        <a:xfrm>
          <a:off x="7626427"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32275</xdr:rowOff>
    </xdr:from>
    <xdr:ext cx="469744" cy="259045"/>
    <xdr:sp macro="" textlink="">
      <xdr:nvSpPr>
        <xdr:cNvPr id="378" name="n_4mainValue【公営住宅】&#10;一人当たり面積"/>
        <xdr:cNvSpPr txBox="1"/>
      </xdr:nvSpPr>
      <xdr:spPr>
        <a:xfrm>
          <a:off x="6737427" y="134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39116</xdr:rowOff>
    </xdr:from>
    <xdr:to>
      <xdr:col>85</xdr:col>
      <xdr:colOff>177800</xdr:colOff>
      <xdr:row>39</xdr:row>
      <xdr:rowOff>140716</xdr:rowOff>
    </xdr:to>
    <xdr:sp macro="" textlink="">
      <xdr:nvSpPr>
        <xdr:cNvPr id="433" name="楕円 432"/>
        <xdr:cNvSpPr/>
      </xdr:nvSpPr>
      <xdr:spPr>
        <a:xfrm>
          <a:off x="162687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17543</xdr:rowOff>
    </xdr:from>
    <xdr:ext cx="405111" cy="259045"/>
    <xdr:sp macro="" textlink="">
      <xdr:nvSpPr>
        <xdr:cNvPr id="434" name="【認定こども園・幼稚園・保育所】&#10;有形固定資産減価償却率該当値テキスト"/>
        <xdr:cNvSpPr txBox="1"/>
      </xdr:nvSpPr>
      <xdr:spPr>
        <a:xfrm>
          <a:off x="16357600"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29972</xdr:rowOff>
    </xdr:from>
    <xdr:to>
      <xdr:col>81</xdr:col>
      <xdr:colOff>101600</xdr:colOff>
      <xdr:row>40</xdr:row>
      <xdr:rowOff>131572</xdr:rowOff>
    </xdr:to>
    <xdr:sp macro="" textlink="">
      <xdr:nvSpPr>
        <xdr:cNvPr id="435" name="楕円 434"/>
        <xdr:cNvSpPr/>
      </xdr:nvSpPr>
      <xdr:spPr>
        <a:xfrm>
          <a:off x="15430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89916</xdr:rowOff>
    </xdr:from>
    <xdr:to>
      <xdr:col>85</xdr:col>
      <xdr:colOff>127000</xdr:colOff>
      <xdr:row>40</xdr:row>
      <xdr:rowOff>80772</xdr:rowOff>
    </xdr:to>
    <xdr:cxnSp macro="">
      <xdr:nvCxnSpPr>
        <xdr:cNvPr id="436" name="直線コネクタ 435"/>
        <xdr:cNvCxnSpPr/>
      </xdr:nvCxnSpPr>
      <xdr:spPr>
        <a:xfrm flipV="1">
          <a:off x="15481300" y="6776466"/>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160274</xdr:rowOff>
    </xdr:from>
    <xdr:to>
      <xdr:col>76</xdr:col>
      <xdr:colOff>165100</xdr:colOff>
      <xdr:row>41</xdr:row>
      <xdr:rowOff>90424</xdr:rowOff>
    </xdr:to>
    <xdr:sp macro="" textlink="">
      <xdr:nvSpPr>
        <xdr:cNvPr id="437" name="楕円 436"/>
        <xdr:cNvSpPr/>
      </xdr:nvSpPr>
      <xdr:spPr>
        <a:xfrm>
          <a:off x="145415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80772</xdr:rowOff>
    </xdr:from>
    <xdr:to>
      <xdr:col>81</xdr:col>
      <xdr:colOff>50800</xdr:colOff>
      <xdr:row>41</xdr:row>
      <xdr:rowOff>39624</xdr:rowOff>
    </xdr:to>
    <xdr:cxnSp macro="">
      <xdr:nvCxnSpPr>
        <xdr:cNvPr id="438" name="直線コネクタ 437"/>
        <xdr:cNvCxnSpPr/>
      </xdr:nvCxnSpPr>
      <xdr:spPr>
        <a:xfrm flipV="1">
          <a:off x="14592300" y="693877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132842</xdr:rowOff>
    </xdr:from>
    <xdr:to>
      <xdr:col>72</xdr:col>
      <xdr:colOff>38100</xdr:colOff>
      <xdr:row>41</xdr:row>
      <xdr:rowOff>62992</xdr:rowOff>
    </xdr:to>
    <xdr:sp macro="" textlink="">
      <xdr:nvSpPr>
        <xdr:cNvPr id="439" name="楕円 438"/>
        <xdr:cNvSpPr/>
      </xdr:nvSpPr>
      <xdr:spPr>
        <a:xfrm>
          <a:off x="13652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12192</xdr:rowOff>
    </xdr:from>
    <xdr:to>
      <xdr:col>76</xdr:col>
      <xdr:colOff>114300</xdr:colOff>
      <xdr:row>41</xdr:row>
      <xdr:rowOff>39624</xdr:rowOff>
    </xdr:to>
    <xdr:cxnSp macro="">
      <xdr:nvCxnSpPr>
        <xdr:cNvPr id="440" name="直線コネクタ 439"/>
        <xdr:cNvCxnSpPr/>
      </xdr:nvCxnSpPr>
      <xdr:spPr>
        <a:xfrm>
          <a:off x="13703300" y="704164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162560</xdr:rowOff>
    </xdr:from>
    <xdr:to>
      <xdr:col>67</xdr:col>
      <xdr:colOff>101600</xdr:colOff>
      <xdr:row>41</xdr:row>
      <xdr:rowOff>92710</xdr:rowOff>
    </xdr:to>
    <xdr:sp macro="" textlink="">
      <xdr:nvSpPr>
        <xdr:cNvPr id="441" name="楕円 440"/>
        <xdr:cNvSpPr/>
      </xdr:nvSpPr>
      <xdr:spPr>
        <a:xfrm>
          <a:off x="1276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12192</xdr:rowOff>
    </xdr:from>
    <xdr:to>
      <xdr:col>71</xdr:col>
      <xdr:colOff>177800</xdr:colOff>
      <xdr:row>41</xdr:row>
      <xdr:rowOff>41910</xdr:rowOff>
    </xdr:to>
    <xdr:cxnSp macro="">
      <xdr:nvCxnSpPr>
        <xdr:cNvPr id="442" name="直線コネクタ 441"/>
        <xdr:cNvCxnSpPr/>
      </xdr:nvCxnSpPr>
      <xdr:spPr>
        <a:xfrm flipV="1">
          <a:off x="12814300" y="704164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122699</xdr:rowOff>
    </xdr:from>
    <xdr:ext cx="405111" cy="259045"/>
    <xdr:sp macro="" textlink="">
      <xdr:nvSpPr>
        <xdr:cNvPr id="447" name="n_1mainValue【認定こども園・幼稚園・保育所】&#10;有形固定資産減価償却率"/>
        <xdr:cNvSpPr txBox="1"/>
      </xdr:nvSpPr>
      <xdr:spPr>
        <a:xfrm>
          <a:off x="15266044" y="69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81551</xdr:rowOff>
    </xdr:from>
    <xdr:ext cx="405111" cy="259045"/>
    <xdr:sp macro="" textlink="">
      <xdr:nvSpPr>
        <xdr:cNvPr id="448" name="n_2mainValue【認定こども園・幼稚園・保育所】&#10;有形固定資産減価償却率"/>
        <xdr:cNvSpPr txBox="1"/>
      </xdr:nvSpPr>
      <xdr:spPr>
        <a:xfrm>
          <a:off x="14389744" y="711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54119</xdr:rowOff>
    </xdr:from>
    <xdr:ext cx="405111" cy="259045"/>
    <xdr:sp macro="" textlink="">
      <xdr:nvSpPr>
        <xdr:cNvPr id="449" name="n_3mainValue【認定こども園・幼稚園・保育所】&#10;有形固定資産減価償却率"/>
        <xdr:cNvSpPr txBox="1"/>
      </xdr:nvSpPr>
      <xdr:spPr>
        <a:xfrm>
          <a:off x="13500744" y="708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83837</xdr:rowOff>
    </xdr:from>
    <xdr:ext cx="405111" cy="259045"/>
    <xdr:sp macro="" textlink="">
      <xdr:nvSpPr>
        <xdr:cNvPr id="450" name="n_4mainValue【認定こども園・幼稚園・保育所】&#10;有形固定資産減価償却率"/>
        <xdr:cNvSpPr txBox="1"/>
      </xdr:nvSpPr>
      <xdr:spPr>
        <a:xfrm>
          <a:off x="126117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90" name="楕円 489"/>
        <xdr:cNvSpPr/>
      </xdr:nvSpPr>
      <xdr:spPr>
        <a:xfrm>
          <a:off x="22110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167657</xdr:rowOff>
    </xdr:from>
    <xdr:ext cx="469744" cy="259045"/>
    <xdr:sp macro="" textlink="">
      <xdr:nvSpPr>
        <xdr:cNvPr id="491" name="【認定こども園・幼稚園・保育所】&#10;一人当たり面積該当値テキスト"/>
        <xdr:cNvSpPr txBox="1"/>
      </xdr:nvSpPr>
      <xdr:spPr>
        <a:xfrm>
          <a:off x="22199600"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92" name="楕円 491"/>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68580</xdr:rowOff>
    </xdr:from>
    <xdr:to>
      <xdr:col>116</xdr:col>
      <xdr:colOff>63500</xdr:colOff>
      <xdr:row>40</xdr:row>
      <xdr:rowOff>76200</xdr:rowOff>
    </xdr:to>
    <xdr:cxnSp macro="">
      <xdr:nvCxnSpPr>
        <xdr:cNvPr id="493" name="直線コネクタ 492"/>
        <xdr:cNvCxnSpPr/>
      </xdr:nvCxnSpPr>
      <xdr:spPr>
        <a:xfrm flipV="1">
          <a:off x="21323300" y="6926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17780</xdr:rowOff>
    </xdr:from>
    <xdr:to>
      <xdr:col>107</xdr:col>
      <xdr:colOff>101600</xdr:colOff>
      <xdr:row>40</xdr:row>
      <xdr:rowOff>119380</xdr:rowOff>
    </xdr:to>
    <xdr:sp macro="" textlink="">
      <xdr:nvSpPr>
        <xdr:cNvPr id="494" name="楕円 493"/>
        <xdr:cNvSpPr/>
      </xdr:nvSpPr>
      <xdr:spPr>
        <a:xfrm>
          <a:off x="20383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68580</xdr:rowOff>
    </xdr:from>
    <xdr:to>
      <xdr:col>111</xdr:col>
      <xdr:colOff>177800</xdr:colOff>
      <xdr:row>40</xdr:row>
      <xdr:rowOff>76200</xdr:rowOff>
    </xdr:to>
    <xdr:cxnSp macro="">
      <xdr:nvCxnSpPr>
        <xdr:cNvPr id="495" name="直線コネクタ 494"/>
        <xdr:cNvCxnSpPr/>
      </xdr:nvCxnSpPr>
      <xdr:spPr>
        <a:xfrm>
          <a:off x="20434300" y="692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96" name="楕円 495"/>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68580</xdr:rowOff>
    </xdr:to>
    <xdr:cxnSp macro="">
      <xdr:nvCxnSpPr>
        <xdr:cNvPr id="497" name="直線コネクタ 496"/>
        <xdr:cNvCxnSpPr/>
      </xdr:nvCxnSpPr>
      <xdr:spPr>
        <a:xfrm>
          <a:off x="19545300" y="6911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166370</xdr:rowOff>
    </xdr:from>
    <xdr:to>
      <xdr:col>98</xdr:col>
      <xdr:colOff>38100</xdr:colOff>
      <xdr:row>40</xdr:row>
      <xdr:rowOff>96520</xdr:rowOff>
    </xdr:to>
    <xdr:sp macro="" textlink="">
      <xdr:nvSpPr>
        <xdr:cNvPr id="498" name="楕円 497"/>
        <xdr:cNvSpPr/>
      </xdr:nvSpPr>
      <xdr:spPr>
        <a:xfrm>
          <a:off x="18605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45720</xdr:rowOff>
    </xdr:from>
    <xdr:to>
      <xdr:col>102</xdr:col>
      <xdr:colOff>114300</xdr:colOff>
      <xdr:row>40</xdr:row>
      <xdr:rowOff>53340</xdr:rowOff>
    </xdr:to>
    <xdr:cxnSp macro="">
      <xdr:nvCxnSpPr>
        <xdr:cNvPr id="499" name="直線コネクタ 498"/>
        <xdr:cNvCxnSpPr/>
      </xdr:nvCxnSpPr>
      <xdr:spPr>
        <a:xfrm>
          <a:off x="18656300" y="690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504"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110507</xdr:rowOff>
    </xdr:from>
    <xdr:ext cx="469744" cy="259045"/>
    <xdr:sp macro="" textlink="">
      <xdr:nvSpPr>
        <xdr:cNvPr id="505" name="n_2mainValue【認定こども園・幼稚園・保育所】&#10;一人当たり面積"/>
        <xdr:cNvSpPr txBox="1"/>
      </xdr:nvSpPr>
      <xdr:spPr>
        <a:xfrm>
          <a:off x="20199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506"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87647</xdr:rowOff>
    </xdr:from>
    <xdr:ext cx="469744" cy="259045"/>
    <xdr:sp macro="" textlink="">
      <xdr:nvSpPr>
        <xdr:cNvPr id="507" name="n_4mainValue【認定こども園・幼稚園・保育所】&#10;一人当たり面積"/>
        <xdr:cNvSpPr txBox="1"/>
      </xdr:nvSpPr>
      <xdr:spPr>
        <a:xfrm>
          <a:off x="18421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44" name="楕円 543"/>
        <xdr:cNvSpPr/>
      </xdr:nvSpPr>
      <xdr:spPr>
        <a:xfrm>
          <a:off x="16268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63517</xdr:rowOff>
    </xdr:from>
    <xdr:ext cx="405111" cy="259045"/>
    <xdr:sp macro="" textlink="">
      <xdr:nvSpPr>
        <xdr:cNvPr id="545" name="【学校施設】&#10;有形固定資産減価償却率該当値テキスト"/>
        <xdr:cNvSpPr txBox="1"/>
      </xdr:nvSpPr>
      <xdr:spPr>
        <a:xfrm>
          <a:off x="16357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163513</xdr:rowOff>
    </xdr:from>
    <xdr:to>
      <xdr:col>81</xdr:col>
      <xdr:colOff>101600</xdr:colOff>
      <xdr:row>59</xdr:row>
      <xdr:rowOff>93663</xdr:rowOff>
    </xdr:to>
    <xdr:sp macro="" textlink="">
      <xdr:nvSpPr>
        <xdr:cNvPr id="546" name="楕円 545"/>
        <xdr:cNvSpPr/>
      </xdr:nvSpPr>
      <xdr:spPr>
        <a:xfrm>
          <a:off x="15430500" y="101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42863</xdr:rowOff>
    </xdr:from>
    <xdr:to>
      <xdr:col>85</xdr:col>
      <xdr:colOff>127000</xdr:colOff>
      <xdr:row>59</xdr:row>
      <xdr:rowOff>91440</xdr:rowOff>
    </xdr:to>
    <xdr:cxnSp macro="">
      <xdr:nvCxnSpPr>
        <xdr:cNvPr id="547" name="直線コネクタ 546"/>
        <xdr:cNvCxnSpPr/>
      </xdr:nvCxnSpPr>
      <xdr:spPr>
        <a:xfrm>
          <a:off x="15481300" y="10158413"/>
          <a:ext cx="838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106363</xdr:rowOff>
    </xdr:from>
    <xdr:to>
      <xdr:col>76</xdr:col>
      <xdr:colOff>165100</xdr:colOff>
      <xdr:row>59</xdr:row>
      <xdr:rowOff>36513</xdr:rowOff>
    </xdr:to>
    <xdr:sp macro="" textlink="">
      <xdr:nvSpPr>
        <xdr:cNvPr id="548" name="楕円 547"/>
        <xdr:cNvSpPr/>
      </xdr:nvSpPr>
      <xdr:spPr>
        <a:xfrm>
          <a:off x="14541500" y="100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157163</xdr:rowOff>
    </xdr:from>
    <xdr:to>
      <xdr:col>81</xdr:col>
      <xdr:colOff>50800</xdr:colOff>
      <xdr:row>59</xdr:row>
      <xdr:rowOff>42863</xdr:rowOff>
    </xdr:to>
    <xdr:cxnSp macro="">
      <xdr:nvCxnSpPr>
        <xdr:cNvPr id="549" name="直線コネクタ 548"/>
        <xdr:cNvCxnSpPr/>
      </xdr:nvCxnSpPr>
      <xdr:spPr>
        <a:xfrm>
          <a:off x="14592300" y="101012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54928</xdr:rowOff>
    </xdr:from>
    <xdr:to>
      <xdr:col>72</xdr:col>
      <xdr:colOff>38100</xdr:colOff>
      <xdr:row>58</xdr:row>
      <xdr:rowOff>156528</xdr:rowOff>
    </xdr:to>
    <xdr:sp macro="" textlink="">
      <xdr:nvSpPr>
        <xdr:cNvPr id="550" name="楕円 549"/>
        <xdr:cNvSpPr/>
      </xdr:nvSpPr>
      <xdr:spPr>
        <a:xfrm>
          <a:off x="13652500" y="99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105728</xdr:rowOff>
    </xdr:from>
    <xdr:to>
      <xdr:col>76</xdr:col>
      <xdr:colOff>114300</xdr:colOff>
      <xdr:row>58</xdr:row>
      <xdr:rowOff>157163</xdr:rowOff>
    </xdr:to>
    <xdr:cxnSp macro="">
      <xdr:nvCxnSpPr>
        <xdr:cNvPr id="551" name="直線コネクタ 550"/>
        <xdr:cNvCxnSpPr/>
      </xdr:nvCxnSpPr>
      <xdr:spPr>
        <a:xfrm>
          <a:off x="13703300" y="10049828"/>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32068</xdr:rowOff>
    </xdr:from>
    <xdr:to>
      <xdr:col>67</xdr:col>
      <xdr:colOff>101600</xdr:colOff>
      <xdr:row>58</xdr:row>
      <xdr:rowOff>133668</xdr:rowOff>
    </xdr:to>
    <xdr:sp macro="" textlink="">
      <xdr:nvSpPr>
        <xdr:cNvPr id="552" name="楕円 551"/>
        <xdr:cNvSpPr/>
      </xdr:nvSpPr>
      <xdr:spPr>
        <a:xfrm>
          <a:off x="12763500" y="99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82868</xdr:rowOff>
    </xdr:from>
    <xdr:to>
      <xdr:col>71</xdr:col>
      <xdr:colOff>177800</xdr:colOff>
      <xdr:row>58</xdr:row>
      <xdr:rowOff>105728</xdr:rowOff>
    </xdr:to>
    <xdr:cxnSp macro="">
      <xdr:nvCxnSpPr>
        <xdr:cNvPr id="553" name="直線コネクタ 552"/>
        <xdr:cNvCxnSpPr/>
      </xdr:nvCxnSpPr>
      <xdr:spPr>
        <a:xfrm>
          <a:off x="12814300" y="10026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556" name="n_3aveValue【学校施設】&#10;有形固定資産減価償却率"/>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110190</xdr:rowOff>
    </xdr:from>
    <xdr:ext cx="405111" cy="259045"/>
    <xdr:sp macro="" textlink="">
      <xdr:nvSpPr>
        <xdr:cNvPr id="558" name="n_1mainValue【学校施設】&#10;有形固定資産減価償却率"/>
        <xdr:cNvSpPr txBox="1"/>
      </xdr:nvSpPr>
      <xdr:spPr>
        <a:xfrm>
          <a:off x="15266044" y="9882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53040</xdr:rowOff>
    </xdr:from>
    <xdr:ext cx="405111" cy="259045"/>
    <xdr:sp macro="" textlink="">
      <xdr:nvSpPr>
        <xdr:cNvPr id="559" name="n_2mainValue【学校施設】&#10;有形固定資産減価償却率"/>
        <xdr:cNvSpPr txBox="1"/>
      </xdr:nvSpPr>
      <xdr:spPr>
        <a:xfrm>
          <a:off x="14389744" y="982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1605</xdr:rowOff>
    </xdr:from>
    <xdr:ext cx="405111" cy="259045"/>
    <xdr:sp macro="" textlink="">
      <xdr:nvSpPr>
        <xdr:cNvPr id="560" name="n_3mainValue【学校施設】&#10;有形固定資産減価償却率"/>
        <xdr:cNvSpPr txBox="1"/>
      </xdr:nvSpPr>
      <xdr:spPr>
        <a:xfrm>
          <a:off x="13500744" y="9774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150195</xdr:rowOff>
    </xdr:from>
    <xdr:ext cx="405111" cy="259045"/>
    <xdr:sp macro="" textlink="">
      <xdr:nvSpPr>
        <xdr:cNvPr id="561" name="n_4mainValue【学校施設】&#10;有形固定資産減価償却率"/>
        <xdr:cNvSpPr txBox="1"/>
      </xdr:nvSpPr>
      <xdr:spPr>
        <a:xfrm>
          <a:off x="12611744" y="975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141877</xdr:rowOff>
    </xdr:from>
    <xdr:to>
      <xdr:col>116</xdr:col>
      <xdr:colOff>114300</xdr:colOff>
      <xdr:row>60</xdr:row>
      <xdr:rowOff>72027</xdr:rowOff>
    </xdr:to>
    <xdr:sp macro="" textlink="">
      <xdr:nvSpPr>
        <xdr:cNvPr id="604" name="楕円 603"/>
        <xdr:cNvSpPr/>
      </xdr:nvSpPr>
      <xdr:spPr>
        <a:xfrm>
          <a:off x="221107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120304</xdr:rowOff>
    </xdr:from>
    <xdr:ext cx="469744" cy="259045"/>
    <xdr:sp macro="" textlink="">
      <xdr:nvSpPr>
        <xdr:cNvPr id="605" name="【学校施設】&#10;一人当たり面積該当値テキスト"/>
        <xdr:cNvSpPr txBox="1"/>
      </xdr:nvSpPr>
      <xdr:spPr>
        <a:xfrm>
          <a:off x="22199600" y="1023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154940</xdr:rowOff>
    </xdr:from>
    <xdr:to>
      <xdr:col>112</xdr:col>
      <xdr:colOff>38100</xdr:colOff>
      <xdr:row>60</xdr:row>
      <xdr:rowOff>85090</xdr:rowOff>
    </xdr:to>
    <xdr:sp macro="" textlink="">
      <xdr:nvSpPr>
        <xdr:cNvPr id="606" name="楕円 605"/>
        <xdr:cNvSpPr/>
      </xdr:nvSpPr>
      <xdr:spPr>
        <a:xfrm>
          <a:off x="2127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21227</xdr:rowOff>
    </xdr:from>
    <xdr:to>
      <xdr:col>116</xdr:col>
      <xdr:colOff>63500</xdr:colOff>
      <xdr:row>60</xdr:row>
      <xdr:rowOff>34290</xdr:rowOff>
    </xdr:to>
    <xdr:cxnSp macro="">
      <xdr:nvCxnSpPr>
        <xdr:cNvPr id="607" name="直線コネクタ 606"/>
        <xdr:cNvCxnSpPr/>
      </xdr:nvCxnSpPr>
      <xdr:spPr>
        <a:xfrm flipV="1">
          <a:off x="21323300" y="1030822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150041</xdr:rowOff>
    </xdr:from>
    <xdr:to>
      <xdr:col>107</xdr:col>
      <xdr:colOff>101600</xdr:colOff>
      <xdr:row>60</xdr:row>
      <xdr:rowOff>80191</xdr:rowOff>
    </xdr:to>
    <xdr:sp macro="" textlink="">
      <xdr:nvSpPr>
        <xdr:cNvPr id="608" name="楕円 607"/>
        <xdr:cNvSpPr/>
      </xdr:nvSpPr>
      <xdr:spPr>
        <a:xfrm>
          <a:off x="20383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29391</xdr:rowOff>
    </xdr:from>
    <xdr:to>
      <xdr:col>111</xdr:col>
      <xdr:colOff>177800</xdr:colOff>
      <xdr:row>60</xdr:row>
      <xdr:rowOff>34290</xdr:rowOff>
    </xdr:to>
    <xdr:cxnSp macro="">
      <xdr:nvCxnSpPr>
        <xdr:cNvPr id="609" name="直線コネクタ 608"/>
        <xdr:cNvCxnSpPr/>
      </xdr:nvCxnSpPr>
      <xdr:spPr>
        <a:xfrm>
          <a:off x="20434300" y="1031639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146776</xdr:rowOff>
    </xdr:from>
    <xdr:to>
      <xdr:col>102</xdr:col>
      <xdr:colOff>165100</xdr:colOff>
      <xdr:row>60</xdr:row>
      <xdr:rowOff>76926</xdr:rowOff>
    </xdr:to>
    <xdr:sp macro="" textlink="">
      <xdr:nvSpPr>
        <xdr:cNvPr id="610" name="楕円 609"/>
        <xdr:cNvSpPr/>
      </xdr:nvSpPr>
      <xdr:spPr>
        <a:xfrm>
          <a:off x="19494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26126</xdr:rowOff>
    </xdr:from>
    <xdr:to>
      <xdr:col>107</xdr:col>
      <xdr:colOff>50800</xdr:colOff>
      <xdr:row>60</xdr:row>
      <xdr:rowOff>29391</xdr:rowOff>
    </xdr:to>
    <xdr:cxnSp macro="">
      <xdr:nvCxnSpPr>
        <xdr:cNvPr id="611" name="直線コネクタ 610"/>
        <xdr:cNvCxnSpPr/>
      </xdr:nvCxnSpPr>
      <xdr:spPr>
        <a:xfrm>
          <a:off x="19545300" y="103131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50437</xdr:rowOff>
    </xdr:from>
    <xdr:to>
      <xdr:col>98</xdr:col>
      <xdr:colOff>38100</xdr:colOff>
      <xdr:row>60</xdr:row>
      <xdr:rowOff>152037</xdr:rowOff>
    </xdr:to>
    <xdr:sp macro="" textlink="">
      <xdr:nvSpPr>
        <xdr:cNvPr id="612" name="楕円 611"/>
        <xdr:cNvSpPr/>
      </xdr:nvSpPr>
      <xdr:spPr>
        <a:xfrm>
          <a:off x="18605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26126</xdr:rowOff>
    </xdr:from>
    <xdr:to>
      <xdr:col>102</xdr:col>
      <xdr:colOff>114300</xdr:colOff>
      <xdr:row>60</xdr:row>
      <xdr:rowOff>101237</xdr:rowOff>
    </xdr:to>
    <xdr:cxnSp macro="">
      <xdr:nvCxnSpPr>
        <xdr:cNvPr id="613" name="直線コネクタ 612"/>
        <xdr:cNvCxnSpPr/>
      </xdr:nvCxnSpPr>
      <xdr:spPr>
        <a:xfrm flipV="1">
          <a:off x="18656300" y="1031312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616" name="n_3aveValue【学校施設】&#10;一人当たり面積"/>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76217</xdr:rowOff>
    </xdr:from>
    <xdr:ext cx="469744" cy="259045"/>
    <xdr:sp macro="" textlink="">
      <xdr:nvSpPr>
        <xdr:cNvPr id="618" name="n_1mainValue【学校施設】&#10;一人当たり面積"/>
        <xdr:cNvSpPr txBox="1"/>
      </xdr:nvSpPr>
      <xdr:spPr>
        <a:xfrm>
          <a:off x="210757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71318</xdr:rowOff>
    </xdr:from>
    <xdr:ext cx="469744" cy="259045"/>
    <xdr:sp macro="" textlink="">
      <xdr:nvSpPr>
        <xdr:cNvPr id="619" name="n_2mainValue【学校施設】&#10;一人当たり面積"/>
        <xdr:cNvSpPr txBox="1"/>
      </xdr:nvSpPr>
      <xdr:spPr>
        <a:xfrm>
          <a:off x="20199427" y="103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68053</xdr:rowOff>
    </xdr:from>
    <xdr:ext cx="469744" cy="259045"/>
    <xdr:sp macro="" textlink="">
      <xdr:nvSpPr>
        <xdr:cNvPr id="620" name="n_3mainValue【学校施設】&#10;一人当たり面積"/>
        <xdr:cNvSpPr txBox="1"/>
      </xdr:nvSpPr>
      <xdr:spPr>
        <a:xfrm>
          <a:off x="193104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143164</xdr:rowOff>
    </xdr:from>
    <xdr:ext cx="469744" cy="259045"/>
    <xdr:sp macro="" textlink="">
      <xdr:nvSpPr>
        <xdr:cNvPr id="621" name="n_4mainValue【学校施設】&#10;一人当たり面積"/>
        <xdr:cNvSpPr txBox="1"/>
      </xdr:nvSpPr>
      <xdr:spPr>
        <a:xfrm>
          <a:off x="18421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662" name="直線コネクタ 661"/>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65"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66" name="直線コネクタ 665"/>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667" name="【公民館】&#10;有形固定資産減価償却率平均値テキスト"/>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668" name="フローチャート: 判断 667"/>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669" name="フローチャート: 判断 668"/>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670" name="フローチャート: 判断 669"/>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671" name="フローチャート: 判断 670"/>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672" name="フローチャート: 判断 671"/>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57786</xdr:rowOff>
    </xdr:from>
    <xdr:to>
      <xdr:col>72</xdr:col>
      <xdr:colOff>38100</xdr:colOff>
      <xdr:row>104</xdr:row>
      <xdr:rowOff>159386</xdr:rowOff>
    </xdr:to>
    <xdr:sp macro="" textlink="">
      <xdr:nvSpPr>
        <xdr:cNvPr id="678" name="楕円 677"/>
        <xdr:cNvSpPr/>
      </xdr:nvSpPr>
      <xdr:spPr>
        <a:xfrm>
          <a:off x="13652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29211</xdr:rowOff>
    </xdr:from>
    <xdr:to>
      <xdr:col>67</xdr:col>
      <xdr:colOff>101600</xdr:colOff>
      <xdr:row>104</xdr:row>
      <xdr:rowOff>130811</xdr:rowOff>
    </xdr:to>
    <xdr:sp macro="" textlink="">
      <xdr:nvSpPr>
        <xdr:cNvPr id="679" name="楕円 678"/>
        <xdr:cNvSpPr/>
      </xdr:nvSpPr>
      <xdr:spPr>
        <a:xfrm>
          <a:off x="12763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80011</xdr:rowOff>
    </xdr:from>
    <xdr:to>
      <xdr:col>71</xdr:col>
      <xdr:colOff>177800</xdr:colOff>
      <xdr:row>104</xdr:row>
      <xdr:rowOff>108586</xdr:rowOff>
    </xdr:to>
    <xdr:cxnSp macro="">
      <xdr:nvCxnSpPr>
        <xdr:cNvPr id="680" name="直線コネクタ 679"/>
        <xdr:cNvCxnSpPr/>
      </xdr:nvCxnSpPr>
      <xdr:spPr>
        <a:xfrm>
          <a:off x="12814300" y="179108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681" name="n_1aveValue【公民館】&#10;有形固定資産減価償却率"/>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682" name="n_2aveValue【公民館】&#10;有形固定資産減価償却率"/>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683" name="n_3aveValue【公民館】&#10;有形固定資産減価償却率"/>
        <xdr:cNvSpPr txBox="1"/>
      </xdr:nvSpPr>
      <xdr:spPr>
        <a:xfrm>
          <a:off x="13500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684" name="n_4aveValue【公民館】&#10;有形固定資産減価償却率"/>
        <xdr:cNvSpPr txBox="1"/>
      </xdr:nvSpPr>
      <xdr:spPr>
        <a:xfrm>
          <a:off x="12611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685" name="n_3mainValue【公民館】&#10;有形固定資産減価償却率"/>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121938</xdr:rowOff>
    </xdr:from>
    <xdr:ext cx="405111" cy="259045"/>
    <xdr:sp macro="" textlink="">
      <xdr:nvSpPr>
        <xdr:cNvPr id="686" name="n_4mainValue【公民館】&#10;有形固定資産減価償却率"/>
        <xdr:cNvSpPr txBox="1"/>
      </xdr:nvSpPr>
      <xdr:spPr>
        <a:xfrm>
          <a:off x="12611744"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7" name="直線コネクタ 6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8" name="テキスト ボックス 6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9" name="直線コネクタ 6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0" name="テキスト ボックス 6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1" name="直線コネクタ 7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2" name="テキスト ボックス 7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3" name="直線コネクタ 7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4" name="テキスト ボックス 7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5" name="直線コネクタ 7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6" name="テキスト ボックス 7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710" name="直線コネクタ 709"/>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1"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2" name="直線コネクタ 711"/>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713"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714" name="直線コネクタ 713"/>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715" name="【公民館】&#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716" name="フローチャート: 判断 715"/>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17" name="フローチャート: 判断 716"/>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18" name="フローチャート: 判断 717"/>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719" name="フローチャート: 判断 718"/>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720" name="フローチャート: 判断 719"/>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90170</xdr:rowOff>
    </xdr:from>
    <xdr:to>
      <xdr:col>102</xdr:col>
      <xdr:colOff>165100</xdr:colOff>
      <xdr:row>108</xdr:row>
      <xdr:rowOff>20320</xdr:rowOff>
    </xdr:to>
    <xdr:sp macro="" textlink="">
      <xdr:nvSpPr>
        <xdr:cNvPr id="726" name="楕円 725"/>
        <xdr:cNvSpPr/>
      </xdr:nvSpPr>
      <xdr:spPr>
        <a:xfrm>
          <a:off x="19494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727" name="楕円 726"/>
        <xdr:cNvSpPr/>
      </xdr:nvSpPr>
      <xdr:spPr>
        <a:xfrm>
          <a:off x="18605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140970</xdr:rowOff>
    </xdr:from>
    <xdr:to>
      <xdr:col>102</xdr:col>
      <xdr:colOff>114300</xdr:colOff>
      <xdr:row>107</xdr:row>
      <xdr:rowOff>140970</xdr:rowOff>
    </xdr:to>
    <xdr:cxnSp macro="">
      <xdr:nvCxnSpPr>
        <xdr:cNvPr id="728" name="直線コネクタ 727"/>
        <xdr:cNvCxnSpPr/>
      </xdr:nvCxnSpPr>
      <xdr:spPr>
        <a:xfrm>
          <a:off x="18656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729"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730"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731" name="n_3aveValue【公民館】&#10;一人当たり面積"/>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732" name="n_4ave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11447</xdr:rowOff>
    </xdr:from>
    <xdr:ext cx="469744" cy="259045"/>
    <xdr:sp macro="" textlink="">
      <xdr:nvSpPr>
        <xdr:cNvPr id="733" name="n_3mainValue【公民館】&#10;一人当たり面積"/>
        <xdr:cNvSpPr txBox="1"/>
      </xdr:nvSpPr>
      <xdr:spPr>
        <a:xfrm>
          <a:off x="19310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11447</xdr:rowOff>
    </xdr:from>
    <xdr:ext cx="469744" cy="259045"/>
    <xdr:sp macro="" textlink="">
      <xdr:nvSpPr>
        <xdr:cNvPr id="734" name="n_4mainValue【公民館】&#10;一人当たり面積"/>
        <xdr:cNvSpPr txBox="1"/>
      </xdr:nvSpPr>
      <xdr:spPr>
        <a:xfrm>
          <a:off x="18421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類似団体平均を上回っている</a:t>
          </a:r>
          <a:r>
            <a:rPr kumimoji="1" lang="ja-JP" altLang="en-US" sz="1100">
              <a:solidFill>
                <a:schemeClr val="dk1"/>
              </a:solidFill>
              <a:effectLst/>
              <a:latin typeface="+mn-lt"/>
              <a:ea typeface="+mn-ea"/>
              <a:cs typeface="+mn-cs"/>
            </a:rPr>
            <a:t>施設類型が多い中、学校施設については</a:t>
          </a:r>
          <a:r>
            <a:rPr lang="ja-JP" altLang="en-US" sz="1100"/>
            <a:t>耐震化事業や適性規模・適正配置事業等で近年に新改築した校舎の増加により類似平均団体を下回っているものの、半数以上の校舎が建築後 </a:t>
          </a:r>
          <a:r>
            <a:rPr lang="en-US" altLang="ja-JP" sz="1100"/>
            <a:t>40 </a:t>
          </a:r>
          <a:r>
            <a:rPr lang="ja-JP" altLang="en-US" sz="1100"/>
            <a:t>年以上経過しているため、</a:t>
          </a:r>
          <a:r>
            <a:rPr lang="ja-JP" altLang="en-US" sz="1100" b="0" i="0">
              <a:solidFill>
                <a:schemeClr val="dk1"/>
              </a:solidFill>
              <a:effectLst/>
              <a:latin typeface="+mn-lt"/>
              <a:ea typeface="+mn-ea"/>
              <a:cs typeface="+mn-cs"/>
            </a:rPr>
            <a:t>尼崎市学校施設マネジメント計画に基づく適切な維持管理に努める必要がある。認定こども園・幼稚園・保育所については、待機児童対策も見据えた建替や老朽化した公立保育所の解体・民間移管を計画的に進めていることから、有形固定資産減価償却率は減少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460,148
448,425
50.71
230,541,291
227,038,270
2,859,285
107,477,795
210,479,191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158750</xdr:rowOff>
    </xdr:from>
    <xdr:to>
      <xdr:col>24</xdr:col>
      <xdr:colOff>114300</xdr:colOff>
      <xdr:row>39</xdr:row>
      <xdr:rowOff>88900</xdr:rowOff>
    </xdr:to>
    <xdr:sp macro="" textlink="">
      <xdr:nvSpPr>
        <xdr:cNvPr id="73" name="楕円 72"/>
        <xdr:cNvSpPr/>
      </xdr:nvSpPr>
      <xdr:spPr>
        <a:xfrm>
          <a:off x="4584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137177</xdr:rowOff>
    </xdr:from>
    <xdr:ext cx="405111" cy="259045"/>
    <xdr:sp macro="" textlink="">
      <xdr:nvSpPr>
        <xdr:cNvPr id="74" name="【図書館】&#10;有形固定資産減価償却率該当値テキスト"/>
        <xdr:cNvSpPr txBox="1"/>
      </xdr:nvSpPr>
      <xdr:spPr>
        <a:xfrm>
          <a:off x="46736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111125</xdr:rowOff>
    </xdr:from>
    <xdr:to>
      <xdr:col>20</xdr:col>
      <xdr:colOff>38100</xdr:colOff>
      <xdr:row>39</xdr:row>
      <xdr:rowOff>41275</xdr:rowOff>
    </xdr:to>
    <xdr:sp macro="" textlink="">
      <xdr:nvSpPr>
        <xdr:cNvPr id="75" name="楕円 74"/>
        <xdr:cNvSpPr/>
      </xdr:nvSpPr>
      <xdr:spPr>
        <a:xfrm>
          <a:off x="3746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161925</xdr:rowOff>
    </xdr:from>
    <xdr:to>
      <xdr:col>24</xdr:col>
      <xdr:colOff>63500</xdr:colOff>
      <xdr:row>39</xdr:row>
      <xdr:rowOff>38100</xdr:rowOff>
    </xdr:to>
    <xdr:cxnSp macro="">
      <xdr:nvCxnSpPr>
        <xdr:cNvPr id="76" name="直線コネクタ 75"/>
        <xdr:cNvCxnSpPr/>
      </xdr:nvCxnSpPr>
      <xdr:spPr>
        <a:xfrm>
          <a:off x="3797300" y="66770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65405</xdr:rowOff>
    </xdr:from>
    <xdr:to>
      <xdr:col>15</xdr:col>
      <xdr:colOff>101600</xdr:colOff>
      <xdr:row>38</xdr:row>
      <xdr:rowOff>167005</xdr:rowOff>
    </xdr:to>
    <xdr:sp macro="" textlink="">
      <xdr:nvSpPr>
        <xdr:cNvPr id="77" name="楕円 76"/>
        <xdr:cNvSpPr/>
      </xdr:nvSpPr>
      <xdr:spPr>
        <a:xfrm>
          <a:off x="2857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116205</xdr:rowOff>
    </xdr:from>
    <xdr:to>
      <xdr:col>19</xdr:col>
      <xdr:colOff>177800</xdr:colOff>
      <xdr:row>38</xdr:row>
      <xdr:rowOff>161925</xdr:rowOff>
    </xdr:to>
    <xdr:cxnSp macro="">
      <xdr:nvCxnSpPr>
        <xdr:cNvPr id="78" name="直線コネクタ 77"/>
        <xdr:cNvCxnSpPr/>
      </xdr:nvCxnSpPr>
      <xdr:spPr>
        <a:xfrm>
          <a:off x="2908300" y="6631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17780</xdr:rowOff>
    </xdr:from>
    <xdr:to>
      <xdr:col>10</xdr:col>
      <xdr:colOff>165100</xdr:colOff>
      <xdr:row>38</xdr:row>
      <xdr:rowOff>119380</xdr:rowOff>
    </xdr:to>
    <xdr:sp macro="" textlink="">
      <xdr:nvSpPr>
        <xdr:cNvPr id="79" name="楕円 78"/>
        <xdr:cNvSpPr/>
      </xdr:nvSpPr>
      <xdr:spPr>
        <a:xfrm>
          <a:off x="1968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68580</xdr:rowOff>
    </xdr:from>
    <xdr:to>
      <xdr:col>15</xdr:col>
      <xdr:colOff>50800</xdr:colOff>
      <xdr:row>38</xdr:row>
      <xdr:rowOff>116205</xdr:rowOff>
    </xdr:to>
    <xdr:cxnSp macro="">
      <xdr:nvCxnSpPr>
        <xdr:cNvPr id="80" name="直線コネクタ 79"/>
        <xdr:cNvCxnSpPr/>
      </xdr:nvCxnSpPr>
      <xdr:spPr>
        <a:xfrm>
          <a:off x="2019300" y="65836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141605</xdr:rowOff>
    </xdr:from>
    <xdr:to>
      <xdr:col>6</xdr:col>
      <xdr:colOff>38100</xdr:colOff>
      <xdr:row>38</xdr:row>
      <xdr:rowOff>71755</xdr:rowOff>
    </xdr:to>
    <xdr:sp macro="" textlink="">
      <xdr:nvSpPr>
        <xdr:cNvPr id="81" name="楕円 80"/>
        <xdr:cNvSpPr/>
      </xdr:nvSpPr>
      <xdr:spPr>
        <a:xfrm>
          <a:off x="1079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20955</xdr:rowOff>
    </xdr:from>
    <xdr:to>
      <xdr:col>10</xdr:col>
      <xdr:colOff>114300</xdr:colOff>
      <xdr:row>38</xdr:row>
      <xdr:rowOff>68580</xdr:rowOff>
    </xdr:to>
    <xdr:cxnSp macro="">
      <xdr:nvCxnSpPr>
        <xdr:cNvPr id="82" name="直線コネクタ 81"/>
        <xdr:cNvCxnSpPr/>
      </xdr:nvCxnSpPr>
      <xdr:spPr>
        <a:xfrm>
          <a:off x="1130300" y="65360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32402</xdr:rowOff>
    </xdr:from>
    <xdr:ext cx="405111" cy="259045"/>
    <xdr:sp macro="" textlink="">
      <xdr:nvSpPr>
        <xdr:cNvPr id="87" name="n_1mainValue【図書館】&#10;有形固定資産減価償却率"/>
        <xdr:cNvSpPr txBox="1"/>
      </xdr:nvSpPr>
      <xdr:spPr>
        <a:xfrm>
          <a:off x="35820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8" name="n_2mainValue【図書館】&#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110507</xdr:rowOff>
    </xdr:from>
    <xdr:ext cx="405111" cy="259045"/>
    <xdr:sp macro="" textlink="">
      <xdr:nvSpPr>
        <xdr:cNvPr id="89" name="n_3mainValue【図書館】&#10;有形固定資産減価償却率"/>
        <xdr:cNvSpPr txBox="1"/>
      </xdr:nvSpPr>
      <xdr:spPr>
        <a:xfrm>
          <a:off x="1816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62882</xdr:rowOff>
    </xdr:from>
    <xdr:ext cx="405111" cy="259045"/>
    <xdr:sp macro="" textlink="">
      <xdr:nvSpPr>
        <xdr:cNvPr id="90" name="n_4mainValue【図書館】&#10;有形固定資産減価償却率"/>
        <xdr:cNvSpPr txBox="1"/>
      </xdr:nvSpPr>
      <xdr:spPr>
        <a:xfrm>
          <a:off x="927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8" name="楕円 127"/>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29" name="【図書館】&#10;一人当たり面積該当値テキスト"/>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30" name="楕円 129"/>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31" name="直線コネクタ 130"/>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2" name="楕円 131"/>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33" name="直線コネクタ 132"/>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4" name="楕円 133"/>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110490</xdr:rowOff>
    </xdr:to>
    <xdr:cxnSp macro="">
      <xdr:nvCxnSpPr>
        <xdr:cNvPr id="135" name="直線コネクタ 134"/>
        <xdr:cNvCxnSpPr/>
      </xdr:nvCxnSpPr>
      <xdr:spPr>
        <a:xfrm>
          <a:off x="7861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36" name="楕円 135"/>
        <xdr:cNvSpPr/>
      </xdr:nvSpPr>
      <xdr:spPr>
        <a:xfrm>
          <a:off x="692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110490</xdr:rowOff>
    </xdr:to>
    <xdr:cxnSp macro="">
      <xdr:nvCxnSpPr>
        <xdr:cNvPr id="137" name="直線コネクタ 136"/>
        <xdr:cNvCxnSpPr/>
      </xdr:nvCxnSpPr>
      <xdr:spPr>
        <a:xfrm>
          <a:off x="6972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42" name="n_1main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3" name="n_2main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4" name="n_3mainValue【図書館】&#10;一人当たり面積"/>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152417</xdr:rowOff>
    </xdr:from>
    <xdr:ext cx="469744" cy="259045"/>
    <xdr:sp macro="" textlink="">
      <xdr:nvSpPr>
        <xdr:cNvPr id="145" name="n_4mainValue【図書館】&#10;一人当たり面積"/>
        <xdr:cNvSpPr txBox="1"/>
      </xdr:nvSpPr>
      <xdr:spPr>
        <a:xfrm>
          <a:off x="6737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82550</xdr:rowOff>
    </xdr:from>
    <xdr:to>
      <xdr:col>24</xdr:col>
      <xdr:colOff>114300</xdr:colOff>
      <xdr:row>62</xdr:row>
      <xdr:rowOff>12700</xdr:rowOff>
    </xdr:to>
    <xdr:sp macro="" textlink="">
      <xdr:nvSpPr>
        <xdr:cNvPr id="186" name="楕円 185"/>
        <xdr:cNvSpPr/>
      </xdr:nvSpPr>
      <xdr:spPr>
        <a:xfrm>
          <a:off x="4584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60977</xdr:rowOff>
    </xdr:from>
    <xdr:ext cx="405111" cy="259045"/>
    <xdr:sp macro="" textlink="">
      <xdr:nvSpPr>
        <xdr:cNvPr id="187" name="【体育館・プール】&#10;有形固定資産減価償却率該当値テキスト"/>
        <xdr:cNvSpPr txBox="1"/>
      </xdr:nvSpPr>
      <xdr:spPr>
        <a:xfrm>
          <a:off x="4673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88" name="楕円 187"/>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91440</xdr:rowOff>
    </xdr:from>
    <xdr:to>
      <xdr:col>24</xdr:col>
      <xdr:colOff>63500</xdr:colOff>
      <xdr:row>61</xdr:row>
      <xdr:rowOff>133350</xdr:rowOff>
    </xdr:to>
    <xdr:cxnSp macro="">
      <xdr:nvCxnSpPr>
        <xdr:cNvPr id="189" name="直線コネクタ 188"/>
        <xdr:cNvCxnSpPr/>
      </xdr:nvCxnSpPr>
      <xdr:spPr>
        <a:xfrm>
          <a:off x="3797300" y="105498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170180</xdr:rowOff>
    </xdr:from>
    <xdr:to>
      <xdr:col>15</xdr:col>
      <xdr:colOff>101600</xdr:colOff>
      <xdr:row>61</xdr:row>
      <xdr:rowOff>100330</xdr:rowOff>
    </xdr:to>
    <xdr:sp macro="" textlink="">
      <xdr:nvSpPr>
        <xdr:cNvPr id="190" name="楕円 189"/>
        <xdr:cNvSpPr/>
      </xdr:nvSpPr>
      <xdr:spPr>
        <a:xfrm>
          <a:off x="2857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49530</xdr:rowOff>
    </xdr:from>
    <xdr:to>
      <xdr:col>19</xdr:col>
      <xdr:colOff>177800</xdr:colOff>
      <xdr:row>61</xdr:row>
      <xdr:rowOff>91440</xdr:rowOff>
    </xdr:to>
    <xdr:cxnSp macro="">
      <xdr:nvCxnSpPr>
        <xdr:cNvPr id="191" name="直線コネクタ 190"/>
        <xdr:cNvCxnSpPr/>
      </xdr:nvCxnSpPr>
      <xdr:spPr>
        <a:xfrm>
          <a:off x="2908300" y="105079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92" name="楕円 191"/>
        <xdr:cNvSpPr/>
      </xdr:nvSpPr>
      <xdr:spPr>
        <a:xfrm>
          <a:off x="196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xdr:rowOff>
    </xdr:from>
    <xdr:to>
      <xdr:col>15</xdr:col>
      <xdr:colOff>50800</xdr:colOff>
      <xdr:row>61</xdr:row>
      <xdr:rowOff>49530</xdr:rowOff>
    </xdr:to>
    <xdr:cxnSp macro="">
      <xdr:nvCxnSpPr>
        <xdr:cNvPr id="193" name="直線コネクタ 192"/>
        <xdr:cNvCxnSpPr/>
      </xdr:nvCxnSpPr>
      <xdr:spPr>
        <a:xfrm>
          <a:off x="2019300" y="10466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90170</xdr:rowOff>
    </xdr:from>
    <xdr:to>
      <xdr:col>6</xdr:col>
      <xdr:colOff>38100</xdr:colOff>
      <xdr:row>61</xdr:row>
      <xdr:rowOff>20320</xdr:rowOff>
    </xdr:to>
    <xdr:sp macro="" textlink="">
      <xdr:nvSpPr>
        <xdr:cNvPr id="194" name="楕円 193"/>
        <xdr:cNvSpPr/>
      </xdr:nvSpPr>
      <xdr:spPr>
        <a:xfrm>
          <a:off x="1079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140970</xdr:rowOff>
    </xdr:from>
    <xdr:to>
      <xdr:col>10</xdr:col>
      <xdr:colOff>114300</xdr:colOff>
      <xdr:row>61</xdr:row>
      <xdr:rowOff>7620</xdr:rowOff>
    </xdr:to>
    <xdr:cxnSp macro="">
      <xdr:nvCxnSpPr>
        <xdr:cNvPr id="195" name="直線コネクタ 194"/>
        <xdr:cNvCxnSpPr/>
      </xdr:nvCxnSpPr>
      <xdr:spPr>
        <a:xfrm>
          <a:off x="1130300" y="10427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133367</xdr:rowOff>
    </xdr:from>
    <xdr:ext cx="405111" cy="259045"/>
    <xdr:sp macro="" textlink="">
      <xdr:nvSpPr>
        <xdr:cNvPr id="200" name="n_1mainValue【体育館・プール】&#10;有形固定資産減価償却率"/>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91457</xdr:rowOff>
    </xdr:from>
    <xdr:ext cx="405111" cy="259045"/>
    <xdr:sp macro="" textlink="">
      <xdr:nvSpPr>
        <xdr:cNvPr id="201" name="n_2mainValue【体育館・プール】&#10;有形固定資産減価償却率"/>
        <xdr:cNvSpPr txBox="1"/>
      </xdr:nvSpPr>
      <xdr:spPr>
        <a:xfrm>
          <a:off x="2705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202" name="n_3mainValue【体育館・プール】&#10;有形固定資産減価償却率"/>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203" name="n_4mainValue【体育館・プール】&#10;有形固定資産減価償却率"/>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4064</xdr:rowOff>
    </xdr:from>
    <xdr:to>
      <xdr:col>55</xdr:col>
      <xdr:colOff>50800</xdr:colOff>
      <xdr:row>63</xdr:row>
      <xdr:rowOff>105664</xdr:rowOff>
    </xdr:to>
    <xdr:sp macro="" textlink="">
      <xdr:nvSpPr>
        <xdr:cNvPr id="241" name="楕円 240"/>
        <xdr:cNvSpPr/>
      </xdr:nvSpPr>
      <xdr:spPr>
        <a:xfrm>
          <a:off x="104267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90441</xdr:rowOff>
    </xdr:from>
    <xdr:ext cx="469744" cy="259045"/>
    <xdr:sp macro="" textlink="">
      <xdr:nvSpPr>
        <xdr:cNvPr id="242" name="【体育館・プール】&#10;一人当たり面積該当値テキスト"/>
        <xdr:cNvSpPr txBox="1"/>
      </xdr:nvSpPr>
      <xdr:spPr>
        <a:xfrm>
          <a:off x="10515600" y="107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4064</xdr:rowOff>
    </xdr:from>
    <xdr:to>
      <xdr:col>50</xdr:col>
      <xdr:colOff>165100</xdr:colOff>
      <xdr:row>63</xdr:row>
      <xdr:rowOff>105664</xdr:rowOff>
    </xdr:to>
    <xdr:sp macro="" textlink="">
      <xdr:nvSpPr>
        <xdr:cNvPr id="243" name="楕円 242"/>
        <xdr:cNvSpPr/>
      </xdr:nvSpPr>
      <xdr:spPr>
        <a:xfrm>
          <a:off x="9588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54864</xdr:rowOff>
    </xdr:from>
    <xdr:to>
      <xdr:col>55</xdr:col>
      <xdr:colOff>0</xdr:colOff>
      <xdr:row>63</xdr:row>
      <xdr:rowOff>54864</xdr:rowOff>
    </xdr:to>
    <xdr:cxnSp macro="">
      <xdr:nvCxnSpPr>
        <xdr:cNvPr id="244" name="直線コネクタ 243"/>
        <xdr:cNvCxnSpPr/>
      </xdr:nvCxnSpPr>
      <xdr:spPr>
        <a:xfrm>
          <a:off x="9639300" y="10856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4064</xdr:rowOff>
    </xdr:from>
    <xdr:to>
      <xdr:col>46</xdr:col>
      <xdr:colOff>38100</xdr:colOff>
      <xdr:row>63</xdr:row>
      <xdr:rowOff>105664</xdr:rowOff>
    </xdr:to>
    <xdr:sp macro="" textlink="">
      <xdr:nvSpPr>
        <xdr:cNvPr id="245" name="楕円 244"/>
        <xdr:cNvSpPr/>
      </xdr:nvSpPr>
      <xdr:spPr>
        <a:xfrm>
          <a:off x="8699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54864</xdr:rowOff>
    </xdr:from>
    <xdr:to>
      <xdr:col>50</xdr:col>
      <xdr:colOff>114300</xdr:colOff>
      <xdr:row>63</xdr:row>
      <xdr:rowOff>54864</xdr:rowOff>
    </xdr:to>
    <xdr:cxnSp macro="">
      <xdr:nvCxnSpPr>
        <xdr:cNvPr id="246" name="直線コネクタ 245"/>
        <xdr:cNvCxnSpPr/>
      </xdr:nvCxnSpPr>
      <xdr:spPr>
        <a:xfrm>
          <a:off x="8750300" y="1085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4064</xdr:rowOff>
    </xdr:from>
    <xdr:to>
      <xdr:col>41</xdr:col>
      <xdr:colOff>101600</xdr:colOff>
      <xdr:row>63</xdr:row>
      <xdr:rowOff>105664</xdr:rowOff>
    </xdr:to>
    <xdr:sp macro="" textlink="">
      <xdr:nvSpPr>
        <xdr:cNvPr id="247" name="楕円 246"/>
        <xdr:cNvSpPr/>
      </xdr:nvSpPr>
      <xdr:spPr>
        <a:xfrm>
          <a:off x="7810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54864</xdr:rowOff>
    </xdr:from>
    <xdr:to>
      <xdr:col>45</xdr:col>
      <xdr:colOff>177800</xdr:colOff>
      <xdr:row>63</xdr:row>
      <xdr:rowOff>54864</xdr:rowOff>
    </xdr:to>
    <xdr:cxnSp macro="">
      <xdr:nvCxnSpPr>
        <xdr:cNvPr id="248" name="直線コネクタ 247"/>
        <xdr:cNvCxnSpPr/>
      </xdr:nvCxnSpPr>
      <xdr:spPr>
        <a:xfrm>
          <a:off x="7861300" y="1085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4064</xdr:rowOff>
    </xdr:from>
    <xdr:to>
      <xdr:col>36</xdr:col>
      <xdr:colOff>165100</xdr:colOff>
      <xdr:row>63</xdr:row>
      <xdr:rowOff>105664</xdr:rowOff>
    </xdr:to>
    <xdr:sp macro="" textlink="">
      <xdr:nvSpPr>
        <xdr:cNvPr id="249" name="楕円 248"/>
        <xdr:cNvSpPr/>
      </xdr:nvSpPr>
      <xdr:spPr>
        <a:xfrm>
          <a:off x="6921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54864</xdr:rowOff>
    </xdr:from>
    <xdr:to>
      <xdr:col>41</xdr:col>
      <xdr:colOff>50800</xdr:colOff>
      <xdr:row>63</xdr:row>
      <xdr:rowOff>54864</xdr:rowOff>
    </xdr:to>
    <xdr:cxnSp macro="">
      <xdr:nvCxnSpPr>
        <xdr:cNvPr id="250" name="直線コネクタ 249"/>
        <xdr:cNvCxnSpPr/>
      </xdr:nvCxnSpPr>
      <xdr:spPr>
        <a:xfrm>
          <a:off x="6972300" y="1085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96791</xdr:rowOff>
    </xdr:from>
    <xdr:ext cx="469744" cy="259045"/>
    <xdr:sp macro="" textlink="">
      <xdr:nvSpPr>
        <xdr:cNvPr id="255" name="n_1mainValue【体育館・プール】&#10;一人当たり面積"/>
        <xdr:cNvSpPr txBox="1"/>
      </xdr:nvSpPr>
      <xdr:spPr>
        <a:xfrm>
          <a:off x="9391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96791</xdr:rowOff>
    </xdr:from>
    <xdr:ext cx="469744" cy="259045"/>
    <xdr:sp macro="" textlink="">
      <xdr:nvSpPr>
        <xdr:cNvPr id="256" name="n_2mainValue【体育館・プール】&#10;一人当たり面積"/>
        <xdr:cNvSpPr txBox="1"/>
      </xdr:nvSpPr>
      <xdr:spPr>
        <a:xfrm>
          <a:off x="8515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96791</xdr:rowOff>
    </xdr:from>
    <xdr:ext cx="469744" cy="259045"/>
    <xdr:sp macro="" textlink="">
      <xdr:nvSpPr>
        <xdr:cNvPr id="257" name="n_3mainValue【体育館・プール】&#10;一人当たり面積"/>
        <xdr:cNvSpPr txBox="1"/>
      </xdr:nvSpPr>
      <xdr:spPr>
        <a:xfrm>
          <a:off x="7626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96791</xdr:rowOff>
    </xdr:from>
    <xdr:ext cx="469744" cy="259045"/>
    <xdr:sp macro="" textlink="">
      <xdr:nvSpPr>
        <xdr:cNvPr id="258" name="n_4mainValue【体育館・プール】&#10;一人当たり面積"/>
        <xdr:cNvSpPr txBox="1"/>
      </xdr:nvSpPr>
      <xdr:spPr>
        <a:xfrm>
          <a:off x="6737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97" name="楕円 296"/>
        <xdr:cNvSpPr/>
      </xdr:nvSpPr>
      <xdr:spPr>
        <a:xfrm>
          <a:off x="4584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38879</xdr:rowOff>
    </xdr:from>
    <xdr:ext cx="405111" cy="259045"/>
    <xdr:sp macro="" textlink="">
      <xdr:nvSpPr>
        <xdr:cNvPr id="298" name="【福祉施設】&#10;有形固定資産減価償却率該当値テキスト"/>
        <xdr:cNvSpPr txBox="1"/>
      </xdr:nvSpPr>
      <xdr:spPr>
        <a:xfrm>
          <a:off x="4673600" y="140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xdr:rowOff>
    </xdr:from>
    <xdr:to>
      <xdr:col>20</xdr:col>
      <xdr:colOff>38100</xdr:colOff>
      <xdr:row>83</xdr:row>
      <xdr:rowOff>116332</xdr:rowOff>
    </xdr:to>
    <xdr:sp macro="" textlink="">
      <xdr:nvSpPr>
        <xdr:cNvPr id="299" name="楕円 298"/>
        <xdr:cNvSpPr/>
      </xdr:nvSpPr>
      <xdr:spPr>
        <a:xfrm>
          <a:off x="3746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111252</xdr:rowOff>
    </xdr:from>
    <xdr:to>
      <xdr:col>24</xdr:col>
      <xdr:colOff>63500</xdr:colOff>
      <xdr:row>83</xdr:row>
      <xdr:rowOff>65532</xdr:rowOff>
    </xdr:to>
    <xdr:cxnSp macro="">
      <xdr:nvCxnSpPr>
        <xdr:cNvPr id="300" name="直線コネクタ 299"/>
        <xdr:cNvCxnSpPr/>
      </xdr:nvCxnSpPr>
      <xdr:spPr>
        <a:xfrm flipV="1">
          <a:off x="3797300" y="14170152"/>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163322</xdr:rowOff>
    </xdr:from>
    <xdr:to>
      <xdr:col>15</xdr:col>
      <xdr:colOff>101600</xdr:colOff>
      <xdr:row>83</xdr:row>
      <xdr:rowOff>93472</xdr:rowOff>
    </xdr:to>
    <xdr:sp macro="" textlink="">
      <xdr:nvSpPr>
        <xdr:cNvPr id="301" name="楕円 300"/>
        <xdr:cNvSpPr/>
      </xdr:nvSpPr>
      <xdr:spPr>
        <a:xfrm>
          <a:off x="2857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42672</xdr:rowOff>
    </xdr:from>
    <xdr:to>
      <xdr:col>19</xdr:col>
      <xdr:colOff>177800</xdr:colOff>
      <xdr:row>83</xdr:row>
      <xdr:rowOff>65532</xdr:rowOff>
    </xdr:to>
    <xdr:cxnSp macro="">
      <xdr:nvCxnSpPr>
        <xdr:cNvPr id="302" name="直線コネクタ 301"/>
        <xdr:cNvCxnSpPr/>
      </xdr:nvCxnSpPr>
      <xdr:spPr>
        <a:xfrm>
          <a:off x="2908300" y="1427302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115315</xdr:rowOff>
    </xdr:from>
    <xdr:to>
      <xdr:col>10</xdr:col>
      <xdr:colOff>165100</xdr:colOff>
      <xdr:row>83</xdr:row>
      <xdr:rowOff>45465</xdr:rowOff>
    </xdr:to>
    <xdr:sp macro="" textlink="">
      <xdr:nvSpPr>
        <xdr:cNvPr id="303" name="楕円 302"/>
        <xdr:cNvSpPr/>
      </xdr:nvSpPr>
      <xdr:spPr>
        <a:xfrm>
          <a:off x="1968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166115</xdr:rowOff>
    </xdr:from>
    <xdr:to>
      <xdr:col>15</xdr:col>
      <xdr:colOff>50800</xdr:colOff>
      <xdr:row>83</xdr:row>
      <xdr:rowOff>42672</xdr:rowOff>
    </xdr:to>
    <xdr:cxnSp macro="">
      <xdr:nvCxnSpPr>
        <xdr:cNvPr id="304" name="直線コネクタ 303"/>
        <xdr:cNvCxnSpPr/>
      </xdr:nvCxnSpPr>
      <xdr:spPr>
        <a:xfrm>
          <a:off x="2019300" y="1422501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87885</xdr:rowOff>
    </xdr:from>
    <xdr:to>
      <xdr:col>6</xdr:col>
      <xdr:colOff>38100</xdr:colOff>
      <xdr:row>82</xdr:row>
      <xdr:rowOff>18035</xdr:rowOff>
    </xdr:to>
    <xdr:sp macro="" textlink="">
      <xdr:nvSpPr>
        <xdr:cNvPr id="305" name="楕円 304"/>
        <xdr:cNvSpPr/>
      </xdr:nvSpPr>
      <xdr:spPr>
        <a:xfrm>
          <a:off x="1079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138685</xdr:rowOff>
    </xdr:from>
    <xdr:to>
      <xdr:col>10</xdr:col>
      <xdr:colOff>114300</xdr:colOff>
      <xdr:row>82</xdr:row>
      <xdr:rowOff>166115</xdr:rowOff>
    </xdr:to>
    <xdr:cxnSp macro="">
      <xdr:nvCxnSpPr>
        <xdr:cNvPr id="306" name="直線コネクタ 305"/>
        <xdr:cNvCxnSpPr/>
      </xdr:nvCxnSpPr>
      <xdr:spPr>
        <a:xfrm>
          <a:off x="1130300" y="14026135"/>
          <a:ext cx="889000" cy="19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107459</xdr:rowOff>
    </xdr:from>
    <xdr:ext cx="405111" cy="259045"/>
    <xdr:sp macro="" textlink="">
      <xdr:nvSpPr>
        <xdr:cNvPr id="311" name="n_1mainValue【福祉施設】&#10;有形固定資産減価償却率"/>
        <xdr:cNvSpPr txBox="1"/>
      </xdr:nvSpPr>
      <xdr:spPr>
        <a:xfrm>
          <a:off x="3582044" y="143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84599</xdr:rowOff>
    </xdr:from>
    <xdr:ext cx="405111" cy="259045"/>
    <xdr:sp macro="" textlink="">
      <xdr:nvSpPr>
        <xdr:cNvPr id="312" name="n_2mainValue【福祉施設】&#10;有形固定資産減価償却率"/>
        <xdr:cNvSpPr txBox="1"/>
      </xdr:nvSpPr>
      <xdr:spPr>
        <a:xfrm>
          <a:off x="27057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36592</xdr:rowOff>
    </xdr:from>
    <xdr:ext cx="405111" cy="259045"/>
    <xdr:sp macro="" textlink="">
      <xdr:nvSpPr>
        <xdr:cNvPr id="313" name="n_3mainValue【福祉施設】&#10;有形固定資産減価償却率"/>
        <xdr:cNvSpPr txBox="1"/>
      </xdr:nvSpPr>
      <xdr:spPr>
        <a:xfrm>
          <a:off x="18167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9162</xdr:rowOff>
    </xdr:from>
    <xdr:ext cx="405111" cy="259045"/>
    <xdr:sp macro="" textlink="">
      <xdr:nvSpPr>
        <xdr:cNvPr id="314" name="n_4mainValue【福祉施設】&#10;有形固定資産減価償却率"/>
        <xdr:cNvSpPr txBox="1"/>
      </xdr:nvSpPr>
      <xdr:spPr>
        <a:xfrm>
          <a:off x="9277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36286</xdr:rowOff>
    </xdr:from>
    <xdr:to>
      <xdr:col>55</xdr:col>
      <xdr:colOff>50800</xdr:colOff>
      <xdr:row>84</xdr:row>
      <xdr:rowOff>137886</xdr:rowOff>
    </xdr:to>
    <xdr:sp macro="" textlink="">
      <xdr:nvSpPr>
        <xdr:cNvPr id="356" name="楕円 355"/>
        <xdr:cNvSpPr/>
      </xdr:nvSpPr>
      <xdr:spPr>
        <a:xfrm>
          <a:off x="10426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14713</xdr:rowOff>
    </xdr:from>
    <xdr:ext cx="469744" cy="259045"/>
    <xdr:sp macro="" textlink="">
      <xdr:nvSpPr>
        <xdr:cNvPr id="357" name="【福祉施設】&#10;一人当たり面積該当値テキスト"/>
        <xdr:cNvSpPr txBox="1"/>
      </xdr:nvSpPr>
      <xdr:spPr>
        <a:xfrm>
          <a:off x="10515600"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58057</xdr:rowOff>
    </xdr:from>
    <xdr:to>
      <xdr:col>50</xdr:col>
      <xdr:colOff>165100</xdr:colOff>
      <xdr:row>84</xdr:row>
      <xdr:rowOff>159657</xdr:rowOff>
    </xdr:to>
    <xdr:sp macro="" textlink="">
      <xdr:nvSpPr>
        <xdr:cNvPr id="358" name="楕円 357"/>
        <xdr:cNvSpPr/>
      </xdr:nvSpPr>
      <xdr:spPr>
        <a:xfrm>
          <a:off x="9588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87086</xdr:rowOff>
    </xdr:from>
    <xdr:to>
      <xdr:col>55</xdr:col>
      <xdr:colOff>0</xdr:colOff>
      <xdr:row>84</xdr:row>
      <xdr:rowOff>108857</xdr:rowOff>
    </xdr:to>
    <xdr:cxnSp macro="">
      <xdr:nvCxnSpPr>
        <xdr:cNvPr id="359" name="直線コネクタ 358"/>
        <xdr:cNvCxnSpPr/>
      </xdr:nvCxnSpPr>
      <xdr:spPr>
        <a:xfrm flipV="1">
          <a:off x="9639300" y="144888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14514</xdr:rowOff>
    </xdr:from>
    <xdr:to>
      <xdr:col>46</xdr:col>
      <xdr:colOff>38100</xdr:colOff>
      <xdr:row>84</xdr:row>
      <xdr:rowOff>116114</xdr:rowOff>
    </xdr:to>
    <xdr:sp macro="" textlink="">
      <xdr:nvSpPr>
        <xdr:cNvPr id="360" name="楕円 359"/>
        <xdr:cNvSpPr/>
      </xdr:nvSpPr>
      <xdr:spPr>
        <a:xfrm>
          <a:off x="86995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65314</xdr:rowOff>
    </xdr:from>
    <xdr:to>
      <xdr:col>50</xdr:col>
      <xdr:colOff>114300</xdr:colOff>
      <xdr:row>84</xdr:row>
      <xdr:rowOff>108857</xdr:rowOff>
    </xdr:to>
    <xdr:cxnSp macro="">
      <xdr:nvCxnSpPr>
        <xdr:cNvPr id="361" name="直線コネクタ 360"/>
        <xdr:cNvCxnSpPr/>
      </xdr:nvCxnSpPr>
      <xdr:spPr>
        <a:xfrm>
          <a:off x="8750300" y="144671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14514</xdr:rowOff>
    </xdr:from>
    <xdr:to>
      <xdr:col>41</xdr:col>
      <xdr:colOff>101600</xdr:colOff>
      <xdr:row>84</xdr:row>
      <xdr:rowOff>116114</xdr:rowOff>
    </xdr:to>
    <xdr:sp macro="" textlink="">
      <xdr:nvSpPr>
        <xdr:cNvPr id="362" name="楕円 361"/>
        <xdr:cNvSpPr/>
      </xdr:nvSpPr>
      <xdr:spPr>
        <a:xfrm>
          <a:off x="78105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65314</xdr:rowOff>
    </xdr:from>
    <xdr:to>
      <xdr:col>45</xdr:col>
      <xdr:colOff>177800</xdr:colOff>
      <xdr:row>84</xdr:row>
      <xdr:rowOff>65314</xdr:rowOff>
    </xdr:to>
    <xdr:cxnSp macro="">
      <xdr:nvCxnSpPr>
        <xdr:cNvPr id="363" name="直線コネクタ 362"/>
        <xdr:cNvCxnSpPr/>
      </xdr:nvCxnSpPr>
      <xdr:spPr>
        <a:xfrm>
          <a:off x="7861300" y="14467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79829</xdr:rowOff>
    </xdr:from>
    <xdr:to>
      <xdr:col>36</xdr:col>
      <xdr:colOff>165100</xdr:colOff>
      <xdr:row>85</xdr:row>
      <xdr:rowOff>9979</xdr:rowOff>
    </xdr:to>
    <xdr:sp macro="" textlink="">
      <xdr:nvSpPr>
        <xdr:cNvPr id="364" name="楕円 363"/>
        <xdr:cNvSpPr/>
      </xdr:nvSpPr>
      <xdr:spPr>
        <a:xfrm>
          <a:off x="6921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65314</xdr:rowOff>
    </xdr:from>
    <xdr:to>
      <xdr:col>41</xdr:col>
      <xdr:colOff>50800</xdr:colOff>
      <xdr:row>84</xdr:row>
      <xdr:rowOff>130629</xdr:rowOff>
    </xdr:to>
    <xdr:cxnSp macro="">
      <xdr:nvCxnSpPr>
        <xdr:cNvPr id="365" name="直線コネクタ 364"/>
        <xdr:cNvCxnSpPr/>
      </xdr:nvCxnSpPr>
      <xdr:spPr>
        <a:xfrm flipV="1">
          <a:off x="6972300" y="144671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150784</xdr:rowOff>
    </xdr:from>
    <xdr:ext cx="469744" cy="259045"/>
    <xdr:sp macro="" textlink="">
      <xdr:nvSpPr>
        <xdr:cNvPr id="370" name="n_1mainValue【福祉施設】&#10;一人当たり面積"/>
        <xdr:cNvSpPr txBox="1"/>
      </xdr:nvSpPr>
      <xdr:spPr>
        <a:xfrm>
          <a:off x="93917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107241</xdr:rowOff>
    </xdr:from>
    <xdr:ext cx="469744" cy="259045"/>
    <xdr:sp macro="" textlink="">
      <xdr:nvSpPr>
        <xdr:cNvPr id="371" name="n_2mainValue【福祉施設】&#10;一人当たり面積"/>
        <xdr:cNvSpPr txBox="1"/>
      </xdr:nvSpPr>
      <xdr:spPr>
        <a:xfrm>
          <a:off x="8515427" y="1450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107241</xdr:rowOff>
    </xdr:from>
    <xdr:ext cx="469744" cy="259045"/>
    <xdr:sp macro="" textlink="">
      <xdr:nvSpPr>
        <xdr:cNvPr id="372" name="n_3mainValue【福祉施設】&#10;一人当たり面積"/>
        <xdr:cNvSpPr txBox="1"/>
      </xdr:nvSpPr>
      <xdr:spPr>
        <a:xfrm>
          <a:off x="7626427" y="1450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1106</xdr:rowOff>
    </xdr:from>
    <xdr:ext cx="469744" cy="259045"/>
    <xdr:sp macro="" textlink="">
      <xdr:nvSpPr>
        <xdr:cNvPr id="373" name="n_4mainValue【福祉施設】&#10;一人当たり面積"/>
        <xdr:cNvSpPr txBox="1"/>
      </xdr:nvSpPr>
      <xdr:spPr>
        <a:xfrm>
          <a:off x="67374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97789</xdr:rowOff>
    </xdr:from>
    <xdr:to>
      <xdr:col>24</xdr:col>
      <xdr:colOff>114300</xdr:colOff>
      <xdr:row>108</xdr:row>
      <xdr:rowOff>27939</xdr:rowOff>
    </xdr:to>
    <xdr:sp macro="" textlink="">
      <xdr:nvSpPr>
        <xdr:cNvPr id="414" name="楕円 413"/>
        <xdr:cNvSpPr/>
      </xdr:nvSpPr>
      <xdr:spPr>
        <a:xfrm>
          <a:off x="4584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76216</xdr:rowOff>
    </xdr:from>
    <xdr:ext cx="405111" cy="259045"/>
    <xdr:sp macro="" textlink="">
      <xdr:nvSpPr>
        <xdr:cNvPr id="415" name="【市民会館】&#10;有形固定資産減価償却率該当値テキスト"/>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52070</xdr:rowOff>
    </xdr:from>
    <xdr:to>
      <xdr:col>20</xdr:col>
      <xdr:colOff>38100</xdr:colOff>
      <xdr:row>107</xdr:row>
      <xdr:rowOff>153670</xdr:rowOff>
    </xdr:to>
    <xdr:sp macro="" textlink="">
      <xdr:nvSpPr>
        <xdr:cNvPr id="416" name="楕円 415"/>
        <xdr:cNvSpPr/>
      </xdr:nvSpPr>
      <xdr:spPr>
        <a:xfrm>
          <a:off x="3746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102870</xdr:rowOff>
    </xdr:from>
    <xdr:to>
      <xdr:col>24</xdr:col>
      <xdr:colOff>63500</xdr:colOff>
      <xdr:row>107</xdr:row>
      <xdr:rowOff>148589</xdr:rowOff>
    </xdr:to>
    <xdr:cxnSp macro="">
      <xdr:nvCxnSpPr>
        <xdr:cNvPr id="417" name="直線コネクタ 416"/>
        <xdr:cNvCxnSpPr/>
      </xdr:nvCxnSpPr>
      <xdr:spPr>
        <a:xfrm>
          <a:off x="3797300" y="184480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10161</xdr:rowOff>
    </xdr:from>
    <xdr:to>
      <xdr:col>15</xdr:col>
      <xdr:colOff>101600</xdr:colOff>
      <xdr:row>107</xdr:row>
      <xdr:rowOff>111761</xdr:rowOff>
    </xdr:to>
    <xdr:sp macro="" textlink="">
      <xdr:nvSpPr>
        <xdr:cNvPr id="418" name="楕円 417"/>
        <xdr:cNvSpPr/>
      </xdr:nvSpPr>
      <xdr:spPr>
        <a:xfrm>
          <a:off x="2857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60961</xdr:rowOff>
    </xdr:from>
    <xdr:to>
      <xdr:col>19</xdr:col>
      <xdr:colOff>177800</xdr:colOff>
      <xdr:row>107</xdr:row>
      <xdr:rowOff>102870</xdr:rowOff>
    </xdr:to>
    <xdr:cxnSp macro="">
      <xdr:nvCxnSpPr>
        <xdr:cNvPr id="419" name="直線コネクタ 418"/>
        <xdr:cNvCxnSpPr/>
      </xdr:nvCxnSpPr>
      <xdr:spPr>
        <a:xfrm>
          <a:off x="2908300" y="184061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135889</xdr:rowOff>
    </xdr:from>
    <xdr:to>
      <xdr:col>10</xdr:col>
      <xdr:colOff>165100</xdr:colOff>
      <xdr:row>107</xdr:row>
      <xdr:rowOff>66039</xdr:rowOff>
    </xdr:to>
    <xdr:sp macro="" textlink="">
      <xdr:nvSpPr>
        <xdr:cNvPr id="420" name="楕円 419"/>
        <xdr:cNvSpPr/>
      </xdr:nvSpPr>
      <xdr:spPr>
        <a:xfrm>
          <a:off x="1968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15239</xdr:rowOff>
    </xdr:from>
    <xdr:to>
      <xdr:col>15</xdr:col>
      <xdr:colOff>50800</xdr:colOff>
      <xdr:row>107</xdr:row>
      <xdr:rowOff>60961</xdr:rowOff>
    </xdr:to>
    <xdr:cxnSp macro="">
      <xdr:nvCxnSpPr>
        <xdr:cNvPr id="421" name="直線コネクタ 420"/>
        <xdr:cNvCxnSpPr/>
      </xdr:nvCxnSpPr>
      <xdr:spPr>
        <a:xfrm>
          <a:off x="2019300" y="183603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90170</xdr:rowOff>
    </xdr:from>
    <xdr:to>
      <xdr:col>6</xdr:col>
      <xdr:colOff>38100</xdr:colOff>
      <xdr:row>107</xdr:row>
      <xdr:rowOff>20320</xdr:rowOff>
    </xdr:to>
    <xdr:sp macro="" textlink="">
      <xdr:nvSpPr>
        <xdr:cNvPr id="422" name="楕円 421"/>
        <xdr:cNvSpPr/>
      </xdr:nvSpPr>
      <xdr:spPr>
        <a:xfrm>
          <a:off x="107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140970</xdr:rowOff>
    </xdr:from>
    <xdr:to>
      <xdr:col>10</xdr:col>
      <xdr:colOff>114300</xdr:colOff>
      <xdr:row>107</xdr:row>
      <xdr:rowOff>15239</xdr:rowOff>
    </xdr:to>
    <xdr:cxnSp macro="">
      <xdr:nvCxnSpPr>
        <xdr:cNvPr id="423" name="直線コネクタ 422"/>
        <xdr:cNvCxnSpPr/>
      </xdr:nvCxnSpPr>
      <xdr:spPr>
        <a:xfrm>
          <a:off x="1130300" y="18314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144797</xdr:rowOff>
    </xdr:from>
    <xdr:ext cx="405111" cy="259045"/>
    <xdr:sp macro="" textlink="">
      <xdr:nvSpPr>
        <xdr:cNvPr id="428" name="n_1mainValue【市民会館】&#10;有形固定資産減価償却率"/>
        <xdr:cNvSpPr txBox="1"/>
      </xdr:nvSpPr>
      <xdr:spPr>
        <a:xfrm>
          <a:off x="3582044" y="184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102888</xdr:rowOff>
    </xdr:from>
    <xdr:ext cx="405111" cy="259045"/>
    <xdr:sp macro="" textlink="">
      <xdr:nvSpPr>
        <xdr:cNvPr id="429" name="n_2mainValue【市民会館】&#10;有形固定資産減価償却率"/>
        <xdr:cNvSpPr txBox="1"/>
      </xdr:nvSpPr>
      <xdr:spPr>
        <a:xfrm>
          <a:off x="2705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57166</xdr:rowOff>
    </xdr:from>
    <xdr:ext cx="405111" cy="259045"/>
    <xdr:sp macro="" textlink="">
      <xdr:nvSpPr>
        <xdr:cNvPr id="430" name="n_3mainValue【市民会館】&#10;有形固定資産減価償却率"/>
        <xdr:cNvSpPr txBox="1"/>
      </xdr:nvSpPr>
      <xdr:spPr>
        <a:xfrm>
          <a:off x="18167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11447</xdr:rowOff>
    </xdr:from>
    <xdr:ext cx="405111" cy="259045"/>
    <xdr:sp macro="" textlink="">
      <xdr:nvSpPr>
        <xdr:cNvPr id="431" name="n_4mainValue【市民会館】&#10;有形固定資産減価償却率"/>
        <xdr:cNvSpPr txBox="1"/>
      </xdr:nvSpPr>
      <xdr:spPr>
        <a:xfrm>
          <a:off x="927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53975</xdr:rowOff>
    </xdr:from>
    <xdr:to>
      <xdr:col>55</xdr:col>
      <xdr:colOff>50800</xdr:colOff>
      <xdr:row>107</xdr:row>
      <xdr:rowOff>155575</xdr:rowOff>
    </xdr:to>
    <xdr:sp macro="" textlink="">
      <xdr:nvSpPr>
        <xdr:cNvPr id="467" name="楕円 466"/>
        <xdr:cNvSpPr/>
      </xdr:nvSpPr>
      <xdr:spPr>
        <a:xfrm>
          <a:off x="10426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140352</xdr:rowOff>
    </xdr:from>
    <xdr:ext cx="469744" cy="259045"/>
    <xdr:sp macro="" textlink="">
      <xdr:nvSpPr>
        <xdr:cNvPr id="468" name="【市民会館】&#10;一人当たり面積該当値テキスト"/>
        <xdr:cNvSpPr txBox="1"/>
      </xdr:nvSpPr>
      <xdr:spPr>
        <a:xfrm>
          <a:off x="10515600" y="1831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53975</xdr:rowOff>
    </xdr:from>
    <xdr:to>
      <xdr:col>50</xdr:col>
      <xdr:colOff>165100</xdr:colOff>
      <xdr:row>107</xdr:row>
      <xdr:rowOff>155575</xdr:rowOff>
    </xdr:to>
    <xdr:sp macro="" textlink="">
      <xdr:nvSpPr>
        <xdr:cNvPr id="469" name="楕円 468"/>
        <xdr:cNvSpPr/>
      </xdr:nvSpPr>
      <xdr:spPr>
        <a:xfrm>
          <a:off x="9588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104775</xdr:rowOff>
    </xdr:from>
    <xdr:to>
      <xdr:col>55</xdr:col>
      <xdr:colOff>0</xdr:colOff>
      <xdr:row>107</xdr:row>
      <xdr:rowOff>104775</xdr:rowOff>
    </xdr:to>
    <xdr:cxnSp macro="">
      <xdr:nvCxnSpPr>
        <xdr:cNvPr id="470" name="直線コネクタ 469"/>
        <xdr:cNvCxnSpPr/>
      </xdr:nvCxnSpPr>
      <xdr:spPr>
        <a:xfrm>
          <a:off x="9639300" y="18449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53975</xdr:rowOff>
    </xdr:from>
    <xdr:to>
      <xdr:col>46</xdr:col>
      <xdr:colOff>38100</xdr:colOff>
      <xdr:row>107</xdr:row>
      <xdr:rowOff>155575</xdr:rowOff>
    </xdr:to>
    <xdr:sp macro="" textlink="">
      <xdr:nvSpPr>
        <xdr:cNvPr id="471" name="楕円 470"/>
        <xdr:cNvSpPr/>
      </xdr:nvSpPr>
      <xdr:spPr>
        <a:xfrm>
          <a:off x="8699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104775</xdr:rowOff>
    </xdr:from>
    <xdr:to>
      <xdr:col>50</xdr:col>
      <xdr:colOff>114300</xdr:colOff>
      <xdr:row>107</xdr:row>
      <xdr:rowOff>104775</xdr:rowOff>
    </xdr:to>
    <xdr:cxnSp macro="">
      <xdr:nvCxnSpPr>
        <xdr:cNvPr id="472" name="直線コネクタ 471"/>
        <xdr:cNvCxnSpPr/>
      </xdr:nvCxnSpPr>
      <xdr:spPr>
        <a:xfrm>
          <a:off x="8750300" y="1844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53975</xdr:rowOff>
    </xdr:from>
    <xdr:to>
      <xdr:col>41</xdr:col>
      <xdr:colOff>101600</xdr:colOff>
      <xdr:row>107</xdr:row>
      <xdr:rowOff>155575</xdr:rowOff>
    </xdr:to>
    <xdr:sp macro="" textlink="">
      <xdr:nvSpPr>
        <xdr:cNvPr id="473" name="楕円 472"/>
        <xdr:cNvSpPr/>
      </xdr:nvSpPr>
      <xdr:spPr>
        <a:xfrm>
          <a:off x="7810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104775</xdr:rowOff>
    </xdr:from>
    <xdr:to>
      <xdr:col>45</xdr:col>
      <xdr:colOff>177800</xdr:colOff>
      <xdr:row>107</xdr:row>
      <xdr:rowOff>104775</xdr:rowOff>
    </xdr:to>
    <xdr:cxnSp macro="">
      <xdr:nvCxnSpPr>
        <xdr:cNvPr id="474" name="直線コネクタ 473"/>
        <xdr:cNvCxnSpPr/>
      </xdr:nvCxnSpPr>
      <xdr:spPr>
        <a:xfrm>
          <a:off x="7861300" y="1844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53975</xdr:rowOff>
    </xdr:from>
    <xdr:to>
      <xdr:col>36</xdr:col>
      <xdr:colOff>165100</xdr:colOff>
      <xdr:row>107</xdr:row>
      <xdr:rowOff>155575</xdr:rowOff>
    </xdr:to>
    <xdr:sp macro="" textlink="">
      <xdr:nvSpPr>
        <xdr:cNvPr id="475" name="楕円 474"/>
        <xdr:cNvSpPr/>
      </xdr:nvSpPr>
      <xdr:spPr>
        <a:xfrm>
          <a:off x="6921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104775</xdr:rowOff>
    </xdr:from>
    <xdr:to>
      <xdr:col>41</xdr:col>
      <xdr:colOff>50800</xdr:colOff>
      <xdr:row>107</xdr:row>
      <xdr:rowOff>104775</xdr:rowOff>
    </xdr:to>
    <xdr:cxnSp macro="">
      <xdr:nvCxnSpPr>
        <xdr:cNvPr id="476" name="直線コネクタ 475"/>
        <xdr:cNvCxnSpPr/>
      </xdr:nvCxnSpPr>
      <xdr:spPr>
        <a:xfrm>
          <a:off x="6972300" y="1844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146702</xdr:rowOff>
    </xdr:from>
    <xdr:ext cx="469744" cy="259045"/>
    <xdr:sp macro="" textlink="">
      <xdr:nvSpPr>
        <xdr:cNvPr id="481" name="n_1mainValue【市民会館】&#10;一人当たり面積"/>
        <xdr:cNvSpPr txBox="1"/>
      </xdr:nvSpPr>
      <xdr:spPr>
        <a:xfrm>
          <a:off x="93917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146702</xdr:rowOff>
    </xdr:from>
    <xdr:ext cx="469744" cy="259045"/>
    <xdr:sp macro="" textlink="">
      <xdr:nvSpPr>
        <xdr:cNvPr id="482" name="n_2mainValue【市民会館】&#10;一人当たり面積"/>
        <xdr:cNvSpPr txBox="1"/>
      </xdr:nvSpPr>
      <xdr:spPr>
        <a:xfrm>
          <a:off x="8515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146702</xdr:rowOff>
    </xdr:from>
    <xdr:ext cx="469744" cy="259045"/>
    <xdr:sp macro="" textlink="">
      <xdr:nvSpPr>
        <xdr:cNvPr id="483" name="n_3mainValue【市民会館】&#10;一人当たり面積"/>
        <xdr:cNvSpPr txBox="1"/>
      </xdr:nvSpPr>
      <xdr:spPr>
        <a:xfrm>
          <a:off x="7626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146702</xdr:rowOff>
    </xdr:from>
    <xdr:ext cx="469744" cy="259045"/>
    <xdr:sp macro="" textlink="">
      <xdr:nvSpPr>
        <xdr:cNvPr id="484" name="n_4mainValue【市民会館】&#10;一人当たり面積"/>
        <xdr:cNvSpPr txBox="1"/>
      </xdr:nvSpPr>
      <xdr:spPr>
        <a:xfrm>
          <a:off x="6737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122555</xdr:rowOff>
    </xdr:from>
    <xdr:to>
      <xdr:col>85</xdr:col>
      <xdr:colOff>177800</xdr:colOff>
      <xdr:row>40</xdr:row>
      <xdr:rowOff>52705</xdr:rowOff>
    </xdr:to>
    <xdr:sp macro="" textlink="">
      <xdr:nvSpPr>
        <xdr:cNvPr id="525" name="楕円 524"/>
        <xdr:cNvSpPr/>
      </xdr:nvSpPr>
      <xdr:spPr>
        <a:xfrm>
          <a:off x="16268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100982</xdr:rowOff>
    </xdr:from>
    <xdr:ext cx="405111" cy="259045"/>
    <xdr:sp macro="" textlink="">
      <xdr:nvSpPr>
        <xdr:cNvPr id="526" name="【一般廃棄物処理施設】&#10;有形固定資産減価償却率該当値テキスト"/>
        <xdr:cNvSpPr txBox="1"/>
      </xdr:nvSpPr>
      <xdr:spPr>
        <a:xfrm>
          <a:off x="16357600"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103505</xdr:rowOff>
    </xdr:from>
    <xdr:to>
      <xdr:col>81</xdr:col>
      <xdr:colOff>101600</xdr:colOff>
      <xdr:row>40</xdr:row>
      <xdr:rowOff>33655</xdr:rowOff>
    </xdr:to>
    <xdr:sp macro="" textlink="">
      <xdr:nvSpPr>
        <xdr:cNvPr id="527" name="楕円 526"/>
        <xdr:cNvSpPr/>
      </xdr:nvSpPr>
      <xdr:spPr>
        <a:xfrm>
          <a:off x="15430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154305</xdr:rowOff>
    </xdr:from>
    <xdr:to>
      <xdr:col>85</xdr:col>
      <xdr:colOff>127000</xdr:colOff>
      <xdr:row>40</xdr:row>
      <xdr:rowOff>1905</xdr:rowOff>
    </xdr:to>
    <xdr:cxnSp macro="">
      <xdr:nvCxnSpPr>
        <xdr:cNvPr id="528" name="直線コネクタ 527"/>
        <xdr:cNvCxnSpPr/>
      </xdr:nvCxnSpPr>
      <xdr:spPr>
        <a:xfrm>
          <a:off x="15481300" y="68408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529" name="楕円 528"/>
        <xdr:cNvSpPr/>
      </xdr:nvSpPr>
      <xdr:spPr>
        <a:xfrm>
          <a:off x="14541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142875</xdr:rowOff>
    </xdr:from>
    <xdr:to>
      <xdr:col>81</xdr:col>
      <xdr:colOff>50800</xdr:colOff>
      <xdr:row>39</xdr:row>
      <xdr:rowOff>154305</xdr:rowOff>
    </xdr:to>
    <xdr:cxnSp macro="">
      <xdr:nvCxnSpPr>
        <xdr:cNvPr id="530" name="直線コネクタ 529"/>
        <xdr:cNvCxnSpPr/>
      </xdr:nvCxnSpPr>
      <xdr:spPr>
        <a:xfrm>
          <a:off x="14592300" y="68294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31115</xdr:rowOff>
    </xdr:from>
    <xdr:to>
      <xdr:col>72</xdr:col>
      <xdr:colOff>38100</xdr:colOff>
      <xdr:row>39</xdr:row>
      <xdr:rowOff>132715</xdr:rowOff>
    </xdr:to>
    <xdr:sp macro="" textlink="">
      <xdr:nvSpPr>
        <xdr:cNvPr id="531" name="楕円 530"/>
        <xdr:cNvSpPr/>
      </xdr:nvSpPr>
      <xdr:spPr>
        <a:xfrm>
          <a:off x="1365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81915</xdr:rowOff>
    </xdr:from>
    <xdr:to>
      <xdr:col>76</xdr:col>
      <xdr:colOff>114300</xdr:colOff>
      <xdr:row>39</xdr:row>
      <xdr:rowOff>142875</xdr:rowOff>
    </xdr:to>
    <xdr:cxnSp macro="">
      <xdr:nvCxnSpPr>
        <xdr:cNvPr id="532" name="直線コネクタ 531"/>
        <xdr:cNvCxnSpPr/>
      </xdr:nvCxnSpPr>
      <xdr:spPr>
        <a:xfrm>
          <a:off x="13703300" y="676846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126365</xdr:rowOff>
    </xdr:from>
    <xdr:to>
      <xdr:col>67</xdr:col>
      <xdr:colOff>101600</xdr:colOff>
      <xdr:row>39</xdr:row>
      <xdr:rowOff>56515</xdr:rowOff>
    </xdr:to>
    <xdr:sp macro="" textlink="">
      <xdr:nvSpPr>
        <xdr:cNvPr id="533" name="楕円 532"/>
        <xdr:cNvSpPr/>
      </xdr:nvSpPr>
      <xdr:spPr>
        <a:xfrm>
          <a:off x="12763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5715</xdr:rowOff>
    </xdr:from>
    <xdr:to>
      <xdr:col>71</xdr:col>
      <xdr:colOff>177800</xdr:colOff>
      <xdr:row>39</xdr:row>
      <xdr:rowOff>81915</xdr:rowOff>
    </xdr:to>
    <xdr:cxnSp macro="">
      <xdr:nvCxnSpPr>
        <xdr:cNvPr id="534" name="直線コネクタ 533"/>
        <xdr:cNvCxnSpPr/>
      </xdr:nvCxnSpPr>
      <xdr:spPr>
        <a:xfrm>
          <a:off x="12814300" y="669226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24782</xdr:rowOff>
    </xdr:from>
    <xdr:ext cx="405111" cy="259045"/>
    <xdr:sp macro="" textlink="">
      <xdr:nvSpPr>
        <xdr:cNvPr id="539" name="n_1mainValue【一般廃棄物処理施設】&#10;有形固定資産減価償却率"/>
        <xdr:cNvSpPr txBox="1"/>
      </xdr:nvSpPr>
      <xdr:spPr>
        <a:xfrm>
          <a:off x="15266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540" name="n_2mainValue【一般廃棄物処理施設】&#10;有形固定資産減価償却率"/>
        <xdr:cNvSpPr txBox="1"/>
      </xdr:nvSpPr>
      <xdr:spPr>
        <a:xfrm>
          <a:off x="14389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123842</xdr:rowOff>
    </xdr:from>
    <xdr:ext cx="405111" cy="259045"/>
    <xdr:sp macro="" textlink="">
      <xdr:nvSpPr>
        <xdr:cNvPr id="541" name="n_3mainValue【一般廃棄物処理施設】&#10;有形固定資産減価償却率"/>
        <xdr:cNvSpPr txBox="1"/>
      </xdr:nvSpPr>
      <xdr:spPr>
        <a:xfrm>
          <a:off x="13500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47642</xdr:rowOff>
    </xdr:from>
    <xdr:ext cx="405111" cy="259045"/>
    <xdr:sp macro="" textlink="">
      <xdr:nvSpPr>
        <xdr:cNvPr id="542" name="n_4mainValue【一般廃棄物処理施設】&#10;有形固定資産減価償却率"/>
        <xdr:cNvSpPr txBox="1"/>
      </xdr:nvSpPr>
      <xdr:spPr>
        <a:xfrm>
          <a:off x="12611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20706</xdr:rowOff>
    </xdr:from>
    <xdr:to>
      <xdr:col>116</xdr:col>
      <xdr:colOff>114300</xdr:colOff>
      <xdr:row>37</xdr:row>
      <xdr:rowOff>122306</xdr:rowOff>
    </xdr:to>
    <xdr:sp macro="" textlink="">
      <xdr:nvSpPr>
        <xdr:cNvPr id="582" name="楕円 581"/>
        <xdr:cNvSpPr/>
      </xdr:nvSpPr>
      <xdr:spPr>
        <a:xfrm>
          <a:off x="22110700" y="63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43583</xdr:rowOff>
    </xdr:from>
    <xdr:ext cx="599010" cy="259045"/>
    <xdr:sp macro="" textlink="">
      <xdr:nvSpPr>
        <xdr:cNvPr id="583" name="【一般廃棄物処理施設】&#10;一人当たり有形固定資産（償却資産）額該当値テキスト"/>
        <xdr:cNvSpPr txBox="1"/>
      </xdr:nvSpPr>
      <xdr:spPr>
        <a:xfrm>
          <a:off x="22199600" y="621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167490</xdr:rowOff>
    </xdr:from>
    <xdr:to>
      <xdr:col>112</xdr:col>
      <xdr:colOff>38100</xdr:colOff>
      <xdr:row>37</xdr:row>
      <xdr:rowOff>97640</xdr:rowOff>
    </xdr:to>
    <xdr:sp macro="" textlink="">
      <xdr:nvSpPr>
        <xdr:cNvPr id="584" name="楕円 583"/>
        <xdr:cNvSpPr/>
      </xdr:nvSpPr>
      <xdr:spPr>
        <a:xfrm>
          <a:off x="21272500" y="63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46840</xdr:rowOff>
    </xdr:from>
    <xdr:to>
      <xdr:col>116</xdr:col>
      <xdr:colOff>63500</xdr:colOff>
      <xdr:row>37</xdr:row>
      <xdr:rowOff>71506</xdr:rowOff>
    </xdr:to>
    <xdr:cxnSp macro="">
      <xdr:nvCxnSpPr>
        <xdr:cNvPr id="585" name="直線コネクタ 584"/>
        <xdr:cNvCxnSpPr/>
      </xdr:nvCxnSpPr>
      <xdr:spPr>
        <a:xfrm>
          <a:off x="21323300" y="6390490"/>
          <a:ext cx="838200" cy="2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5222</xdr:rowOff>
    </xdr:from>
    <xdr:to>
      <xdr:col>107</xdr:col>
      <xdr:colOff>101600</xdr:colOff>
      <xdr:row>37</xdr:row>
      <xdr:rowOff>106822</xdr:rowOff>
    </xdr:to>
    <xdr:sp macro="" textlink="">
      <xdr:nvSpPr>
        <xdr:cNvPr id="586" name="楕円 585"/>
        <xdr:cNvSpPr/>
      </xdr:nvSpPr>
      <xdr:spPr>
        <a:xfrm>
          <a:off x="20383500" y="63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46840</xdr:rowOff>
    </xdr:from>
    <xdr:to>
      <xdr:col>111</xdr:col>
      <xdr:colOff>177800</xdr:colOff>
      <xdr:row>37</xdr:row>
      <xdr:rowOff>56022</xdr:rowOff>
    </xdr:to>
    <xdr:cxnSp macro="">
      <xdr:nvCxnSpPr>
        <xdr:cNvPr id="587" name="直線コネクタ 586"/>
        <xdr:cNvCxnSpPr/>
      </xdr:nvCxnSpPr>
      <xdr:spPr>
        <a:xfrm flipV="1">
          <a:off x="20434300" y="6390490"/>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13261</xdr:rowOff>
    </xdr:from>
    <xdr:to>
      <xdr:col>102</xdr:col>
      <xdr:colOff>165100</xdr:colOff>
      <xdr:row>37</xdr:row>
      <xdr:rowOff>114861</xdr:rowOff>
    </xdr:to>
    <xdr:sp macro="" textlink="">
      <xdr:nvSpPr>
        <xdr:cNvPr id="588" name="楕円 587"/>
        <xdr:cNvSpPr/>
      </xdr:nvSpPr>
      <xdr:spPr>
        <a:xfrm>
          <a:off x="19494500" y="63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56022</xdr:rowOff>
    </xdr:from>
    <xdr:to>
      <xdr:col>107</xdr:col>
      <xdr:colOff>50800</xdr:colOff>
      <xdr:row>37</xdr:row>
      <xdr:rowOff>64061</xdr:rowOff>
    </xdr:to>
    <xdr:cxnSp macro="">
      <xdr:nvCxnSpPr>
        <xdr:cNvPr id="589" name="直線コネクタ 588"/>
        <xdr:cNvCxnSpPr/>
      </xdr:nvCxnSpPr>
      <xdr:spPr>
        <a:xfrm flipV="1">
          <a:off x="19545300" y="6399672"/>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15136</xdr:rowOff>
    </xdr:from>
    <xdr:to>
      <xdr:col>98</xdr:col>
      <xdr:colOff>38100</xdr:colOff>
      <xdr:row>37</xdr:row>
      <xdr:rowOff>116736</xdr:rowOff>
    </xdr:to>
    <xdr:sp macro="" textlink="">
      <xdr:nvSpPr>
        <xdr:cNvPr id="590" name="楕円 589"/>
        <xdr:cNvSpPr/>
      </xdr:nvSpPr>
      <xdr:spPr>
        <a:xfrm>
          <a:off x="18605500" y="63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64061</xdr:rowOff>
    </xdr:from>
    <xdr:to>
      <xdr:col>102</xdr:col>
      <xdr:colOff>114300</xdr:colOff>
      <xdr:row>37</xdr:row>
      <xdr:rowOff>65936</xdr:rowOff>
    </xdr:to>
    <xdr:cxnSp macro="">
      <xdr:nvCxnSpPr>
        <xdr:cNvPr id="591" name="直線コネクタ 590"/>
        <xdr:cNvCxnSpPr/>
      </xdr:nvCxnSpPr>
      <xdr:spPr>
        <a:xfrm flipV="1">
          <a:off x="18656300" y="6407711"/>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114167</xdr:rowOff>
    </xdr:from>
    <xdr:ext cx="599010" cy="259045"/>
    <xdr:sp macro="" textlink="">
      <xdr:nvSpPr>
        <xdr:cNvPr id="596" name="n_1mainValue【一般廃棄物処理施設】&#10;一人当たり有形固定資産（償却資産）額"/>
        <xdr:cNvSpPr txBox="1"/>
      </xdr:nvSpPr>
      <xdr:spPr>
        <a:xfrm>
          <a:off x="21011095" y="611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123349</xdr:rowOff>
    </xdr:from>
    <xdr:ext cx="599010" cy="259045"/>
    <xdr:sp macro="" textlink="">
      <xdr:nvSpPr>
        <xdr:cNvPr id="597" name="n_2mainValue【一般廃棄物処理施設】&#10;一人当たり有形固定資産（償却資産）額"/>
        <xdr:cNvSpPr txBox="1"/>
      </xdr:nvSpPr>
      <xdr:spPr>
        <a:xfrm>
          <a:off x="20134795" y="612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131388</xdr:rowOff>
    </xdr:from>
    <xdr:ext cx="599010" cy="259045"/>
    <xdr:sp macro="" textlink="">
      <xdr:nvSpPr>
        <xdr:cNvPr id="598" name="n_3mainValue【一般廃棄物処理施設】&#10;一人当たり有形固定資産（償却資産）額"/>
        <xdr:cNvSpPr txBox="1"/>
      </xdr:nvSpPr>
      <xdr:spPr>
        <a:xfrm>
          <a:off x="19245795" y="613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133263</xdr:rowOff>
    </xdr:from>
    <xdr:ext cx="599010" cy="259045"/>
    <xdr:sp macro="" textlink="">
      <xdr:nvSpPr>
        <xdr:cNvPr id="599" name="n_4mainValue【一般廃棄物処理施設】&#10;一人当たり有形固定資産（償却資産）額"/>
        <xdr:cNvSpPr txBox="1"/>
      </xdr:nvSpPr>
      <xdr:spPr>
        <a:xfrm>
          <a:off x="18356795" y="613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639" name="楕円 638"/>
        <xdr:cNvSpPr/>
      </xdr:nvSpPr>
      <xdr:spPr>
        <a:xfrm>
          <a:off x="16268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33037</xdr:rowOff>
    </xdr:from>
    <xdr:ext cx="405111" cy="259045"/>
    <xdr:sp macro="" textlink="">
      <xdr:nvSpPr>
        <xdr:cNvPr id="640" name="【保健センター・保健所】&#10;有形固定資産減価償却率該当値テキスト"/>
        <xdr:cNvSpPr txBox="1"/>
      </xdr:nvSpPr>
      <xdr:spPr>
        <a:xfrm>
          <a:off x="16357600"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23495</xdr:rowOff>
    </xdr:from>
    <xdr:to>
      <xdr:col>81</xdr:col>
      <xdr:colOff>101600</xdr:colOff>
      <xdr:row>58</xdr:row>
      <xdr:rowOff>125095</xdr:rowOff>
    </xdr:to>
    <xdr:sp macro="" textlink="">
      <xdr:nvSpPr>
        <xdr:cNvPr id="641" name="楕円 640"/>
        <xdr:cNvSpPr/>
      </xdr:nvSpPr>
      <xdr:spPr>
        <a:xfrm>
          <a:off x="15430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74295</xdr:rowOff>
    </xdr:from>
    <xdr:to>
      <xdr:col>85</xdr:col>
      <xdr:colOff>127000</xdr:colOff>
      <xdr:row>60</xdr:row>
      <xdr:rowOff>60960</xdr:rowOff>
    </xdr:to>
    <xdr:cxnSp macro="">
      <xdr:nvCxnSpPr>
        <xdr:cNvPr id="642" name="直線コネクタ 641"/>
        <xdr:cNvCxnSpPr/>
      </xdr:nvCxnSpPr>
      <xdr:spPr>
        <a:xfrm>
          <a:off x="15481300" y="10018395"/>
          <a:ext cx="8382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3" name="楕円 642"/>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74295</xdr:rowOff>
    </xdr:from>
    <xdr:to>
      <xdr:col>81</xdr:col>
      <xdr:colOff>50800</xdr:colOff>
      <xdr:row>60</xdr:row>
      <xdr:rowOff>0</xdr:rowOff>
    </xdr:to>
    <xdr:cxnSp macro="">
      <xdr:nvCxnSpPr>
        <xdr:cNvPr id="644" name="直線コネクタ 643"/>
        <xdr:cNvCxnSpPr/>
      </xdr:nvCxnSpPr>
      <xdr:spPr>
        <a:xfrm flipV="1">
          <a:off x="14592300" y="10018395"/>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645" name="楕円 644"/>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60</xdr:row>
      <xdr:rowOff>0</xdr:rowOff>
    </xdr:to>
    <xdr:cxnSp macro="">
      <xdr:nvCxnSpPr>
        <xdr:cNvPr id="646" name="直線コネクタ 645"/>
        <xdr:cNvCxnSpPr/>
      </xdr:nvCxnSpPr>
      <xdr:spPr>
        <a:xfrm>
          <a:off x="13703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647" name="楕円 646"/>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59</xdr:row>
      <xdr:rowOff>133350</xdr:rowOff>
    </xdr:to>
    <xdr:cxnSp macro="">
      <xdr:nvCxnSpPr>
        <xdr:cNvPr id="648" name="直線コネクタ 647"/>
        <xdr:cNvCxnSpPr/>
      </xdr:nvCxnSpPr>
      <xdr:spPr>
        <a:xfrm>
          <a:off x="12814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2" name="n_4aveValue【保健センター・保健所】&#10;有形固定資産減価償却率"/>
        <xdr:cNvSpPr txBox="1"/>
      </xdr:nvSpPr>
      <xdr:spPr>
        <a:xfrm>
          <a:off x="12611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141622</xdr:rowOff>
    </xdr:from>
    <xdr:ext cx="405111" cy="259045"/>
    <xdr:sp macro="" textlink="">
      <xdr:nvSpPr>
        <xdr:cNvPr id="653" name="n_1mainValue【保健センター・保健所】&#10;有形固定資産減価償却率"/>
        <xdr:cNvSpPr txBox="1"/>
      </xdr:nvSpPr>
      <xdr:spPr>
        <a:xfrm>
          <a:off x="152660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654" name="n_2main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29227</xdr:rowOff>
    </xdr:from>
    <xdr:ext cx="405111" cy="259045"/>
    <xdr:sp macro="" textlink="">
      <xdr:nvSpPr>
        <xdr:cNvPr id="655" name="n_3mainValue【保健センター・保健所】&#10;有形固定資産減価償却率"/>
        <xdr:cNvSpPr txBox="1"/>
      </xdr:nvSpPr>
      <xdr:spPr>
        <a:xfrm>
          <a:off x="13500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162577</xdr:rowOff>
    </xdr:from>
    <xdr:ext cx="405111" cy="259045"/>
    <xdr:sp macro="" textlink="">
      <xdr:nvSpPr>
        <xdr:cNvPr id="656" name="n_4mainValue【保健センター・保健所】&#10;有形固定資産減価償却率"/>
        <xdr:cNvSpPr txBox="1"/>
      </xdr:nvSpPr>
      <xdr:spPr>
        <a:xfrm>
          <a:off x="12611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118364</xdr:rowOff>
    </xdr:from>
    <xdr:to>
      <xdr:col>116</xdr:col>
      <xdr:colOff>114300</xdr:colOff>
      <xdr:row>63</xdr:row>
      <xdr:rowOff>48514</xdr:rowOff>
    </xdr:to>
    <xdr:sp macro="" textlink="">
      <xdr:nvSpPr>
        <xdr:cNvPr id="694" name="楕円 693"/>
        <xdr:cNvSpPr/>
      </xdr:nvSpPr>
      <xdr:spPr>
        <a:xfrm>
          <a:off x="22110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96791</xdr:rowOff>
    </xdr:from>
    <xdr:ext cx="469744" cy="259045"/>
    <xdr:sp macro="" textlink="">
      <xdr:nvSpPr>
        <xdr:cNvPr id="695" name="【保健センター・保健所】&#10;一人当たり面積該当値テキスト"/>
        <xdr:cNvSpPr txBox="1"/>
      </xdr:nvSpPr>
      <xdr:spPr>
        <a:xfrm>
          <a:off x="22199600"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696" name="楕円 695"/>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169164</xdr:rowOff>
    </xdr:from>
    <xdr:to>
      <xdr:col>116</xdr:col>
      <xdr:colOff>63500</xdr:colOff>
      <xdr:row>62</xdr:row>
      <xdr:rowOff>169164</xdr:rowOff>
    </xdr:to>
    <xdr:cxnSp macro="">
      <xdr:nvCxnSpPr>
        <xdr:cNvPr id="697" name="直線コネクタ 696"/>
        <xdr:cNvCxnSpPr/>
      </xdr:nvCxnSpPr>
      <xdr:spPr>
        <a:xfrm>
          <a:off x="21323300" y="1079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164084</xdr:rowOff>
    </xdr:from>
    <xdr:to>
      <xdr:col>107</xdr:col>
      <xdr:colOff>101600</xdr:colOff>
      <xdr:row>63</xdr:row>
      <xdr:rowOff>94234</xdr:rowOff>
    </xdr:to>
    <xdr:sp macro="" textlink="">
      <xdr:nvSpPr>
        <xdr:cNvPr id="698" name="楕円 697"/>
        <xdr:cNvSpPr/>
      </xdr:nvSpPr>
      <xdr:spPr>
        <a:xfrm>
          <a:off x="20383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169164</xdr:rowOff>
    </xdr:from>
    <xdr:to>
      <xdr:col>111</xdr:col>
      <xdr:colOff>177800</xdr:colOff>
      <xdr:row>63</xdr:row>
      <xdr:rowOff>43434</xdr:rowOff>
    </xdr:to>
    <xdr:cxnSp macro="">
      <xdr:nvCxnSpPr>
        <xdr:cNvPr id="699" name="直線コネクタ 698"/>
        <xdr:cNvCxnSpPr/>
      </xdr:nvCxnSpPr>
      <xdr:spPr>
        <a:xfrm flipV="1">
          <a:off x="20434300" y="10799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118364</xdr:rowOff>
    </xdr:from>
    <xdr:to>
      <xdr:col>102</xdr:col>
      <xdr:colOff>165100</xdr:colOff>
      <xdr:row>63</xdr:row>
      <xdr:rowOff>48514</xdr:rowOff>
    </xdr:to>
    <xdr:sp macro="" textlink="">
      <xdr:nvSpPr>
        <xdr:cNvPr id="700" name="楕円 699"/>
        <xdr:cNvSpPr/>
      </xdr:nvSpPr>
      <xdr:spPr>
        <a:xfrm>
          <a:off x="19494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169164</xdr:rowOff>
    </xdr:from>
    <xdr:to>
      <xdr:col>107</xdr:col>
      <xdr:colOff>50800</xdr:colOff>
      <xdr:row>63</xdr:row>
      <xdr:rowOff>43434</xdr:rowOff>
    </xdr:to>
    <xdr:cxnSp macro="">
      <xdr:nvCxnSpPr>
        <xdr:cNvPr id="701" name="直線コネクタ 700"/>
        <xdr:cNvCxnSpPr/>
      </xdr:nvCxnSpPr>
      <xdr:spPr>
        <a:xfrm>
          <a:off x="19545300" y="10799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118364</xdr:rowOff>
    </xdr:from>
    <xdr:to>
      <xdr:col>98</xdr:col>
      <xdr:colOff>38100</xdr:colOff>
      <xdr:row>63</xdr:row>
      <xdr:rowOff>48514</xdr:rowOff>
    </xdr:to>
    <xdr:sp macro="" textlink="">
      <xdr:nvSpPr>
        <xdr:cNvPr id="702" name="楕円 701"/>
        <xdr:cNvSpPr/>
      </xdr:nvSpPr>
      <xdr:spPr>
        <a:xfrm>
          <a:off x="18605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169164</xdr:rowOff>
    </xdr:from>
    <xdr:to>
      <xdr:col>102</xdr:col>
      <xdr:colOff>114300</xdr:colOff>
      <xdr:row>62</xdr:row>
      <xdr:rowOff>169164</xdr:rowOff>
    </xdr:to>
    <xdr:cxnSp macro="">
      <xdr:nvCxnSpPr>
        <xdr:cNvPr id="703" name="直線コネクタ 702"/>
        <xdr:cNvCxnSpPr/>
      </xdr:nvCxnSpPr>
      <xdr:spPr>
        <a:xfrm>
          <a:off x="18656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39641</xdr:rowOff>
    </xdr:from>
    <xdr:ext cx="469744" cy="259045"/>
    <xdr:sp macro="" textlink="">
      <xdr:nvSpPr>
        <xdr:cNvPr id="708" name="n_1mainValue【保健センター・保健所】&#10;一人当たり面積"/>
        <xdr:cNvSpPr txBox="1"/>
      </xdr:nvSpPr>
      <xdr:spPr>
        <a:xfrm>
          <a:off x="21075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85361</xdr:rowOff>
    </xdr:from>
    <xdr:ext cx="469744" cy="259045"/>
    <xdr:sp macro="" textlink="">
      <xdr:nvSpPr>
        <xdr:cNvPr id="709" name="n_2mainValue【保健センター・保健所】&#10;一人当たり面積"/>
        <xdr:cNvSpPr txBox="1"/>
      </xdr:nvSpPr>
      <xdr:spPr>
        <a:xfrm>
          <a:off x="20199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39641</xdr:rowOff>
    </xdr:from>
    <xdr:ext cx="469744" cy="259045"/>
    <xdr:sp macro="" textlink="">
      <xdr:nvSpPr>
        <xdr:cNvPr id="710" name="n_3mainValue【保健センター・保健所】&#10;一人当たり面積"/>
        <xdr:cNvSpPr txBox="1"/>
      </xdr:nvSpPr>
      <xdr:spPr>
        <a:xfrm>
          <a:off x="19310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39641</xdr:rowOff>
    </xdr:from>
    <xdr:ext cx="469744" cy="259045"/>
    <xdr:sp macro="" textlink="">
      <xdr:nvSpPr>
        <xdr:cNvPr id="711" name="n_4mainValue【保健センター・保健所】&#10;一人当たり面積"/>
        <xdr:cNvSpPr txBox="1"/>
      </xdr:nvSpPr>
      <xdr:spPr>
        <a:xfrm>
          <a:off x="18421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82550</xdr:rowOff>
    </xdr:from>
    <xdr:to>
      <xdr:col>85</xdr:col>
      <xdr:colOff>177800</xdr:colOff>
      <xdr:row>84</xdr:row>
      <xdr:rowOff>12700</xdr:rowOff>
    </xdr:to>
    <xdr:sp macro="" textlink="">
      <xdr:nvSpPr>
        <xdr:cNvPr id="752" name="楕円 751"/>
        <xdr:cNvSpPr/>
      </xdr:nvSpPr>
      <xdr:spPr>
        <a:xfrm>
          <a:off x="16268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60977</xdr:rowOff>
    </xdr:from>
    <xdr:ext cx="405111" cy="259045"/>
    <xdr:sp macro="" textlink="">
      <xdr:nvSpPr>
        <xdr:cNvPr id="753" name="【消防施設】&#10;有形固定資産減価償却率該当値テキスト"/>
        <xdr:cNvSpPr txBox="1"/>
      </xdr:nvSpPr>
      <xdr:spPr>
        <a:xfrm>
          <a:off x="16357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84455</xdr:rowOff>
    </xdr:from>
    <xdr:to>
      <xdr:col>81</xdr:col>
      <xdr:colOff>101600</xdr:colOff>
      <xdr:row>84</xdr:row>
      <xdr:rowOff>14605</xdr:rowOff>
    </xdr:to>
    <xdr:sp macro="" textlink="">
      <xdr:nvSpPr>
        <xdr:cNvPr id="754" name="楕円 753"/>
        <xdr:cNvSpPr/>
      </xdr:nvSpPr>
      <xdr:spPr>
        <a:xfrm>
          <a:off x="15430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133350</xdr:rowOff>
    </xdr:from>
    <xdr:to>
      <xdr:col>85</xdr:col>
      <xdr:colOff>127000</xdr:colOff>
      <xdr:row>83</xdr:row>
      <xdr:rowOff>135255</xdr:rowOff>
    </xdr:to>
    <xdr:cxnSp macro="">
      <xdr:nvCxnSpPr>
        <xdr:cNvPr id="755" name="直線コネクタ 754"/>
        <xdr:cNvCxnSpPr/>
      </xdr:nvCxnSpPr>
      <xdr:spPr>
        <a:xfrm flipV="1">
          <a:off x="15481300" y="143637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56" name="楕円 755"/>
        <xdr:cNvSpPr/>
      </xdr:nvSpPr>
      <xdr:spPr>
        <a:xfrm>
          <a:off x="14541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118111</xdr:rowOff>
    </xdr:from>
    <xdr:to>
      <xdr:col>81</xdr:col>
      <xdr:colOff>50800</xdr:colOff>
      <xdr:row>83</xdr:row>
      <xdr:rowOff>135255</xdr:rowOff>
    </xdr:to>
    <xdr:cxnSp macro="">
      <xdr:nvCxnSpPr>
        <xdr:cNvPr id="757" name="直線コネクタ 756"/>
        <xdr:cNvCxnSpPr/>
      </xdr:nvCxnSpPr>
      <xdr:spPr>
        <a:xfrm>
          <a:off x="14592300" y="143484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34925</xdr:rowOff>
    </xdr:from>
    <xdr:to>
      <xdr:col>72</xdr:col>
      <xdr:colOff>38100</xdr:colOff>
      <xdr:row>83</xdr:row>
      <xdr:rowOff>136525</xdr:rowOff>
    </xdr:to>
    <xdr:sp macro="" textlink="">
      <xdr:nvSpPr>
        <xdr:cNvPr id="758" name="楕円 757"/>
        <xdr:cNvSpPr/>
      </xdr:nvSpPr>
      <xdr:spPr>
        <a:xfrm>
          <a:off x="13652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85725</xdr:rowOff>
    </xdr:from>
    <xdr:to>
      <xdr:col>76</xdr:col>
      <xdr:colOff>114300</xdr:colOff>
      <xdr:row>83</xdr:row>
      <xdr:rowOff>118111</xdr:rowOff>
    </xdr:to>
    <xdr:cxnSp macro="">
      <xdr:nvCxnSpPr>
        <xdr:cNvPr id="759" name="直線コネクタ 758"/>
        <xdr:cNvCxnSpPr/>
      </xdr:nvCxnSpPr>
      <xdr:spPr>
        <a:xfrm>
          <a:off x="13703300" y="143160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636</xdr:rowOff>
    </xdr:from>
    <xdr:to>
      <xdr:col>67</xdr:col>
      <xdr:colOff>101600</xdr:colOff>
      <xdr:row>83</xdr:row>
      <xdr:rowOff>102236</xdr:rowOff>
    </xdr:to>
    <xdr:sp macro="" textlink="">
      <xdr:nvSpPr>
        <xdr:cNvPr id="760" name="楕円 759"/>
        <xdr:cNvSpPr/>
      </xdr:nvSpPr>
      <xdr:spPr>
        <a:xfrm>
          <a:off x="12763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51436</xdr:rowOff>
    </xdr:from>
    <xdr:to>
      <xdr:col>71</xdr:col>
      <xdr:colOff>177800</xdr:colOff>
      <xdr:row>83</xdr:row>
      <xdr:rowOff>85725</xdr:rowOff>
    </xdr:to>
    <xdr:cxnSp macro="">
      <xdr:nvCxnSpPr>
        <xdr:cNvPr id="761" name="直線コネクタ 760"/>
        <xdr:cNvCxnSpPr/>
      </xdr:nvCxnSpPr>
      <xdr:spPr>
        <a:xfrm>
          <a:off x="12814300" y="142817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5" name="n_4aveValue【消防施設】&#10;有形固定資産減価償却率"/>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5732</xdr:rowOff>
    </xdr:from>
    <xdr:ext cx="405111" cy="259045"/>
    <xdr:sp macro="" textlink="">
      <xdr:nvSpPr>
        <xdr:cNvPr id="766" name="n_1mainValue【消防施設】&#10;有形固定資産減価償却率"/>
        <xdr:cNvSpPr txBox="1"/>
      </xdr:nvSpPr>
      <xdr:spPr>
        <a:xfrm>
          <a:off x="152660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7" name="n_2main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127652</xdr:rowOff>
    </xdr:from>
    <xdr:ext cx="405111" cy="259045"/>
    <xdr:sp macro="" textlink="">
      <xdr:nvSpPr>
        <xdr:cNvPr id="768" name="n_3mainValue【消防施設】&#10;有形固定資産減価償却率"/>
        <xdr:cNvSpPr txBox="1"/>
      </xdr:nvSpPr>
      <xdr:spPr>
        <a:xfrm>
          <a:off x="13500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93363</xdr:rowOff>
    </xdr:from>
    <xdr:ext cx="405111" cy="259045"/>
    <xdr:sp macro="" textlink="">
      <xdr:nvSpPr>
        <xdr:cNvPr id="769" name="n_4mainValue【消防施設】&#10;有形固定資産減価償却率"/>
        <xdr:cNvSpPr txBox="1"/>
      </xdr:nvSpPr>
      <xdr:spPr>
        <a:xfrm>
          <a:off x="12611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146050</xdr:rowOff>
    </xdr:from>
    <xdr:to>
      <xdr:col>116</xdr:col>
      <xdr:colOff>114300</xdr:colOff>
      <xdr:row>84</xdr:row>
      <xdr:rowOff>76200</xdr:rowOff>
    </xdr:to>
    <xdr:sp macro="" textlink="">
      <xdr:nvSpPr>
        <xdr:cNvPr id="809" name="楕円 808"/>
        <xdr:cNvSpPr/>
      </xdr:nvSpPr>
      <xdr:spPr>
        <a:xfrm>
          <a:off x="221107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124477</xdr:rowOff>
    </xdr:from>
    <xdr:ext cx="469744" cy="259045"/>
    <xdr:sp macro="" textlink="">
      <xdr:nvSpPr>
        <xdr:cNvPr id="810" name="【消防施設】&#10;一人当たり面積該当値テキスト"/>
        <xdr:cNvSpPr txBox="1"/>
      </xdr:nvSpPr>
      <xdr:spPr>
        <a:xfrm>
          <a:off x="22199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811" name="楕円 810"/>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25400</xdr:rowOff>
    </xdr:to>
    <xdr:cxnSp macro="">
      <xdr:nvCxnSpPr>
        <xdr:cNvPr id="812" name="直線コネクタ 811"/>
        <xdr:cNvCxnSpPr/>
      </xdr:nvCxnSpPr>
      <xdr:spPr>
        <a:xfrm>
          <a:off x="21323300" y="1441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813" name="楕円 812"/>
        <xdr:cNvSpPr/>
      </xdr:nvSpPr>
      <xdr:spPr>
        <a:xfrm>
          <a:off x="20383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814" name="直線コネクタ 813"/>
        <xdr:cNvCxnSpPr/>
      </xdr:nvCxnSpPr>
      <xdr:spPr>
        <a:xfrm>
          <a:off x="20434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133350</xdr:rowOff>
    </xdr:from>
    <xdr:to>
      <xdr:col>102</xdr:col>
      <xdr:colOff>165100</xdr:colOff>
      <xdr:row>84</xdr:row>
      <xdr:rowOff>63500</xdr:rowOff>
    </xdr:to>
    <xdr:sp macro="" textlink="">
      <xdr:nvSpPr>
        <xdr:cNvPr id="815" name="楕円 814"/>
        <xdr:cNvSpPr/>
      </xdr:nvSpPr>
      <xdr:spPr>
        <a:xfrm>
          <a:off x="19494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xdr:rowOff>
    </xdr:from>
    <xdr:to>
      <xdr:col>107</xdr:col>
      <xdr:colOff>50800</xdr:colOff>
      <xdr:row>84</xdr:row>
      <xdr:rowOff>12700</xdr:rowOff>
    </xdr:to>
    <xdr:cxnSp macro="">
      <xdr:nvCxnSpPr>
        <xdr:cNvPr id="816" name="直線コネクタ 815"/>
        <xdr:cNvCxnSpPr/>
      </xdr:nvCxnSpPr>
      <xdr:spPr>
        <a:xfrm>
          <a:off x="19545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127000</xdr:rowOff>
    </xdr:from>
    <xdr:to>
      <xdr:col>98</xdr:col>
      <xdr:colOff>38100</xdr:colOff>
      <xdr:row>83</xdr:row>
      <xdr:rowOff>57150</xdr:rowOff>
    </xdr:to>
    <xdr:sp macro="" textlink="">
      <xdr:nvSpPr>
        <xdr:cNvPr id="817" name="楕円 816"/>
        <xdr:cNvSpPr/>
      </xdr:nvSpPr>
      <xdr:spPr>
        <a:xfrm>
          <a:off x="18605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6350</xdr:rowOff>
    </xdr:from>
    <xdr:to>
      <xdr:col>102</xdr:col>
      <xdr:colOff>114300</xdr:colOff>
      <xdr:row>84</xdr:row>
      <xdr:rowOff>12700</xdr:rowOff>
    </xdr:to>
    <xdr:cxnSp macro="">
      <xdr:nvCxnSpPr>
        <xdr:cNvPr id="818" name="直線コネクタ 817"/>
        <xdr:cNvCxnSpPr/>
      </xdr:nvCxnSpPr>
      <xdr:spPr>
        <a:xfrm>
          <a:off x="18656300" y="14236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23" name="n_1mainValue【消防施設】&#10;一人当たり面積"/>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824" name="n_2mainValue【消防施設】&#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54627</xdr:rowOff>
    </xdr:from>
    <xdr:ext cx="469744" cy="259045"/>
    <xdr:sp macro="" textlink="">
      <xdr:nvSpPr>
        <xdr:cNvPr id="825" name="n_3mainValue【消防施設】&#10;一人当たり面積"/>
        <xdr:cNvSpPr txBox="1"/>
      </xdr:nvSpPr>
      <xdr:spPr>
        <a:xfrm>
          <a:off x="19310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826" name="n_4main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867" name="楕円 866"/>
        <xdr:cNvSpPr/>
      </xdr:nvSpPr>
      <xdr:spPr>
        <a:xfrm>
          <a:off x="16268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118127</xdr:rowOff>
    </xdr:from>
    <xdr:ext cx="405111" cy="259045"/>
    <xdr:sp macro="" textlink="">
      <xdr:nvSpPr>
        <xdr:cNvPr id="868" name="【庁舎】&#10;有形固定資産減価償却率該当値テキスト"/>
        <xdr:cNvSpPr txBox="1"/>
      </xdr:nvSpPr>
      <xdr:spPr>
        <a:xfrm>
          <a:off x="16357600"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126364</xdr:rowOff>
    </xdr:from>
    <xdr:to>
      <xdr:col>81</xdr:col>
      <xdr:colOff>101600</xdr:colOff>
      <xdr:row>105</xdr:row>
      <xdr:rowOff>56514</xdr:rowOff>
    </xdr:to>
    <xdr:sp macro="" textlink="">
      <xdr:nvSpPr>
        <xdr:cNvPr id="869" name="楕円 868"/>
        <xdr:cNvSpPr/>
      </xdr:nvSpPr>
      <xdr:spPr>
        <a:xfrm>
          <a:off x="15430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105</xdr:row>
      <xdr:rowOff>5714</xdr:rowOff>
    </xdr:to>
    <xdr:cxnSp macro="">
      <xdr:nvCxnSpPr>
        <xdr:cNvPr id="870" name="直線コネクタ 869"/>
        <xdr:cNvCxnSpPr/>
      </xdr:nvCxnSpPr>
      <xdr:spPr>
        <a:xfrm flipV="1">
          <a:off x="15481300" y="17849850"/>
          <a:ext cx="8382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12064</xdr:rowOff>
    </xdr:from>
    <xdr:to>
      <xdr:col>76</xdr:col>
      <xdr:colOff>165100</xdr:colOff>
      <xdr:row>104</xdr:row>
      <xdr:rowOff>113664</xdr:rowOff>
    </xdr:to>
    <xdr:sp macro="" textlink="">
      <xdr:nvSpPr>
        <xdr:cNvPr id="871" name="楕円 870"/>
        <xdr:cNvSpPr/>
      </xdr:nvSpPr>
      <xdr:spPr>
        <a:xfrm>
          <a:off x="14541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62864</xdr:rowOff>
    </xdr:from>
    <xdr:to>
      <xdr:col>81</xdr:col>
      <xdr:colOff>50800</xdr:colOff>
      <xdr:row>105</xdr:row>
      <xdr:rowOff>5714</xdr:rowOff>
    </xdr:to>
    <xdr:cxnSp macro="">
      <xdr:nvCxnSpPr>
        <xdr:cNvPr id="872" name="直線コネクタ 871"/>
        <xdr:cNvCxnSpPr/>
      </xdr:nvCxnSpPr>
      <xdr:spPr>
        <a:xfrm>
          <a:off x="14592300" y="178936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873" name="楕円 872"/>
        <xdr:cNvSpPr/>
      </xdr:nvSpPr>
      <xdr:spPr>
        <a:xfrm>
          <a:off x="13652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62864</xdr:rowOff>
    </xdr:from>
    <xdr:to>
      <xdr:col>76</xdr:col>
      <xdr:colOff>114300</xdr:colOff>
      <xdr:row>104</xdr:row>
      <xdr:rowOff>112395</xdr:rowOff>
    </xdr:to>
    <xdr:cxnSp macro="">
      <xdr:nvCxnSpPr>
        <xdr:cNvPr id="874" name="直線コネクタ 873"/>
        <xdr:cNvCxnSpPr/>
      </xdr:nvCxnSpPr>
      <xdr:spPr>
        <a:xfrm flipV="1">
          <a:off x="13703300" y="178936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50164</xdr:rowOff>
    </xdr:from>
    <xdr:to>
      <xdr:col>67</xdr:col>
      <xdr:colOff>101600</xdr:colOff>
      <xdr:row>104</xdr:row>
      <xdr:rowOff>151764</xdr:rowOff>
    </xdr:to>
    <xdr:sp macro="" textlink="">
      <xdr:nvSpPr>
        <xdr:cNvPr id="875" name="楕円 874"/>
        <xdr:cNvSpPr/>
      </xdr:nvSpPr>
      <xdr:spPr>
        <a:xfrm>
          <a:off x="12763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100964</xdr:rowOff>
    </xdr:from>
    <xdr:to>
      <xdr:col>71</xdr:col>
      <xdr:colOff>177800</xdr:colOff>
      <xdr:row>104</xdr:row>
      <xdr:rowOff>112395</xdr:rowOff>
    </xdr:to>
    <xdr:cxnSp macro="">
      <xdr:nvCxnSpPr>
        <xdr:cNvPr id="876" name="直線コネクタ 875"/>
        <xdr:cNvCxnSpPr/>
      </xdr:nvCxnSpPr>
      <xdr:spPr>
        <a:xfrm>
          <a:off x="12814300" y="179317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47641</xdr:rowOff>
    </xdr:from>
    <xdr:ext cx="405111" cy="259045"/>
    <xdr:sp macro="" textlink="">
      <xdr:nvSpPr>
        <xdr:cNvPr id="881" name="n_1mainValue【庁舎】&#10;有形固定資産減価償却率"/>
        <xdr:cNvSpPr txBox="1"/>
      </xdr:nvSpPr>
      <xdr:spPr>
        <a:xfrm>
          <a:off x="15266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104791</xdr:rowOff>
    </xdr:from>
    <xdr:ext cx="405111" cy="259045"/>
    <xdr:sp macro="" textlink="">
      <xdr:nvSpPr>
        <xdr:cNvPr id="882" name="n_2mainValue【庁舎】&#10;有形固定資産減価償却率"/>
        <xdr:cNvSpPr txBox="1"/>
      </xdr:nvSpPr>
      <xdr:spPr>
        <a:xfrm>
          <a:off x="14389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154322</xdr:rowOff>
    </xdr:from>
    <xdr:ext cx="405111" cy="259045"/>
    <xdr:sp macro="" textlink="">
      <xdr:nvSpPr>
        <xdr:cNvPr id="883" name="n_3mainValue【庁舎】&#10;有形固定資産減価償却率"/>
        <xdr:cNvSpPr txBox="1"/>
      </xdr:nvSpPr>
      <xdr:spPr>
        <a:xfrm>
          <a:off x="13500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142891</xdr:rowOff>
    </xdr:from>
    <xdr:ext cx="405111" cy="259045"/>
    <xdr:sp macro="" textlink="">
      <xdr:nvSpPr>
        <xdr:cNvPr id="884" name="n_4mainValue【庁舎】&#10;有形固定資産減価償却率"/>
        <xdr:cNvSpPr txBox="1"/>
      </xdr:nvSpPr>
      <xdr:spPr>
        <a:xfrm>
          <a:off x="12611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170180</xdr:rowOff>
    </xdr:from>
    <xdr:to>
      <xdr:col>116</xdr:col>
      <xdr:colOff>114300</xdr:colOff>
      <xdr:row>107</xdr:row>
      <xdr:rowOff>100330</xdr:rowOff>
    </xdr:to>
    <xdr:sp macro="" textlink="">
      <xdr:nvSpPr>
        <xdr:cNvPr id="924" name="楕円 923"/>
        <xdr:cNvSpPr/>
      </xdr:nvSpPr>
      <xdr:spPr>
        <a:xfrm>
          <a:off x="22110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85107</xdr:rowOff>
    </xdr:from>
    <xdr:ext cx="469744" cy="259045"/>
    <xdr:sp macro="" textlink="">
      <xdr:nvSpPr>
        <xdr:cNvPr id="925" name="【庁舎】&#10;一人当たり面積該当値テキスト"/>
        <xdr:cNvSpPr txBox="1"/>
      </xdr:nvSpPr>
      <xdr:spPr>
        <a:xfrm>
          <a:off x="22199600" y="182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170180</xdr:rowOff>
    </xdr:from>
    <xdr:to>
      <xdr:col>112</xdr:col>
      <xdr:colOff>38100</xdr:colOff>
      <xdr:row>107</xdr:row>
      <xdr:rowOff>100330</xdr:rowOff>
    </xdr:to>
    <xdr:sp macro="" textlink="">
      <xdr:nvSpPr>
        <xdr:cNvPr id="926" name="楕円 925"/>
        <xdr:cNvSpPr/>
      </xdr:nvSpPr>
      <xdr:spPr>
        <a:xfrm>
          <a:off x="2127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49530</xdr:rowOff>
    </xdr:from>
    <xdr:to>
      <xdr:col>116</xdr:col>
      <xdr:colOff>63500</xdr:colOff>
      <xdr:row>107</xdr:row>
      <xdr:rowOff>49530</xdr:rowOff>
    </xdr:to>
    <xdr:cxnSp macro="">
      <xdr:nvCxnSpPr>
        <xdr:cNvPr id="927" name="直線コネクタ 926"/>
        <xdr:cNvCxnSpPr/>
      </xdr:nvCxnSpPr>
      <xdr:spPr>
        <a:xfrm>
          <a:off x="21323300" y="1839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170180</xdr:rowOff>
    </xdr:from>
    <xdr:to>
      <xdr:col>107</xdr:col>
      <xdr:colOff>101600</xdr:colOff>
      <xdr:row>107</xdr:row>
      <xdr:rowOff>100330</xdr:rowOff>
    </xdr:to>
    <xdr:sp macro="" textlink="">
      <xdr:nvSpPr>
        <xdr:cNvPr id="928" name="楕円 927"/>
        <xdr:cNvSpPr/>
      </xdr:nvSpPr>
      <xdr:spPr>
        <a:xfrm>
          <a:off x="20383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49530</xdr:rowOff>
    </xdr:from>
    <xdr:to>
      <xdr:col>111</xdr:col>
      <xdr:colOff>177800</xdr:colOff>
      <xdr:row>107</xdr:row>
      <xdr:rowOff>49530</xdr:rowOff>
    </xdr:to>
    <xdr:cxnSp macro="">
      <xdr:nvCxnSpPr>
        <xdr:cNvPr id="929" name="直線コネクタ 928"/>
        <xdr:cNvCxnSpPr/>
      </xdr:nvCxnSpPr>
      <xdr:spPr>
        <a:xfrm>
          <a:off x="20434300" y="1839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930" name="楕円 929"/>
        <xdr:cNvSpPr/>
      </xdr:nvSpPr>
      <xdr:spPr>
        <a:xfrm>
          <a:off x="19494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49530</xdr:rowOff>
    </xdr:from>
    <xdr:to>
      <xdr:col>107</xdr:col>
      <xdr:colOff>50800</xdr:colOff>
      <xdr:row>107</xdr:row>
      <xdr:rowOff>49530</xdr:rowOff>
    </xdr:to>
    <xdr:cxnSp macro="">
      <xdr:nvCxnSpPr>
        <xdr:cNvPr id="931" name="直線コネクタ 930"/>
        <xdr:cNvCxnSpPr/>
      </xdr:nvCxnSpPr>
      <xdr:spPr>
        <a:xfrm>
          <a:off x="19545300" y="1839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170180</xdr:rowOff>
    </xdr:from>
    <xdr:to>
      <xdr:col>98</xdr:col>
      <xdr:colOff>38100</xdr:colOff>
      <xdr:row>107</xdr:row>
      <xdr:rowOff>100330</xdr:rowOff>
    </xdr:to>
    <xdr:sp macro="" textlink="">
      <xdr:nvSpPr>
        <xdr:cNvPr id="932" name="楕円 931"/>
        <xdr:cNvSpPr/>
      </xdr:nvSpPr>
      <xdr:spPr>
        <a:xfrm>
          <a:off x="18605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49530</xdr:rowOff>
    </xdr:from>
    <xdr:to>
      <xdr:col>102</xdr:col>
      <xdr:colOff>114300</xdr:colOff>
      <xdr:row>107</xdr:row>
      <xdr:rowOff>49530</xdr:rowOff>
    </xdr:to>
    <xdr:cxnSp macro="">
      <xdr:nvCxnSpPr>
        <xdr:cNvPr id="933" name="直線コネクタ 932"/>
        <xdr:cNvCxnSpPr/>
      </xdr:nvCxnSpPr>
      <xdr:spPr>
        <a:xfrm>
          <a:off x="18656300" y="1839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91457</xdr:rowOff>
    </xdr:from>
    <xdr:ext cx="469744" cy="259045"/>
    <xdr:sp macro="" textlink="">
      <xdr:nvSpPr>
        <xdr:cNvPr id="938" name="n_1mainValue【庁舎】&#10;一人当たり面積"/>
        <xdr:cNvSpPr txBox="1"/>
      </xdr:nvSpPr>
      <xdr:spPr>
        <a:xfrm>
          <a:off x="21075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91457</xdr:rowOff>
    </xdr:from>
    <xdr:ext cx="469744" cy="259045"/>
    <xdr:sp macro="" textlink="">
      <xdr:nvSpPr>
        <xdr:cNvPr id="939" name="n_2mainValue【庁舎】&#10;一人当たり面積"/>
        <xdr:cNvSpPr txBox="1"/>
      </xdr:nvSpPr>
      <xdr:spPr>
        <a:xfrm>
          <a:off x="20199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940" name="n_3mainValue【庁舎】&#10;一人当たり面積"/>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91457</xdr:rowOff>
    </xdr:from>
    <xdr:ext cx="469744" cy="259045"/>
    <xdr:sp macro="" textlink="">
      <xdr:nvSpPr>
        <xdr:cNvPr id="941" name="n_4mainValue【庁舎】&#10;一人当たり面積"/>
        <xdr:cNvSpPr txBox="1"/>
      </xdr:nvSpPr>
      <xdr:spPr>
        <a:xfrm>
          <a:off x="18421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本市の施設については高度経済成長期からバブル経済期にかけて整備されたものが多いことから、</a:t>
          </a:r>
          <a:r>
            <a:rPr kumimoji="1" lang="ja-JP" altLang="en-US" sz="1100">
              <a:solidFill>
                <a:schemeClr val="dk1"/>
              </a:solidFill>
              <a:effectLst/>
              <a:latin typeface="+mn-lt"/>
              <a:ea typeface="+mn-ea"/>
              <a:cs typeface="+mn-cs"/>
            </a:rPr>
            <a:t>ほとんどの施設で有形固定資産減価書客率が類似団体平均を大幅に上回っている。本市では</a:t>
          </a:r>
          <a:r>
            <a:rPr lang="ja-JP" altLang="en-US" sz="1100" b="0" i="0">
              <a:solidFill>
                <a:schemeClr val="dk1"/>
              </a:solidFill>
              <a:effectLst/>
              <a:latin typeface="+mn-lt"/>
              <a:ea typeface="+mn-ea"/>
              <a:cs typeface="+mn-cs"/>
            </a:rPr>
            <a:t>尼崎市公共施設マネジメント基本方針に沿った計画的な施設の集約・統廃合・保全に努めているところであり、特に一般廃棄物処理施設にあたるクリーンセンター第</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工場、資源リサイクルセンター及びし尿処理施設については令和</a:t>
          </a:r>
          <a:r>
            <a:rPr lang="en-US" altLang="ja-JP" sz="1100" b="0" i="0">
              <a:solidFill>
                <a:schemeClr val="dk1"/>
              </a:solidFill>
              <a:effectLst/>
              <a:latin typeface="+mn-lt"/>
              <a:ea typeface="+mn-ea"/>
              <a:cs typeface="+mn-cs"/>
            </a:rPr>
            <a:t>12</a:t>
          </a:r>
          <a:r>
            <a:rPr lang="ja-JP" altLang="en-US" sz="1100" b="0" i="0">
              <a:solidFill>
                <a:schemeClr val="dk1"/>
              </a:solidFill>
              <a:effectLst/>
              <a:latin typeface="+mn-lt"/>
              <a:ea typeface="+mn-ea"/>
              <a:cs typeface="+mn-cs"/>
            </a:rPr>
            <a:t>年度までに寿命を迎えるため、令和</a:t>
          </a:r>
          <a:r>
            <a:rPr lang="en-US" altLang="ja-JP" sz="1100" b="0" i="0">
              <a:solidFill>
                <a:schemeClr val="dk1"/>
              </a:solidFill>
              <a:effectLst/>
              <a:latin typeface="+mn-lt"/>
              <a:ea typeface="+mn-ea"/>
              <a:cs typeface="+mn-cs"/>
            </a:rPr>
            <a:t>13</a:t>
          </a:r>
          <a:r>
            <a:rPr lang="ja-JP" altLang="en-US" sz="1100" b="0" i="0">
              <a:solidFill>
                <a:schemeClr val="dk1"/>
              </a:solidFill>
              <a:effectLst/>
              <a:latin typeface="+mn-lt"/>
              <a:ea typeface="+mn-ea"/>
              <a:cs typeface="+mn-cs"/>
            </a:rPr>
            <a:t>年度からの新施設稼働に向けた大規模な建替工事を行う予定であることから、今後大幅な改善が見込まれる。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460,148
448,425
50.71
230,541,291
227,038,270
2,859,285
107,477,795
210,479,191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近年は、社会保障関係費や交付税措置のある市債の活用などにより基準財政需要額は増加傾向にあり、市税収入の増などにより基準財政収入額も増加傾向にある。</a:t>
          </a:r>
        </a:p>
        <a:p>
          <a:r>
            <a:rPr kumimoji="1" lang="ja-JP" altLang="en-US" sz="1300">
              <a:latin typeface="ＭＳ Ｐゴシック" panose="020B0600070205080204" pitchFamily="50" charset="-128"/>
              <a:ea typeface="ＭＳ Ｐゴシック" panose="020B0600070205080204" pitchFamily="50" charset="-128"/>
            </a:rPr>
            <a:t>　今後は、一層の高齢化や人口減少が見込まれることから、より一層の税源のかん養と公債費負担の抑制に向けて取り組む。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地方税、地方交付税等といった歳入の経常的な一般財源が増となったことなどから、前年度と比べ</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については、類似団体と比べ、経常収支比率の内訳で多くを占めている扶助費等の社会保障関係経費や公債費が引き続き高い水準で推移することが見込まれることから、市税等の経常一般財源の確保や経常的な一般財源が充当される公債費の縮減などの財政構造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66</xdr:row>
      <xdr:rowOff>74506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07606"/>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74506</xdr:rowOff>
    </xdr:from>
    <xdr:to>
      <xdr:col>19</xdr:col>
      <xdr:colOff>133350</xdr:colOff>
      <xdr:row>66</xdr:row>
      <xdr:rowOff>74506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39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66</xdr:row>
      <xdr:rowOff>74506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3178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67</xdr:row>
      <xdr:rowOff>63923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31781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23706</xdr:rowOff>
    </xdr:from>
    <xdr:to>
      <xdr:col>19</xdr:col>
      <xdr:colOff>184150</xdr:colOff>
      <xdr:row>66</xdr:row>
      <xdr:rowOff>125306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110083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23706</xdr:rowOff>
    </xdr:from>
    <xdr:to>
      <xdr:col>15</xdr:col>
      <xdr:colOff>133350</xdr:colOff>
      <xdr:row>66</xdr:row>
      <xdr:rowOff>125306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13123</xdr:rowOff>
    </xdr:from>
    <xdr:to>
      <xdr:col>7</xdr:col>
      <xdr:colOff>31750</xdr:colOff>
      <xdr:row>67</xdr:row>
      <xdr:rowOff>114723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99500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人件費については、退職手当が減となったことに伴い減となっている。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物件費については、労務単価の上昇に加え、新型コロナウイルス感染症への対応に係る経費に伴い増となっている。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類似団体内平均値よりも低額である理由として、人件費において、従来取り組んできた職員定数の削減、給与等の抑制及び効果的なアウトソーシングなどの効果が挙げられる。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しかしながら、近年では労務単価が上昇傾向にあることから、必要な住民サービスを維持しながら、引き続き経費の縮減に努める。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97952</xdr:rowOff>
    </xdr:from>
    <xdr:to>
      <xdr:col>23</xdr:col>
      <xdr:colOff>133350</xdr:colOff>
      <xdr:row>82</xdr:row>
      <xdr:rowOff>63460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85402"/>
          <a:ext cx="838200" cy="1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133048</xdr:rowOff>
    </xdr:from>
    <xdr:to>
      <xdr:col>19</xdr:col>
      <xdr:colOff>133350</xdr:colOff>
      <xdr:row>81</xdr:row>
      <xdr:rowOff>97952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49048"/>
          <a:ext cx="889000" cy="13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91946</xdr:rowOff>
    </xdr:from>
    <xdr:to>
      <xdr:col>15</xdr:col>
      <xdr:colOff>82550</xdr:colOff>
      <xdr:row>80</xdr:row>
      <xdr:rowOff>133048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07946"/>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66328</xdr:rowOff>
    </xdr:from>
    <xdr:to>
      <xdr:col>11</xdr:col>
      <xdr:colOff>31750</xdr:colOff>
      <xdr:row>80</xdr:row>
      <xdr:rowOff>91946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82328"/>
          <a:ext cx="889000" cy="2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12660</xdr:rowOff>
    </xdr:from>
    <xdr:to>
      <xdr:col>23</xdr:col>
      <xdr:colOff>184150</xdr:colOff>
      <xdr:row>82</xdr:row>
      <xdr:rowOff>114260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29187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47152</xdr:rowOff>
    </xdr:from>
    <xdr:to>
      <xdr:col>19</xdr:col>
      <xdr:colOff>184150</xdr:colOff>
      <xdr:row>81</xdr:row>
      <xdr:rowOff>148752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158929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0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82248</xdr:rowOff>
    </xdr:from>
    <xdr:to>
      <xdr:col>15</xdr:col>
      <xdr:colOff>133350</xdr:colOff>
      <xdr:row>81</xdr:row>
      <xdr:rowOff>12398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22575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41146</xdr:rowOff>
    </xdr:from>
    <xdr:to>
      <xdr:col>11</xdr:col>
      <xdr:colOff>82550</xdr:colOff>
      <xdr:row>80</xdr:row>
      <xdr:rowOff>142746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152923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2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15528</xdr:rowOff>
    </xdr:from>
    <xdr:to>
      <xdr:col>7</xdr:col>
      <xdr:colOff>31750</xdr:colOff>
      <xdr:row>80</xdr:row>
      <xdr:rowOff>117128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127305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0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これまで職員給与適正化の計画的な実施や、職員給与の削減措置を実施しており、近年の本市のラスパイレス指数は平成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年度に向けて新たに実施した給与制度の総合的見直しにより、一時的な削減措置をせずとも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を下回る状況となっている。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82550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671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31750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職員数の増などに伴い前年度から</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については、少子高齢化の進展に伴い増加・多様化する行政ニーズに対応していくため、業務のＩＣＴ化等による効率化や民間事業者の活用など、業務執行体制の見直しを図る中で、引き続き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38946</xdr:rowOff>
    </xdr:from>
    <xdr:to>
      <xdr:col>81</xdr:col>
      <xdr:colOff>44450</xdr:colOff>
      <xdr:row>61</xdr:row>
      <xdr:rowOff>55033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973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38946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813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6773</xdr:rowOff>
    </xdr:from>
    <xdr:to>
      <xdr:col>72</xdr:col>
      <xdr:colOff>203200</xdr:colOff>
      <xdr:row>61</xdr:row>
      <xdr:rowOff>22860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652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129963</xdr:rowOff>
    </xdr:from>
    <xdr:to>
      <xdr:col>68</xdr:col>
      <xdr:colOff>152400</xdr:colOff>
      <xdr:row>61</xdr:row>
      <xdr:rowOff>6773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169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4233</xdr:rowOff>
    </xdr:from>
    <xdr:to>
      <xdr:col>81</xdr:col>
      <xdr:colOff>95250</xdr:colOff>
      <xdr:row>61</xdr:row>
      <xdr:rowOff>105833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20760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159596</xdr:rowOff>
    </xdr:from>
    <xdr:to>
      <xdr:col>77</xdr:col>
      <xdr:colOff>95250</xdr:colOff>
      <xdr:row>61</xdr:row>
      <xdr:rowOff>89746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127423</xdr:rowOff>
    </xdr:from>
    <xdr:to>
      <xdr:col>68</xdr:col>
      <xdr:colOff>203200</xdr:colOff>
      <xdr:row>61</xdr:row>
      <xdr:rowOff>57573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67750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元利償還金の減などにより、前年度から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しかしながら、過去に発行した教育環境の充実等に対応するための市債や、行政改革推進債等の市債残高が多額であるため、全国、県及び類似団体の平均と比較して高い数値となっている。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今後は、公共施設の老朽化などにより、将来負担の増加が見込まれることから、将来負担の縮減と必要な投資的事業の実施をバランスよく両立させていくことで、実質公債費比率の抑制に向けて取り組む。</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156104</xdr:rowOff>
    </xdr:from>
    <xdr:to>
      <xdr:col>81</xdr:col>
      <xdr:colOff>44450</xdr:colOff>
      <xdr:row>43</xdr:row>
      <xdr:rowOff>105304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35700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105304</xdr:rowOff>
    </xdr:from>
    <xdr:to>
      <xdr:col>77</xdr:col>
      <xdr:colOff>44450</xdr:colOff>
      <xdr:row>44</xdr:row>
      <xdr:rowOff>54504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4776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54504</xdr:rowOff>
    </xdr:from>
    <xdr:to>
      <xdr:col>72</xdr:col>
      <xdr:colOff>203200</xdr:colOff>
      <xdr:row>44</xdr:row>
      <xdr:rowOff>134938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59830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134938</xdr:rowOff>
    </xdr:from>
    <xdr:to>
      <xdr:col>68</xdr:col>
      <xdr:colOff>152400</xdr:colOff>
      <xdr:row>45</xdr:row>
      <xdr:rowOff>23813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6787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105304</xdr:rowOff>
    </xdr:from>
    <xdr:to>
      <xdr:col>81</xdr:col>
      <xdr:colOff>95250</xdr:colOff>
      <xdr:row>43</xdr:row>
      <xdr:rowOff>35454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77381</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2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54504</xdr:rowOff>
    </xdr:from>
    <xdr:to>
      <xdr:col>77</xdr:col>
      <xdr:colOff>95250</xdr:colOff>
      <xdr:row>43</xdr:row>
      <xdr:rowOff>156104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140881</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3704</xdr:rowOff>
    </xdr:from>
    <xdr:to>
      <xdr:col>73</xdr:col>
      <xdr:colOff>44450</xdr:colOff>
      <xdr:row>44</xdr:row>
      <xdr:rowOff>105304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90081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84138</xdr:rowOff>
    </xdr:from>
    <xdr:to>
      <xdr:col>68</xdr:col>
      <xdr:colOff>203200</xdr:colOff>
      <xdr:row>45</xdr:row>
      <xdr:rowOff>14288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170515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7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144463</xdr:rowOff>
    </xdr:from>
    <xdr:to>
      <xdr:col>64</xdr:col>
      <xdr:colOff>152400</xdr:colOff>
      <xdr:row>45</xdr:row>
      <xdr:rowOff>74613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6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59390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77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市債の発行を計画的に行ってきたこと及び市債の早期償還などにより、前年度から</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しかしながら、過去に発行した教育環境の充実等に対応するための市債や、行政改革推進債等の残高が多額であるため、類似団体と比較して高い数値となっている。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今後は、公共施設の老朽化などにより、将来負担の増加が見込まれることから、将来負担の縮減と必要な投資的事業の実施をバランスよく両立させていくことで、将来負担比率の抑制に向けて取り組む。</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90890</xdr:rowOff>
    </xdr:from>
    <xdr:to>
      <xdr:col>81</xdr:col>
      <xdr:colOff>44450</xdr:colOff>
      <xdr:row>16</xdr:row>
      <xdr:rowOff>40894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662640"/>
          <a:ext cx="8382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40894</xdr:rowOff>
    </xdr:from>
    <xdr:to>
      <xdr:col>77</xdr:col>
      <xdr:colOff>44450</xdr:colOff>
      <xdr:row>16</xdr:row>
      <xdr:rowOff>171196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78409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171196</xdr:rowOff>
    </xdr:from>
    <xdr:to>
      <xdr:col>72</xdr:col>
      <xdr:colOff>203200</xdr:colOff>
      <xdr:row>17</xdr:row>
      <xdr:rowOff>165439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914396"/>
          <a:ext cx="889000" cy="1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165439</xdr:rowOff>
    </xdr:from>
    <xdr:to>
      <xdr:col>68</xdr:col>
      <xdr:colOff>152400</xdr:colOff>
      <xdr:row>18</xdr:row>
      <xdr:rowOff>109813</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08008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40090</xdr:rowOff>
    </xdr:from>
    <xdr:to>
      <xdr:col>81</xdr:col>
      <xdr:colOff>95250</xdr:colOff>
      <xdr:row>15</xdr:row>
      <xdr:rowOff>141690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12167</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58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161544</xdr:rowOff>
    </xdr:from>
    <xdr:to>
      <xdr:col>77</xdr:col>
      <xdr:colOff>95250</xdr:colOff>
      <xdr:row>16</xdr:row>
      <xdr:rowOff>91694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76471</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81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120396</xdr:rowOff>
    </xdr:from>
    <xdr:to>
      <xdr:col>73</xdr:col>
      <xdr:colOff>44450</xdr:colOff>
      <xdr:row>17</xdr:row>
      <xdr:rowOff>50546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35323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9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114639</xdr:rowOff>
    </xdr:from>
    <xdr:to>
      <xdr:col>68</xdr:col>
      <xdr:colOff>203200</xdr:colOff>
      <xdr:row>18</xdr:row>
      <xdr:rowOff>44789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0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29566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11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59013</xdr:rowOff>
    </xdr:from>
    <xdr:to>
      <xdr:col>64</xdr:col>
      <xdr:colOff>152400</xdr:colOff>
      <xdr:row>18</xdr:row>
      <xdr:rowOff>160613</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145390</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2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123265</xdr:colOff>
      <xdr:row>26</xdr:row>
      <xdr:rowOff>85165</xdr:rowOff>
    </xdr:from>
    <xdr:ext cx="9099176" cy="425758"/>
    <xdr:sp macro="" textlink="">
      <xdr:nvSpPr>
        <xdr:cNvPr id="481" name="テキスト ボックス 480">
          <a:extLst>
            <a:ext uri="{FF2B5EF4-FFF2-40B4-BE49-F238E27FC236}">
              <a16:creationId xmlns:a16="http://schemas.microsoft.com/office/drawing/2014/main" id="{ADEFAEE9-4D33-4A1E-9D64-4413B6F5A9F7}"/>
            </a:ext>
          </a:extLst>
        </xdr:cNvPr>
        <xdr:cNvSpPr txBox="1"/>
      </xdr:nvSpPr>
      <xdr:spPr>
        <a:xfrm>
          <a:off x="762000" y="4455459"/>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460,148
448,425
50.71
230,541,291
227,038,270
2,859,285
107,477,795
210,479,191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これまで定数削減や給与等の抑制を行ってきたため、類似団体等と比べて低い水準で推移している。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今後も、国の給与水準や本市の財政状況を勘案する中で適正な水準の維持に努めるとともに、事務事業の見直しやアウトソーシングによる執行体制の見直しに取組む。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77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令和３年度は、労務単価の上昇等があるものの、事務事業の見直しや経費の節減等により前年度と比べて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また、これまで行ってきた財政の健全化に向けた様々な節減努力により類似団体平均を下回っている。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今後についても新たな視点・仕組みを取り入れ、コスト削減に向けた取組を進める。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42636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59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42636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14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42636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5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14</xdr:row>
      <xdr:rowOff>159657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本市は類似団体と比較し、特に生活保護受給者の割合（保護率）が高いことによって、扶助費に係る経常収支比率が高く、義務的経費が高い水準にあり、硬直化した財政構造が続いている。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令和３年度は、生活保護扶助費が減となったことなどにより、前年度と比べて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114300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23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114300</xdr:rowOff>
    </xdr:from>
    <xdr:to>
      <xdr:col>19</xdr:col>
      <xdr:colOff>187325</xdr:colOff>
      <xdr:row>60</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40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25400</xdr:rowOff>
    </xdr:from>
    <xdr:to>
      <xdr:col>15</xdr:col>
      <xdr:colOff>98425</xdr:colOff>
      <xdr:row>60</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312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25400</xdr:rowOff>
    </xdr:from>
    <xdr:to>
      <xdr:col>11</xdr:col>
      <xdr:colOff>9525</xdr:colOff>
      <xdr:row>60</xdr:row>
      <xdr:rowOff>152400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312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63500</xdr:rowOff>
    </xdr:from>
    <xdr:to>
      <xdr:col>20</xdr:col>
      <xdr:colOff>38100</xdr:colOff>
      <xdr:row>60</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146050</xdr:rowOff>
    </xdr:from>
    <xdr:to>
      <xdr:col>11</xdr:col>
      <xdr:colOff>60325</xdr:colOff>
      <xdr:row>60</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101600</xdr:rowOff>
    </xdr:from>
    <xdr:to>
      <xdr:col>6</xdr:col>
      <xdr:colOff>171450</xdr:colOff>
      <xdr:row>61</xdr:row>
      <xdr:rowOff>31750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その他の大部分は、特別会計への繰出金が占めており、介護保険事業費会計繰出金が増となったものの、公共用地先行取得事業費会計繰出金が減となったことなどにより、経常収支比率は前年度と比べて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58</xdr:row>
      <xdr:rowOff>152400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5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152400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7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101600</xdr:rowOff>
    </xdr:from>
    <xdr:to>
      <xdr:col>78</xdr:col>
      <xdr:colOff>120650</xdr:colOff>
      <xdr:row>59</xdr:row>
      <xdr:rowOff>31750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令和２年度は、過大交付された国庫補助金等の返還金の増などがあったものの前年度と比べて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補助費等に係る経常収支比率は類似団体平均を下回っている。　</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44704</xdr:rowOff>
    </xdr:from>
    <xdr:to>
      <xdr:col>82</xdr:col>
      <xdr:colOff>107950</xdr:colOff>
      <xdr:row>34</xdr:row>
      <xdr:rowOff>53848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740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53848</xdr:rowOff>
    </xdr:from>
    <xdr:to>
      <xdr:col>78</xdr:col>
      <xdr:colOff>69850</xdr:colOff>
      <xdr:row>34</xdr:row>
      <xdr:rowOff>72136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831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108712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01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108712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28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165354</xdr:rowOff>
    </xdr:from>
    <xdr:to>
      <xdr:col>82</xdr:col>
      <xdr:colOff>158750</xdr:colOff>
      <xdr:row>34</xdr:row>
      <xdr:rowOff>95504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10431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xdr:rowOff>
    </xdr:from>
    <xdr:to>
      <xdr:col>78</xdr:col>
      <xdr:colOff>120650</xdr:colOff>
      <xdr:row>34</xdr:row>
      <xdr:rowOff>104648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114825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令和３年度は、元利償還金の減などにより減となっている。</a:t>
          </a:r>
        </a:p>
        <a:p>
          <a:r>
            <a:rPr kumimoji="1" lang="ja-JP" altLang="en-US" sz="1300">
              <a:latin typeface="ＭＳ Ｐゴシック" panose="020B0600070205080204" pitchFamily="50" charset="-128"/>
              <a:ea typeface="ＭＳ Ｐゴシック" panose="020B0600070205080204" pitchFamily="50" charset="-128"/>
            </a:rPr>
            <a:t>　しかしながら、過去に財源対策として退職手当債、行政改革推進債等の市債を発行したことなどから、類似団体よりも高くなっている。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　今後についても公債費は高い水準で推移することが見込まれるため、市債の早期償還を行うなど、市債残高の抑制に努めつつ公債費の適正な管理を行う。</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515339"/>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146050</xdr:rowOff>
    </xdr:from>
    <xdr:to>
      <xdr:col>19</xdr:col>
      <xdr:colOff>187325</xdr:colOff>
      <xdr:row>80</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690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35561</xdr:rowOff>
    </xdr:from>
    <xdr:to>
      <xdr:col>15</xdr:col>
      <xdr:colOff>98425</xdr:colOff>
      <xdr:row>80</xdr:row>
      <xdr:rowOff>35561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751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35561</xdr:rowOff>
    </xdr:from>
    <xdr:to>
      <xdr:col>11</xdr:col>
      <xdr:colOff>9525</xdr:colOff>
      <xdr:row>81</xdr:row>
      <xdr:rowOff>24130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7515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95250</xdr:rowOff>
    </xdr:from>
    <xdr:to>
      <xdr:col>20</xdr:col>
      <xdr:colOff>38100</xdr:colOff>
      <xdr:row>80</xdr:row>
      <xdr:rowOff>25400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156211</xdr:rowOff>
    </xdr:from>
    <xdr:to>
      <xdr:col>15</xdr:col>
      <xdr:colOff>149225</xdr:colOff>
      <xdr:row>80</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71138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144780</xdr:rowOff>
    </xdr:from>
    <xdr:to>
      <xdr:col>6</xdr:col>
      <xdr:colOff>171450</xdr:colOff>
      <xdr:row>81</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59707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定数削減や給与等の抑制などにより、人件費は類似団体と比較すると低い水準を推移している。しかしながら、社会保障関係費などの増に伴う扶助費のうち、特に生活保護受給者の割合（保護率）が高いことが、本市の財政状況の硬直化の大きな要因となっているため、引き続き適正な執行に向けた見直し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156718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8920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156718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120142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115570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17440</xdr:rowOff>
    </xdr:from>
    <xdr:to>
      <xdr:col>29</xdr:col>
      <xdr:colOff>127000</xdr:colOff>
      <xdr:row>16</xdr:row>
      <xdr:rowOff>40162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08265"/>
          <a:ext cx="647700" cy="22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40162</xdr:rowOff>
    </xdr:from>
    <xdr:to>
      <xdr:col>26</xdr:col>
      <xdr:colOff>50800</xdr:colOff>
      <xdr:row>16</xdr:row>
      <xdr:rowOff>93563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30987"/>
          <a:ext cx="698500" cy="53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93563</xdr:rowOff>
    </xdr:from>
    <xdr:to>
      <xdr:col>22</xdr:col>
      <xdr:colOff>114300</xdr:colOff>
      <xdr:row>16</xdr:row>
      <xdr:rowOff>112674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84388"/>
          <a:ext cx="698500" cy="1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112674</xdr:rowOff>
    </xdr:from>
    <xdr:to>
      <xdr:col>18</xdr:col>
      <xdr:colOff>177800</xdr:colOff>
      <xdr:row>16</xdr:row>
      <xdr:rowOff>137775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03499"/>
          <a:ext cx="698500" cy="25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138090</xdr:rowOff>
    </xdr:from>
    <xdr:to>
      <xdr:col>29</xdr:col>
      <xdr:colOff>177800</xdr:colOff>
      <xdr:row>16</xdr:row>
      <xdr:rowOff>68240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5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110167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2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160812</xdr:rowOff>
    </xdr:from>
    <xdr:to>
      <xdr:col>26</xdr:col>
      <xdr:colOff>101600</xdr:colOff>
      <xdr:row>16</xdr:row>
      <xdr:rowOff>90962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80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101139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4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42763</xdr:rowOff>
    </xdr:from>
    <xdr:to>
      <xdr:col>22</xdr:col>
      <xdr:colOff>165100</xdr:colOff>
      <xdr:row>16</xdr:row>
      <xdr:rowOff>144363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3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154540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0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61874</xdr:rowOff>
    </xdr:from>
    <xdr:to>
      <xdr:col>19</xdr:col>
      <xdr:colOff>38100</xdr:colOff>
      <xdr:row>16</xdr:row>
      <xdr:rowOff>163474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2201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86975</xdr:rowOff>
    </xdr:from>
    <xdr:to>
      <xdr:col>15</xdr:col>
      <xdr:colOff>101600</xdr:colOff>
      <xdr:row>17</xdr:row>
      <xdr:rowOff>17125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27302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175158</xdr:rowOff>
    </xdr:from>
    <xdr:to>
      <xdr:col>29</xdr:col>
      <xdr:colOff>127000</xdr:colOff>
      <xdr:row>34</xdr:row>
      <xdr:rowOff>302870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442608"/>
          <a:ext cx="647700" cy="12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50724</xdr:rowOff>
    </xdr:from>
    <xdr:to>
      <xdr:col>26</xdr:col>
      <xdr:colOff>50800</xdr:colOff>
      <xdr:row>34</xdr:row>
      <xdr:rowOff>175158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318174"/>
          <a:ext cx="698500" cy="12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50724</xdr:rowOff>
    </xdr:from>
    <xdr:to>
      <xdr:col>22</xdr:col>
      <xdr:colOff>114300</xdr:colOff>
      <xdr:row>34</xdr:row>
      <xdr:rowOff>81623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318174"/>
          <a:ext cx="6985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289382</xdr:rowOff>
    </xdr:from>
    <xdr:to>
      <xdr:col>18</xdr:col>
      <xdr:colOff>177800</xdr:colOff>
      <xdr:row>34</xdr:row>
      <xdr:rowOff>81623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213932"/>
          <a:ext cx="698500" cy="135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252070</xdr:rowOff>
    </xdr:from>
    <xdr:to>
      <xdr:col>29</xdr:col>
      <xdr:colOff>177800</xdr:colOff>
      <xdr:row>35</xdr:row>
      <xdr:rowOff>10770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19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97146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6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124358</xdr:rowOff>
    </xdr:from>
    <xdr:to>
      <xdr:col>26</xdr:col>
      <xdr:colOff>101600</xdr:colOff>
      <xdr:row>34</xdr:row>
      <xdr:rowOff>225958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39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236135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6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342824</xdr:rowOff>
    </xdr:from>
    <xdr:to>
      <xdr:col>22</xdr:col>
      <xdr:colOff>165100</xdr:colOff>
      <xdr:row>34</xdr:row>
      <xdr:rowOff>101524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26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111701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03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30823</xdr:rowOff>
    </xdr:from>
    <xdr:to>
      <xdr:col>19</xdr:col>
      <xdr:colOff>38100</xdr:colOff>
      <xdr:row>34</xdr:row>
      <xdr:rowOff>132423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29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142600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06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238582</xdr:rowOff>
    </xdr:from>
    <xdr:to>
      <xdr:col>15</xdr:col>
      <xdr:colOff>101600</xdr:colOff>
      <xdr:row>33</xdr:row>
      <xdr:rowOff>340182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163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7459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593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460,148
448,425
50.71
230,541,291
227,038,270
2,859,285
107,477,795
210,479,191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2050</xdr:rowOff>
    </xdr:from>
    <xdr:to>
      <xdr:col>24</xdr:col>
      <xdr:colOff>63500</xdr:colOff>
      <xdr:row>35</xdr:row>
      <xdr:rowOff>22167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02800"/>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22167</xdr:rowOff>
    </xdr:from>
    <xdr:to>
      <xdr:col>19</xdr:col>
      <xdr:colOff>177800</xdr:colOff>
      <xdr:row>35</xdr:row>
      <xdr:rowOff>136499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22917"/>
          <a:ext cx="889000" cy="1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136499</xdr:rowOff>
    </xdr:from>
    <xdr:to>
      <xdr:col>15</xdr:col>
      <xdr:colOff>50800</xdr:colOff>
      <xdr:row>35</xdr:row>
      <xdr:rowOff>159262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37249"/>
          <a:ext cx="8890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159262</xdr:rowOff>
    </xdr:from>
    <xdr:to>
      <xdr:col>10</xdr:col>
      <xdr:colOff>114300</xdr:colOff>
      <xdr:row>36</xdr:row>
      <xdr:rowOff>22951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60012"/>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122700</xdr:rowOff>
    </xdr:from>
    <xdr:to>
      <xdr:col>24</xdr:col>
      <xdr:colOff>114300</xdr:colOff>
      <xdr:row>35</xdr:row>
      <xdr:rowOff>52850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145577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0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142817</xdr:rowOff>
    </xdr:from>
    <xdr:to>
      <xdr:col>20</xdr:col>
      <xdr:colOff>38100</xdr:colOff>
      <xdr:row>35</xdr:row>
      <xdr:rowOff>72967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7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89494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4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85699</xdr:rowOff>
    </xdr:from>
    <xdr:to>
      <xdr:col>15</xdr:col>
      <xdr:colOff>101600</xdr:colOff>
      <xdr:row>36</xdr:row>
      <xdr:rowOff>15849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108462</xdr:rowOff>
    </xdr:from>
    <xdr:to>
      <xdr:col>10</xdr:col>
      <xdr:colOff>165100</xdr:colOff>
      <xdr:row>36</xdr:row>
      <xdr:rowOff>38612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55139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143601</xdr:rowOff>
    </xdr:from>
    <xdr:to>
      <xdr:col>6</xdr:col>
      <xdr:colOff>38100</xdr:colOff>
      <xdr:row>36</xdr:row>
      <xdr:rowOff>73751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90278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151085</xdr:rowOff>
    </xdr:from>
    <xdr:to>
      <xdr:col>24</xdr:col>
      <xdr:colOff>62865</xdr:colOff>
      <xdr:row>58</xdr:row>
      <xdr:rowOff>8712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95035"/>
          <a:ext cx="1270" cy="105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12539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8712</xdr:rowOff>
    </xdr:from>
    <xdr:to>
      <xdr:col>24</xdr:col>
      <xdr:colOff>152400</xdr:colOff>
      <xdr:row>58</xdr:row>
      <xdr:rowOff>8712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5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97762</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151085</xdr:rowOff>
    </xdr:from>
    <xdr:to>
      <xdr:col>24</xdr:col>
      <xdr:colOff>152400</xdr:colOff>
      <xdr:row>51</xdr:row>
      <xdr:rowOff>151085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56878</xdr:rowOff>
    </xdr:from>
    <xdr:to>
      <xdr:col>24</xdr:col>
      <xdr:colOff>63500</xdr:colOff>
      <xdr:row>58</xdr:row>
      <xdr:rowOff>23731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9528"/>
          <a:ext cx="8382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126224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84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103347</xdr:rowOff>
    </xdr:from>
    <xdr:to>
      <xdr:col>24</xdr:col>
      <xdr:colOff>114300</xdr:colOff>
      <xdr:row>56</xdr:row>
      <xdr:rowOff>33497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23731</xdr:rowOff>
    </xdr:from>
    <xdr:to>
      <xdr:col>19</xdr:col>
      <xdr:colOff>177800</xdr:colOff>
      <xdr:row>58</xdr:row>
      <xdr:rowOff>85773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7831"/>
          <a:ext cx="889000" cy="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95072</xdr:rowOff>
    </xdr:from>
    <xdr:to>
      <xdr:col>20</xdr:col>
      <xdr:colOff>38100</xdr:colOff>
      <xdr:row>57</xdr:row>
      <xdr:rowOff>25222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41749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85773</xdr:rowOff>
    </xdr:from>
    <xdr:to>
      <xdr:col>15</xdr:col>
      <xdr:colOff>50800</xdr:colOff>
      <xdr:row>58</xdr:row>
      <xdr:rowOff>119606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2987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166304</xdr:rowOff>
    </xdr:from>
    <xdr:to>
      <xdr:col>15</xdr:col>
      <xdr:colOff>101600</xdr:colOff>
      <xdr:row>57</xdr:row>
      <xdr:rowOff>96454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112981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119606</xdr:rowOff>
    </xdr:from>
    <xdr:to>
      <xdr:col>10</xdr:col>
      <xdr:colOff>114300</xdr:colOff>
      <xdr:row>58</xdr:row>
      <xdr:rowOff>126327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63706"/>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44255</xdr:rowOff>
    </xdr:from>
    <xdr:to>
      <xdr:col>10</xdr:col>
      <xdr:colOff>165100</xdr:colOff>
      <xdr:row>57</xdr:row>
      <xdr:rowOff>145855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162382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96786</xdr:rowOff>
    </xdr:from>
    <xdr:to>
      <xdr:col>6</xdr:col>
      <xdr:colOff>38100</xdr:colOff>
      <xdr:row>58</xdr:row>
      <xdr:rowOff>26936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43463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6078</xdr:rowOff>
    </xdr:from>
    <xdr:to>
      <xdr:col>24</xdr:col>
      <xdr:colOff>114300</xdr:colOff>
      <xdr:row>57</xdr:row>
      <xdr:rowOff>107678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92455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144381</xdr:rowOff>
    </xdr:from>
    <xdr:to>
      <xdr:col>20</xdr:col>
      <xdr:colOff>38100</xdr:colOff>
      <xdr:row>58</xdr:row>
      <xdr:rowOff>74531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65658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34973</xdr:rowOff>
    </xdr:from>
    <xdr:to>
      <xdr:col>15</xdr:col>
      <xdr:colOff>101600</xdr:colOff>
      <xdr:row>58</xdr:row>
      <xdr:rowOff>136573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127700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7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68806</xdr:rowOff>
    </xdr:from>
    <xdr:to>
      <xdr:col>10</xdr:col>
      <xdr:colOff>165100</xdr:colOff>
      <xdr:row>58</xdr:row>
      <xdr:rowOff>170406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161533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0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75527</xdr:rowOff>
    </xdr:from>
    <xdr:to>
      <xdr:col>6</xdr:col>
      <xdr:colOff>38100</xdr:colOff>
      <xdr:row>59</xdr:row>
      <xdr:rowOff>5677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168254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163703</xdr:rowOff>
    </xdr:from>
    <xdr:to>
      <xdr:col>24</xdr:col>
      <xdr:colOff>63500</xdr:colOff>
      <xdr:row>78</xdr:row>
      <xdr:rowOff>4780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5353"/>
          <a:ext cx="8382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4780</xdr:rowOff>
    </xdr:from>
    <xdr:to>
      <xdr:col>19</xdr:col>
      <xdr:colOff>177800</xdr:colOff>
      <xdr:row>78</xdr:row>
      <xdr:rowOff>11502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7880"/>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2174</xdr:rowOff>
    </xdr:from>
    <xdr:to>
      <xdr:col>15</xdr:col>
      <xdr:colOff>50800</xdr:colOff>
      <xdr:row>78</xdr:row>
      <xdr:rowOff>11502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75274"/>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2174</xdr:rowOff>
    </xdr:from>
    <xdr:to>
      <xdr:col>10</xdr:col>
      <xdr:colOff>114300</xdr:colOff>
      <xdr:row>78</xdr:row>
      <xdr:rowOff>20873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5274"/>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112903</xdr:rowOff>
    </xdr:from>
    <xdr:to>
      <xdr:col>24</xdr:col>
      <xdr:colOff>114300</xdr:colOff>
      <xdr:row>78</xdr:row>
      <xdr:rowOff>43053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91330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125430</xdr:rowOff>
    </xdr:from>
    <xdr:to>
      <xdr:col>20</xdr:col>
      <xdr:colOff>38100</xdr:colOff>
      <xdr:row>78</xdr:row>
      <xdr:rowOff>55580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46707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132152</xdr:rowOff>
    </xdr:from>
    <xdr:to>
      <xdr:col>15</xdr:col>
      <xdr:colOff>101600</xdr:colOff>
      <xdr:row>78</xdr:row>
      <xdr:rowOff>62302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53429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122824</xdr:rowOff>
    </xdr:from>
    <xdr:to>
      <xdr:col>10</xdr:col>
      <xdr:colOff>165100</xdr:colOff>
      <xdr:row>78</xdr:row>
      <xdr:rowOff>52974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44101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141523</xdr:rowOff>
    </xdr:from>
    <xdr:to>
      <xdr:col>6</xdr:col>
      <xdr:colOff>38100</xdr:colOff>
      <xdr:row>78</xdr:row>
      <xdr:rowOff>71673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62800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85089</xdr:rowOff>
    </xdr:from>
    <xdr:to>
      <xdr:col>24</xdr:col>
      <xdr:colOff>63500</xdr:colOff>
      <xdr:row>93</xdr:row>
      <xdr:rowOff>129515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687039"/>
          <a:ext cx="838200" cy="3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129515</xdr:rowOff>
    </xdr:from>
    <xdr:to>
      <xdr:col>19</xdr:col>
      <xdr:colOff>177800</xdr:colOff>
      <xdr:row>93</xdr:row>
      <xdr:rowOff>159386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074365"/>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159386</xdr:rowOff>
    </xdr:from>
    <xdr:to>
      <xdr:col>15</xdr:col>
      <xdr:colOff>50800</xdr:colOff>
      <xdr:row>94</xdr:row>
      <xdr:rowOff>43041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104236"/>
          <a:ext cx="889000" cy="5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3390</xdr:rowOff>
    </xdr:from>
    <xdr:to>
      <xdr:col>10</xdr:col>
      <xdr:colOff>114300</xdr:colOff>
      <xdr:row>94</xdr:row>
      <xdr:rowOff>43041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119690"/>
          <a:ext cx="889000" cy="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34289</xdr:rowOff>
    </xdr:from>
    <xdr:to>
      <xdr:col>24</xdr:col>
      <xdr:colOff>114300</xdr:colOff>
      <xdr:row>91</xdr:row>
      <xdr:rowOff>135889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6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57166</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48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78715</xdr:rowOff>
    </xdr:from>
    <xdr:to>
      <xdr:col>20</xdr:col>
      <xdr:colOff>38100</xdr:colOff>
      <xdr:row>94</xdr:row>
      <xdr:rowOff>8865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25392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79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108586</xdr:rowOff>
    </xdr:from>
    <xdr:to>
      <xdr:col>15</xdr:col>
      <xdr:colOff>101600</xdr:colOff>
      <xdr:row>94</xdr:row>
      <xdr:rowOff>38736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0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55263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82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163691</xdr:rowOff>
    </xdr:from>
    <xdr:to>
      <xdr:col>10</xdr:col>
      <xdr:colOff>165100</xdr:colOff>
      <xdr:row>94</xdr:row>
      <xdr:rowOff>93841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1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110368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88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124040</xdr:rowOff>
    </xdr:from>
    <xdr:to>
      <xdr:col>6</xdr:col>
      <xdr:colOff>38100</xdr:colOff>
      <xdr:row>94</xdr:row>
      <xdr:rowOff>54190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0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70717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84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92391</xdr:rowOff>
    </xdr:from>
    <xdr:to>
      <xdr:col>55</xdr:col>
      <xdr:colOff>0</xdr:colOff>
      <xdr:row>37</xdr:row>
      <xdr:rowOff>121336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407341"/>
          <a:ext cx="838200" cy="10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92391</xdr:rowOff>
    </xdr:from>
    <xdr:to>
      <xdr:col>50</xdr:col>
      <xdr:colOff>114300</xdr:colOff>
      <xdr:row>38</xdr:row>
      <xdr:rowOff>33575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407341"/>
          <a:ext cx="889000" cy="11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33575</xdr:rowOff>
    </xdr:from>
    <xdr:to>
      <xdr:col>45</xdr:col>
      <xdr:colOff>177800</xdr:colOff>
      <xdr:row>38</xdr:row>
      <xdr:rowOff>34500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48675"/>
          <a:ext cx="889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29559</xdr:rowOff>
    </xdr:from>
    <xdr:to>
      <xdr:col>41</xdr:col>
      <xdr:colOff>50800</xdr:colOff>
      <xdr:row>38</xdr:row>
      <xdr:rowOff>34500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44659"/>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70536</xdr:rowOff>
    </xdr:from>
    <xdr:to>
      <xdr:col>55</xdr:col>
      <xdr:colOff>50800</xdr:colOff>
      <xdr:row>38</xdr:row>
      <xdr:rowOff>685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14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156913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41591</xdr:rowOff>
    </xdr:from>
    <xdr:to>
      <xdr:col>50</xdr:col>
      <xdr:colOff>165100</xdr:colOff>
      <xdr:row>31</xdr:row>
      <xdr:rowOff>143191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3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134318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44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154225</xdr:rowOff>
    </xdr:from>
    <xdr:to>
      <xdr:col>46</xdr:col>
      <xdr:colOff>38100</xdr:colOff>
      <xdr:row>38</xdr:row>
      <xdr:rowOff>84375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9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75502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9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155151</xdr:rowOff>
    </xdr:from>
    <xdr:to>
      <xdr:col>41</xdr:col>
      <xdr:colOff>101600</xdr:colOff>
      <xdr:row>38</xdr:row>
      <xdr:rowOff>85300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988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76427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9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150208</xdr:rowOff>
    </xdr:from>
    <xdr:to>
      <xdr:col>36</xdr:col>
      <xdr:colOff>165100</xdr:colOff>
      <xdr:row>38</xdr:row>
      <xdr:rowOff>80358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71486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113316</xdr:rowOff>
    </xdr:from>
    <xdr:to>
      <xdr:col>55</xdr:col>
      <xdr:colOff>0</xdr:colOff>
      <xdr:row>57</xdr:row>
      <xdr:rowOff>75349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14516"/>
          <a:ext cx="838200" cy="13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113316</xdr:rowOff>
    </xdr:from>
    <xdr:to>
      <xdr:col>50</xdr:col>
      <xdr:colOff>114300</xdr:colOff>
      <xdr:row>58</xdr:row>
      <xdr:rowOff>11379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14516"/>
          <a:ext cx="889000" cy="24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18561</xdr:rowOff>
    </xdr:from>
    <xdr:to>
      <xdr:col>45</xdr:col>
      <xdr:colOff>177800</xdr:colOff>
      <xdr:row>58</xdr:row>
      <xdr:rowOff>11379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91211"/>
          <a:ext cx="889000" cy="16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171266</xdr:rowOff>
    </xdr:from>
    <xdr:to>
      <xdr:col>41</xdr:col>
      <xdr:colOff>50800</xdr:colOff>
      <xdr:row>57</xdr:row>
      <xdr:rowOff>18561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7246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24549</xdr:rowOff>
    </xdr:from>
    <xdr:to>
      <xdr:col>55</xdr:col>
      <xdr:colOff>50800</xdr:colOff>
      <xdr:row>57</xdr:row>
      <xdr:rowOff>126149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2976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62516</xdr:rowOff>
    </xdr:from>
    <xdr:to>
      <xdr:col>50</xdr:col>
      <xdr:colOff>165100</xdr:colOff>
      <xdr:row>56</xdr:row>
      <xdr:rowOff>164116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155243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132029</xdr:rowOff>
    </xdr:from>
    <xdr:to>
      <xdr:col>46</xdr:col>
      <xdr:colOff>38100</xdr:colOff>
      <xdr:row>58</xdr:row>
      <xdr:rowOff>62179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53306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139211</xdr:rowOff>
    </xdr:from>
    <xdr:to>
      <xdr:col>41</xdr:col>
      <xdr:colOff>101600</xdr:colOff>
      <xdr:row>57</xdr:row>
      <xdr:rowOff>69361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60488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3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120466</xdr:rowOff>
    </xdr:from>
    <xdr:to>
      <xdr:col>36</xdr:col>
      <xdr:colOff>165100</xdr:colOff>
      <xdr:row>57</xdr:row>
      <xdr:rowOff>50616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41743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94666</xdr:rowOff>
    </xdr:from>
    <xdr:to>
      <xdr:col>55</xdr:col>
      <xdr:colOff>0</xdr:colOff>
      <xdr:row>79</xdr:row>
      <xdr:rowOff>75561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67766"/>
          <a:ext cx="838200" cy="15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72687</xdr:rowOff>
    </xdr:from>
    <xdr:to>
      <xdr:col>50</xdr:col>
      <xdr:colOff>114300</xdr:colOff>
      <xdr:row>79</xdr:row>
      <xdr:rowOff>75561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617237"/>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169385</xdr:rowOff>
    </xdr:from>
    <xdr:to>
      <xdr:col>45</xdr:col>
      <xdr:colOff>177800</xdr:colOff>
      <xdr:row>79</xdr:row>
      <xdr:rowOff>72687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42485"/>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169385</xdr:rowOff>
    </xdr:from>
    <xdr:to>
      <xdr:col>41</xdr:col>
      <xdr:colOff>50800</xdr:colOff>
      <xdr:row>79</xdr:row>
      <xdr:rowOff>90746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42485"/>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43866</xdr:rowOff>
    </xdr:from>
    <xdr:to>
      <xdr:col>55</xdr:col>
      <xdr:colOff>50800</xdr:colOff>
      <xdr:row>78</xdr:row>
      <xdr:rowOff>145466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22293</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9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24761</xdr:rowOff>
    </xdr:from>
    <xdr:to>
      <xdr:col>50</xdr:col>
      <xdr:colOff>165100</xdr:colOff>
      <xdr:row>79</xdr:row>
      <xdr:rowOff>126361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6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117488</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6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21887</xdr:rowOff>
    </xdr:from>
    <xdr:to>
      <xdr:col>46</xdr:col>
      <xdr:colOff>38100</xdr:colOff>
      <xdr:row>79</xdr:row>
      <xdr:rowOff>123487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114614</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61017" y="1365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118585</xdr:rowOff>
    </xdr:from>
    <xdr:to>
      <xdr:col>41</xdr:col>
      <xdr:colOff>101600</xdr:colOff>
      <xdr:row>79</xdr:row>
      <xdr:rowOff>48735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39862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8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39946</xdr:rowOff>
    </xdr:from>
    <xdr:to>
      <xdr:col>36</xdr:col>
      <xdr:colOff>165100</xdr:colOff>
      <xdr:row>79</xdr:row>
      <xdr:rowOff>141546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132673</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7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20523</xdr:rowOff>
    </xdr:from>
    <xdr:to>
      <xdr:col>55</xdr:col>
      <xdr:colOff>0</xdr:colOff>
      <xdr:row>96</xdr:row>
      <xdr:rowOff>29115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308273"/>
          <a:ext cx="838200" cy="18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20523</xdr:rowOff>
    </xdr:from>
    <xdr:to>
      <xdr:col>50</xdr:col>
      <xdr:colOff>114300</xdr:colOff>
      <xdr:row>96</xdr:row>
      <xdr:rowOff>99771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08273"/>
          <a:ext cx="889000" cy="2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141109</xdr:rowOff>
    </xdr:from>
    <xdr:to>
      <xdr:col>45</xdr:col>
      <xdr:colOff>177800</xdr:colOff>
      <xdr:row>96</xdr:row>
      <xdr:rowOff>99771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428859"/>
          <a:ext cx="889000" cy="1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58165</xdr:rowOff>
    </xdr:from>
    <xdr:to>
      <xdr:col>41</xdr:col>
      <xdr:colOff>50800</xdr:colOff>
      <xdr:row>95</xdr:row>
      <xdr:rowOff>141109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345915"/>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149765</xdr:rowOff>
    </xdr:from>
    <xdr:to>
      <xdr:col>55</xdr:col>
      <xdr:colOff>50800</xdr:colOff>
      <xdr:row>96</xdr:row>
      <xdr:rowOff>79915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8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141173</xdr:rowOff>
    </xdr:from>
    <xdr:to>
      <xdr:col>50</xdr:col>
      <xdr:colOff>165100</xdr:colOff>
      <xdr:row>95</xdr:row>
      <xdr:rowOff>71323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87850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3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48971</xdr:rowOff>
    </xdr:from>
    <xdr:to>
      <xdr:col>46</xdr:col>
      <xdr:colOff>38100</xdr:colOff>
      <xdr:row>96</xdr:row>
      <xdr:rowOff>150571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141698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60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90309</xdr:rowOff>
    </xdr:from>
    <xdr:to>
      <xdr:col>41</xdr:col>
      <xdr:colOff>101600</xdr:colOff>
      <xdr:row>96</xdr:row>
      <xdr:rowOff>20459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36986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15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7365</xdr:rowOff>
    </xdr:from>
    <xdr:to>
      <xdr:col>36</xdr:col>
      <xdr:colOff>165100</xdr:colOff>
      <xdr:row>95</xdr:row>
      <xdr:rowOff>108965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2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125492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0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138968</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54068"/>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118440</xdr:rowOff>
    </xdr:from>
    <xdr:to>
      <xdr:col>81</xdr:col>
      <xdr:colOff>50800</xdr:colOff>
      <xdr:row>38</xdr:row>
      <xdr:rowOff>138968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33540"/>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116200</xdr:rowOff>
    </xdr:from>
    <xdr:to>
      <xdr:col>76</xdr:col>
      <xdr:colOff>114300</xdr:colOff>
      <xdr:row>38</xdr:row>
      <xdr:rowOff>118440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3130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116200</xdr:rowOff>
    </xdr:from>
    <xdr:to>
      <xdr:col>71</xdr:col>
      <xdr:colOff>177800</xdr:colOff>
      <xdr:row>38</xdr:row>
      <xdr:rowOff>139609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31300"/>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88168</xdr:rowOff>
    </xdr:from>
    <xdr:to>
      <xdr:col>81</xdr:col>
      <xdr:colOff>101600</xdr:colOff>
      <xdr:row>39</xdr:row>
      <xdr:rowOff>18318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9445</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24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67640</xdr:rowOff>
    </xdr:from>
    <xdr:to>
      <xdr:col>76</xdr:col>
      <xdr:colOff>165100</xdr:colOff>
      <xdr:row>38</xdr:row>
      <xdr:rowOff>169240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160367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675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65400</xdr:rowOff>
    </xdr:from>
    <xdr:to>
      <xdr:col>72</xdr:col>
      <xdr:colOff>38100</xdr:colOff>
      <xdr:row>38</xdr:row>
      <xdr:rowOff>167000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158127</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673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88809</xdr:rowOff>
    </xdr:from>
    <xdr:to>
      <xdr:col>67</xdr:col>
      <xdr:colOff>101600</xdr:colOff>
      <xdr:row>39</xdr:row>
      <xdr:rowOff>18959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10086</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55318</xdr:rowOff>
    </xdr:from>
    <xdr:to>
      <xdr:col>85</xdr:col>
      <xdr:colOff>127000</xdr:colOff>
      <xdr:row>72</xdr:row>
      <xdr:rowOff>23600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228268"/>
          <a:ext cx="838200" cy="1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58376</xdr:rowOff>
    </xdr:from>
    <xdr:to>
      <xdr:col>81</xdr:col>
      <xdr:colOff>50800</xdr:colOff>
      <xdr:row>72</xdr:row>
      <xdr:rowOff>23600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231326"/>
          <a:ext cx="889000" cy="1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58376</xdr:rowOff>
    </xdr:from>
    <xdr:to>
      <xdr:col>76</xdr:col>
      <xdr:colOff>114300</xdr:colOff>
      <xdr:row>72</xdr:row>
      <xdr:rowOff>12541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231326"/>
          <a:ext cx="8890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12541</xdr:rowOff>
    </xdr:from>
    <xdr:to>
      <xdr:col>71</xdr:col>
      <xdr:colOff>177800</xdr:colOff>
      <xdr:row>72</xdr:row>
      <xdr:rowOff>31944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356941"/>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4518</xdr:rowOff>
    </xdr:from>
    <xdr:to>
      <xdr:col>85</xdr:col>
      <xdr:colOff>177800</xdr:colOff>
      <xdr:row>71</xdr:row>
      <xdr:rowOff>106118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17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90895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09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144250</xdr:rowOff>
    </xdr:from>
    <xdr:to>
      <xdr:col>81</xdr:col>
      <xdr:colOff>101600</xdr:colOff>
      <xdr:row>72</xdr:row>
      <xdr:rowOff>74400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3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90927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09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7576</xdr:rowOff>
    </xdr:from>
    <xdr:to>
      <xdr:col>76</xdr:col>
      <xdr:colOff>165100</xdr:colOff>
      <xdr:row>71</xdr:row>
      <xdr:rowOff>109176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1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125703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195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133191</xdr:rowOff>
    </xdr:from>
    <xdr:to>
      <xdr:col>72</xdr:col>
      <xdr:colOff>38100</xdr:colOff>
      <xdr:row>72</xdr:row>
      <xdr:rowOff>63341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3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79868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08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152594</xdr:rowOff>
    </xdr:from>
    <xdr:to>
      <xdr:col>67</xdr:col>
      <xdr:colOff>101600</xdr:colOff>
      <xdr:row>72</xdr:row>
      <xdr:rowOff>82744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3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99271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10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26581</xdr:rowOff>
    </xdr:from>
    <xdr:to>
      <xdr:col>85</xdr:col>
      <xdr:colOff>127000</xdr:colOff>
      <xdr:row>97</xdr:row>
      <xdr:rowOff>6845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485781"/>
          <a:ext cx="838200" cy="15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26581</xdr:rowOff>
    </xdr:from>
    <xdr:to>
      <xdr:col>81</xdr:col>
      <xdr:colOff>50800</xdr:colOff>
      <xdr:row>96</xdr:row>
      <xdr:rowOff>51536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485781"/>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51536</xdr:rowOff>
    </xdr:from>
    <xdr:to>
      <xdr:col>76</xdr:col>
      <xdr:colOff>114300</xdr:colOff>
      <xdr:row>97</xdr:row>
      <xdr:rowOff>108686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51073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108686</xdr:rowOff>
    </xdr:from>
    <xdr:to>
      <xdr:col>71</xdr:col>
      <xdr:colOff>177800</xdr:colOff>
      <xdr:row>97</xdr:row>
      <xdr:rowOff>150368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739336"/>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127495</xdr:rowOff>
    </xdr:from>
    <xdr:to>
      <xdr:col>85</xdr:col>
      <xdr:colOff>177800</xdr:colOff>
      <xdr:row>97</xdr:row>
      <xdr:rowOff>57645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5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105922</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56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147231</xdr:rowOff>
    </xdr:from>
    <xdr:to>
      <xdr:col>81</xdr:col>
      <xdr:colOff>101600</xdr:colOff>
      <xdr:row>96</xdr:row>
      <xdr:rowOff>77381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4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93908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2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736</xdr:rowOff>
    </xdr:from>
    <xdr:to>
      <xdr:col>76</xdr:col>
      <xdr:colOff>165100</xdr:colOff>
      <xdr:row>96</xdr:row>
      <xdr:rowOff>102336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4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118863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2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57886</xdr:rowOff>
    </xdr:from>
    <xdr:to>
      <xdr:col>72</xdr:col>
      <xdr:colOff>38100</xdr:colOff>
      <xdr:row>97</xdr:row>
      <xdr:rowOff>159486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4563</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46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99568</xdr:rowOff>
    </xdr:from>
    <xdr:to>
      <xdr:col>67</xdr:col>
      <xdr:colOff>101600</xdr:colOff>
      <xdr:row>98</xdr:row>
      <xdr:rowOff>29718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46245</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50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94960</xdr:rowOff>
    </xdr:from>
    <xdr:to>
      <xdr:col>116</xdr:col>
      <xdr:colOff>63500</xdr:colOff>
      <xdr:row>39</xdr:row>
      <xdr:rowOff>98715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81510"/>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94633</xdr:rowOff>
    </xdr:from>
    <xdr:to>
      <xdr:col>111</xdr:col>
      <xdr:colOff>177800</xdr:colOff>
      <xdr:row>39</xdr:row>
      <xdr:rowOff>94960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78118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88918</xdr:rowOff>
    </xdr:from>
    <xdr:to>
      <xdr:col>107</xdr:col>
      <xdr:colOff>50800</xdr:colOff>
      <xdr:row>39</xdr:row>
      <xdr:rowOff>94633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7546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88918</xdr:rowOff>
    </xdr:from>
    <xdr:to>
      <xdr:col>102</xdr:col>
      <xdr:colOff>114300</xdr:colOff>
      <xdr:row>39</xdr:row>
      <xdr:rowOff>92347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77546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47915</xdr:rowOff>
    </xdr:from>
    <xdr:to>
      <xdr:col>116</xdr:col>
      <xdr:colOff>114300</xdr:colOff>
      <xdr:row>39</xdr:row>
      <xdr:rowOff>149515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134292</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44160</xdr:rowOff>
    </xdr:from>
    <xdr:to>
      <xdr:col>112</xdr:col>
      <xdr:colOff>38100</xdr:colOff>
      <xdr:row>39</xdr:row>
      <xdr:rowOff>145760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136887</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66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43833</xdr:rowOff>
    </xdr:from>
    <xdr:to>
      <xdr:col>107</xdr:col>
      <xdr:colOff>101600</xdr:colOff>
      <xdr:row>39</xdr:row>
      <xdr:rowOff>145433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136560</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77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38118</xdr:rowOff>
    </xdr:from>
    <xdr:to>
      <xdr:col>102</xdr:col>
      <xdr:colOff>165100</xdr:colOff>
      <xdr:row>39</xdr:row>
      <xdr:rowOff>139718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7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130845</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88333" y="6817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41547</xdr:rowOff>
    </xdr:from>
    <xdr:to>
      <xdr:col>98</xdr:col>
      <xdr:colOff>38100</xdr:colOff>
      <xdr:row>39</xdr:row>
      <xdr:rowOff>143147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134274</xdr:rowOff>
    </xdr:from>
    <xdr:ext cx="313932"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99333" y="6820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8789</xdr:rowOff>
    </xdr:from>
    <xdr:to>
      <xdr:col>116</xdr:col>
      <xdr:colOff>63500</xdr:colOff>
      <xdr:row>59</xdr:row>
      <xdr:rowOff>11322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124339"/>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8789</xdr:rowOff>
    </xdr:from>
    <xdr:to>
      <xdr:col>111</xdr:col>
      <xdr:colOff>177800</xdr:colOff>
      <xdr:row>59</xdr:row>
      <xdr:rowOff>14027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124339"/>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11532</xdr:rowOff>
    </xdr:from>
    <xdr:to>
      <xdr:col>107</xdr:col>
      <xdr:colOff>50800</xdr:colOff>
      <xdr:row>59</xdr:row>
      <xdr:rowOff>14027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127082"/>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6998</xdr:rowOff>
    </xdr:from>
    <xdr:to>
      <xdr:col>102</xdr:col>
      <xdr:colOff>114300</xdr:colOff>
      <xdr:row>59</xdr:row>
      <xdr:rowOff>11532</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122548"/>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131972</xdr:rowOff>
    </xdr:from>
    <xdr:to>
      <xdr:col>116</xdr:col>
      <xdr:colOff>114300</xdr:colOff>
      <xdr:row>59</xdr:row>
      <xdr:rowOff>62122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46899</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9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129439</xdr:rowOff>
    </xdr:from>
    <xdr:to>
      <xdr:col>112</xdr:col>
      <xdr:colOff>38100</xdr:colOff>
      <xdr:row>59</xdr:row>
      <xdr:rowOff>59589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50716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16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134677</xdr:rowOff>
    </xdr:from>
    <xdr:to>
      <xdr:col>107</xdr:col>
      <xdr:colOff>101600</xdr:colOff>
      <xdr:row>59</xdr:row>
      <xdr:rowOff>64827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55954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132182</xdr:rowOff>
    </xdr:from>
    <xdr:to>
      <xdr:col>102</xdr:col>
      <xdr:colOff>165100</xdr:colOff>
      <xdr:row>59</xdr:row>
      <xdr:rowOff>62332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53459</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127648</xdr:rowOff>
    </xdr:from>
    <xdr:to>
      <xdr:col>98</xdr:col>
      <xdr:colOff>38100</xdr:colOff>
      <xdr:row>59</xdr:row>
      <xdr:rowOff>57798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48925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16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71348</xdr:rowOff>
    </xdr:from>
    <xdr:to>
      <xdr:col>116</xdr:col>
      <xdr:colOff>63500</xdr:colOff>
      <xdr:row>74</xdr:row>
      <xdr:rowOff>142481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758648"/>
          <a:ext cx="838200" cy="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142481</xdr:rowOff>
    </xdr:from>
    <xdr:to>
      <xdr:col>111</xdr:col>
      <xdr:colOff>177800</xdr:colOff>
      <xdr:row>74</xdr:row>
      <xdr:rowOff>158331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829781"/>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158331</xdr:rowOff>
    </xdr:from>
    <xdr:to>
      <xdr:col>107</xdr:col>
      <xdr:colOff>50800</xdr:colOff>
      <xdr:row>75</xdr:row>
      <xdr:rowOff>40030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845631"/>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11912</xdr:rowOff>
    </xdr:from>
    <xdr:to>
      <xdr:col>102</xdr:col>
      <xdr:colOff>114300</xdr:colOff>
      <xdr:row>75</xdr:row>
      <xdr:rowOff>40030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870662"/>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20548</xdr:rowOff>
    </xdr:from>
    <xdr:to>
      <xdr:col>116</xdr:col>
      <xdr:colOff>114300</xdr:colOff>
      <xdr:row>74</xdr:row>
      <xdr:rowOff>122148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7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43425</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55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91681</xdr:rowOff>
    </xdr:from>
    <xdr:to>
      <xdr:col>112</xdr:col>
      <xdr:colOff>38100</xdr:colOff>
      <xdr:row>75</xdr:row>
      <xdr:rowOff>21831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7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38358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5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107531</xdr:rowOff>
    </xdr:from>
    <xdr:to>
      <xdr:col>107</xdr:col>
      <xdr:colOff>101600</xdr:colOff>
      <xdr:row>75</xdr:row>
      <xdr:rowOff>37681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7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54208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5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160680</xdr:rowOff>
    </xdr:from>
    <xdr:to>
      <xdr:col>102</xdr:col>
      <xdr:colOff>165100</xdr:colOff>
      <xdr:row>75</xdr:row>
      <xdr:rowOff>90830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8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107357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6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132562</xdr:rowOff>
    </xdr:from>
    <xdr:to>
      <xdr:col>98</xdr:col>
      <xdr:colOff>38100</xdr:colOff>
      <xdr:row>75</xdr:row>
      <xdr:rowOff>62712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8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79239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5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493</a:t>
          </a:r>
          <a:r>
            <a:rPr kumimoji="1" lang="ja-JP" altLang="en-US" sz="1300">
              <a:latin typeface="ＭＳ Ｐゴシック" panose="020B0600070205080204" pitchFamily="50" charset="-128"/>
              <a:ea typeface="ＭＳ Ｐゴシック" panose="020B0600070205080204" pitchFamily="50" charset="-128"/>
            </a:rPr>
            <a:t>千円となっている令和３年度は、前年度に実施した特別定額給付金関係事業の皆減により、補助費等が大きく減小しているが、義務的経費である人件費、扶助費、公債費が高い割合をしてめており、類似団体と比較して特に扶助費と公債費が高い数値であることから、本市は他市と比較して、硬直化した財政構造となっていることが分か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194,800</a:t>
          </a:r>
          <a:r>
            <a:rPr kumimoji="1" lang="ja-JP" altLang="en-US" sz="1300">
              <a:latin typeface="ＭＳ Ｐゴシック" panose="020B0600070205080204" pitchFamily="50" charset="-128"/>
              <a:ea typeface="ＭＳ Ｐゴシック" panose="020B0600070205080204" pitchFamily="50" charset="-128"/>
            </a:rPr>
            <a:t>円であり、類似団体と比較して、特に生活保護受給者の割合（保護率）が高いことから突出して高い推移となっており、本市の財政状況の硬直化の大きな要因である。生活保護医療扶助費等、引き続き適正な執行に向けた見直しを行っていく。</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60,953</a:t>
          </a:r>
          <a:r>
            <a:rPr kumimoji="1" lang="ja-JP" altLang="en-US" sz="1300">
              <a:latin typeface="ＭＳ Ｐゴシック" panose="020B0600070205080204" pitchFamily="50" charset="-128"/>
              <a:ea typeface="ＭＳ Ｐゴシック" panose="020B0600070205080204" pitchFamily="50" charset="-128"/>
            </a:rPr>
            <a:t>円であり、、土地開発公社の経営健全化に伴う市債や、過去に財源対策として退職手当債、行政改革推進債等の市債を発行したことなどから、公債費が増嵩しており、類似団体よりも高くなっている。今後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460,148
448,425
50.71
230,541,291
227,038,270
2,859,285
107,477,795
210,479,191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27686</xdr:rowOff>
    </xdr:from>
    <xdr:to>
      <xdr:col>24</xdr:col>
      <xdr:colOff>63500</xdr:colOff>
      <xdr:row>36</xdr:row>
      <xdr:rowOff>49784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9886"/>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155702</xdr:rowOff>
    </xdr:from>
    <xdr:to>
      <xdr:col>19</xdr:col>
      <xdr:colOff>177800</xdr:colOff>
      <xdr:row>36</xdr:row>
      <xdr:rowOff>49784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6452"/>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132080</xdr:rowOff>
    </xdr:from>
    <xdr:to>
      <xdr:col>15</xdr:col>
      <xdr:colOff>50800</xdr:colOff>
      <xdr:row>35</xdr:row>
      <xdr:rowOff>155702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3283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132080</xdr:rowOff>
    </xdr:from>
    <xdr:to>
      <xdr:col>10</xdr:col>
      <xdr:colOff>114300</xdr:colOff>
      <xdr:row>36</xdr:row>
      <xdr:rowOff>34544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32830"/>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126763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170434</xdr:rowOff>
    </xdr:from>
    <xdr:to>
      <xdr:col>20</xdr:col>
      <xdr:colOff>38100</xdr:colOff>
      <xdr:row>36</xdr:row>
      <xdr:rowOff>100584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104902</xdr:rowOff>
    </xdr:from>
    <xdr:to>
      <xdr:col>15</xdr:col>
      <xdr:colOff>101600</xdr:colOff>
      <xdr:row>36</xdr:row>
      <xdr:rowOff>35052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26179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81280</xdr:rowOff>
    </xdr:from>
    <xdr:to>
      <xdr:col>10</xdr:col>
      <xdr:colOff>165100</xdr:colOff>
      <xdr:row>36</xdr:row>
      <xdr:rowOff>11430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155194</xdr:rowOff>
    </xdr:from>
    <xdr:to>
      <xdr:col>6</xdr:col>
      <xdr:colOff>38100</xdr:colOff>
      <xdr:row>36</xdr:row>
      <xdr:rowOff>85344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76471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60202</xdr:rowOff>
    </xdr:from>
    <xdr:to>
      <xdr:col>24</xdr:col>
      <xdr:colOff>63500</xdr:colOff>
      <xdr:row>57</xdr:row>
      <xdr:rowOff>27077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32702"/>
          <a:ext cx="838200" cy="11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60202</xdr:rowOff>
    </xdr:from>
    <xdr:to>
      <xdr:col>19</xdr:col>
      <xdr:colOff>177800</xdr:colOff>
      <xdr:row>56</xdr:row>
      <xdr:rowOff>166708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32702"/>
          <a:ext cx="889000" cy="11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166708</xdr:rowOff>
    </xdr:from>
    <xdr:to>
      <xdr:col>15</xdr:col>
      <xdr:colOff>50800</xdr:colOff>
      <xdr:row>57</xdr:row>
      <xdr:rowOff>60103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67908"/>
          <a:ext cx="889000" cy="6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60103</xdr:rowOff>
    </xdr:from>
    <xdr:to>
      <xdr:col>10</xdr:col>
      <xdr:colOff>114300</xdr:colOff>
      <xdr:row>57</xdr:row>
      <xdr:rowOff>87786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32753"/>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147727</xdr:rowOff>
    </xdr:from>
    <xdr:to>
      <xdr:col>24</xdr:col>
      <xdr:colOff>114300</xdr:colOff>
      <xdr:row>57</xdr:row>
      <xdr:rowOff>77877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126154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9402</xdr:rowOff>
    </xdr:from>
    <xdr:to>
      <xdr:col>20</xdr:col>
      <xdr:colOff>38100</xdr:colOff>
      <xdr:row>50</xdr:row>
      <xdr:rowOff>111002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127529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5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115908</xdr:rowOff>
    </xdr:from>
    <xdr:to>
      <xdr:col>15</xdr:col>
      <xdr:colOff>101600</xdr:colOff>
      <xdr:row>57</xdr:row>
      <xdr:rowOff>46058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62585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4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9303</xdr:rowOff>
    </xdr:from>
    <xdr:to>
      <xdr:col>10</xdr:col>
      <xdr:colOff>165100</xdr:colOff>
      <xdr:row>57</xdr:row>
      <xdr:rowOff>110903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102030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36986</xdr:rowOff>
    </xdr:from>
    <xdr:to>
      <xdr:col>6</xdr:col>
      <xdr:colOff>38100</xdr:colOff>
      <xdr:row>57</xdr:row>
      <xdr:rowOff>138586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129713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0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145687</xdr:rowOff>
    </xdr:from>
    <xdr:to>
      <xdr:col>24</xdr:col>
      <xdr:colOff>63500</xdr:colOff>
      <xdr:row>74</xdr:row>
      <xdr:rowOff>153449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490087"/>
          <a:ext cx="838200" cy="35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153449</xdr:rowOff>
    </xdr:from>
    <xdr:to>
      <xdr:col>19</xdr:col>
      <xdr:colOff>177800</xdr:colOff>
      <xdr:row>75</xdr:row>
      <xdr:rowOff>23615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40749"/>
          <a:ext cx="889000" cy="4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23615</xdr:rowOff>
    </xdr:from>
    <xdr:to>
      <xdr:col>15</xdr:col>
      <xdr:colOff>50800</xdr:colOff>
      <xdr:row>75</xdr:row>
      <xdr:rowOff>95265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82365"/>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31638</xdr:rowOff>
    </xdr:from>
    <xdr:to>
      <xdr:col>10</xdr:col>
      <xdr:colOff>114300</xdr:colOff>
      <xdr:row>75</xdr:row>
      <xdr:rowOff>95265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890388"/>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94887</xdr:rowOff>
    </xdr:from>
    <xdr:to>
      <xdr:col>24</xdr:col>
      <xdr:colOff>114300</xdr:colOff>
      <xdr:row>73</xdr:row>
      <xdr:rowOff>25037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4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117764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29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102649</xdr:rowOff>
    </xdr:from>
    <xdr:to>
      <xdr:col>20</xdr:col>
      <xdr:colOff>38100</xdr:colOff>
      <xdr:row>75</xdr:row>
      <xdr:rowOff>32799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7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49326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56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144265</xdr:rowOff>
    </xdr:from>
    <xdr:to>
      <xdr:col>15</xdr:col>
      <xdr:colOff>101600</xdr:colOff>
      <xdr:row>75</xdr:row>
      <xdr:rowOff>74415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90942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0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44465</xdr:rowOff>
    </xdr:from>
    <xdr:to>
      <xdr:col>10</xdr:col>
      <xdr:colOff>165100</xdr:colOff>
      <xdr:row>75</xdr:row>
      <xdr:rowOff>146066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032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162592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7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152288</xdr:rowOff>
    </xdr:from>
    <xdr:to>
      <xdr:col>6</xdr:col>
      <xdr:colOff>38100</xdr:colOff>
      <xdr:row>75</xdr:row>
      <xdr:rowOff>82438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3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98965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1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1786</xdr:rowOff>
    </xdr:from>
    <xdr:to>
      <xdr:col>24</xdr:col>
      <xdr:colOff>63500</xdr:colOff>
      <xdr:row>97</xdr:row>
      <xdr:rowOff>66182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60986"/>
          <a:ext cx="838200" cy="23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66182</xdr:rowOff>
    </xdr:from>
    <xdr:to>
      <xdr:col>19</xdr:col>
      <xdr:colOff>177800</xdr:colOff>
      <xdr:row>97</xdr:row>
      <xdr:rowOff>118441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96832"/>
          <a:ext cx="889000" cy="5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114508</xdr:rowOff>
    </xdr:from>
    <xdr:to>
      <xdr:col>15</xdr:col>
      <xdr:colOff>50800</xdr:colOff>
      <xdr:row>97</xdr:row>
      <xdr:rowOff>118441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45158"/>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99329</xdr:rowOff>
    </xdr:from>
    <xdr:to>
      <xdr:col>10</xdr:col>
      <xdr:colOff>114300</xdr:colOff>
      <xdr:row>97</xdr:row>
      <xdr:rowOff>114508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29979"/>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122436</xdr:rowOff>
    </xdr:from>
    <xdr:to>
      <xdr:col>24</xdr:col>
      <xdr:colOff>114300</xdr:colOff>
      <xdr:row>96</xdr:row>
      <xdr:rowOff>52586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100863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8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15382</xdr:rowOff>
    </xdr:from>
    <xdr:to>
      <xdr:col>20</xdr:col>
      <xdr:colOff>38100</xdr:colOff>
      <xdr:row>97</xdr:row>
      <xdr:rowOff>116982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108109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67641</xdr:rowOff>
    </xdr:from>
    <xdr:to>
      <xdr:col>15</xdr:col>
      <xdr:colOff>101600</xdr:colOff>
      <xdr:row>97</xdr:row>
      <xdr:rowOff>169241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160368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63708</xdr:rowOff>
    </xdr:from>
    <xdr:to>
      <xdr:col>10</xdr:col>
      <xdr:colOff>165100</xdr:colOff>
      <xdr:row>97</xdr:row>
      <xdr:rowOff>165308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156435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78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48529</xdr:rowOff>
    </xdr:from>
    <xdr:to>
      <xdr:col>6</xdr:col>
      <xdr:colOff>38100</xdr:colOff>
      <xdr:row>97</xdr:row>
      <xdr:rowOff>150129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141256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134671</xdr:rowOff>
    </xdr:from>
    <xdr:to>
      <xdr:col>55</xdr:col>
      <xdr:colOff>0</xdr:colOff>
      <xdr:row>37</xdr:row>
      <xdr:rowOff>146101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306871"/>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146101</xdr:rowOff>
    </xdr:from>
    <xdr:to>
      <xdr:col>50</xdr:col>
      <xdr:colOff>114300</xdr:colOff>
      <xdr:row>37</xdr:row>
      <xdr:rowOff>156616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8975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149301</xdr:rowOff>
    </xdr:from>
    <xdr:to>
      <xdr:col>45</xdr:col>
      <xdr:colOff>177800</xdr:colOff>
      <xdr:row>37</xdr:row>
      <xdr:rowOff>156616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9295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149301</xdr:rowOff>
    </xdr:from>
    <xdr:to>
      <xdr:col>41</xdr:col>
      <xdr:colOff>50800</xdr:colOff>
      <xdr:row>37</xdr:row>
      <xdr:rowOff>161189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9295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83871</xdr:rowOff>
    </xdr:from>
    <xdr:to>
      <xdr:col>55</xdr:col>
      <xdr:colOff>50800</xdr:colOff>
      <xdr:row>37</xdr:row>
      <xdr:rowOff>14021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106748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07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95301</xdr:rowOff>
    </xdr:from>
    <xdr:to>
      <xdr:col>50</xdr:col>
      <xdr:colOff>165100</xdr:colOff>
      <xdr:row>38</xdr:row>
      <xdr:rowOff>25451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16578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3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105816</xdr:rowOff>
    </xdr:from>
    <xdr:to>
      <xdr:col>46</xdr:col>
      <xdr:colOff>38100</xdr:colOff>
      <xdr:row>38</xdr:row>
      <xdr:rowOff>35967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27093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98501</xdr:rowOff>
    </xdr:from>
    <xdr:to>
      <xdr:col>41</xdr:col>
      <xdr:colOff>101600</xdr:colOff>
      <xdr:row>38</xdr:row>
      <xdr:rowOff>28651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19778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34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110388</xdr:rowOff>
    </xdr:from>
    <xdr:to>
      <xdr:col>36</xdr:col>
      <xdr:colOff>165100</xdr:colOff>
      <xdr:row>38</xdr:row>
      <xdr:rowOff>40539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31666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3740</xdr:rowOff>
    </xdr:from>
    <xdr:to>
      <xdr:col>55</xdr:col>
      <xdr:colOff>0</xdr:colOff>
      <xdr:row>58</xdr:row>
      <xdr:rowOff>7969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947840"/>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3740</xdr:rowOff>
    </xdr:from>
    <xdr:to>
      <xdr:col>50</xdr:col>
      <xdr:colOff>114300</xdr:colOff>
      <xdr:row>58</xdr:row>
      <xdr:rowOff>3797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94784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3797</xdr:rowOff>
    </xdr:from>
    <xdr:to>
      <xdr:col>45</xdr:col>
      <xdr:colOff>177800</xdr:colOff>
      <xdr:row>58</xdr:row>
      <xdr:rowOff>8141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4789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8141</xdr:rowOff>
    </xdr:from>
    <xdr:to>
      <xdr:col>41</xdr:col>
      <xdr:colOff>50800</xdr:colOff>
      <xdr:row>58</xdr:row>
      <xdr:rowOff>8998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52241"/>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128619</xdr:rowOff>
    </xdr:from>
    <xdr:to>
      <xdr:col>55</xdr:col>
      <xdr:colOff>50800</xdr:colOff>
      <xdr:row>58</xdr:row>
      <xdr:rowOff>58769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43546</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16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124390</xdr:rowOff>
    </xdr:from>
    <xdr:to>
      <xdr:col>50</xdr:col>
      <xdr:colOff>165100</xdr:colOff>
      <xdr:row>58</xdr:row>
      <xdr:rowOff>54540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45667</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9989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124447</xdr:rowOff>
    </xdr:from>
    <xdr:to>
      <xdr:col>46</xdr:col>
      <xdr:colOff>38100</xdr:colOff>
      <xdr:row>58</xdr:row>
      <xdr:rowOff>54597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45724</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998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128791</xdr:rowOff>
    </xdr:from>
    <xdr:to>
      <xdr:col>41</xdr:col>
      <xdr:colOff>101600</xdr:colOff>
      <xdr:row>58</xdr:row>
      <xdr:rowOff>58941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50068</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9994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129648</xdr:rowOff>
    </xdr:from>
    <xdr:to>
      <xdr:col>36</xdr:col>
      <xdr:colOff>165100</xdr:colOff>
      <xdr:row>58</xdr:row>
      <xdr:rowOff>59798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50925</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9995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157042</xdr:rowOff>
    </xdr:from>
    <xdr:to>
      <xdr:col>55</xdr:col>
      <xdr:colOff>0</xdr:colOff>
      <xdr:row>78</xdr:row>
      <xdr:rowOff>161449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30142"/>
          <a:ext cx="8382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157042</xdr:rowOff>
    </xdr:from>
    <xdr:to>
      <xdr:col>50</xdr:col>
      <xdr:colOff>114300</xdr:colOff>
      <xdr:row>79</xdr:row>
      <xdr:rowOff>34348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30142"/>
          <a:ext cx="889000" cy="4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34348</xdr:rowOff>
    </xdr:from>
    <xdr:to>
      <xdr:col>45</xdr:col>
      <xdr:colOff>177800</xdr:colOff>
      <xdr:row>79</xdr:row>
      <xdr:rowOff>50088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78898"/>
          <a:ext cx="8890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49909</xdr:rowOff>
    </xdr:from>
    <xdr:to>
      <xdr:col>41</xdr:col>
      <xdr:colOff>50800</xdr:colOff>
      <xdr:row>79</xdr:row>
      <xdr:rowOff>50088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94459"/>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110649</xdr:rowOff>
    </xdr:from>
    <xdr:to>
      <xdr:col>55</xdr:col>
      <xdr:colOff>50800</xdr:colOff>
      <xdr:row>79</xdr:row>
      <xdr:rowOff>40799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25576</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9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106242</xdr:rowOff>
    </xdr:from>
    <xdr:to>
      <xdr:col>50</xdr:col>
      <xdr:colOff>165100</xdr:colOff>
      <xdr:row>79</xdr:row>
      <xdr:rowOff>36392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27519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7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154998</xdr:rowOff>
    </xdr:from>
    <xdr:to>
      <xdr:col>46</xdr:col>
      <xdr:colOff>38100</xdr:colOff>
      <xdr:row>79</xdr:row>
      <xdr:rowOff>85148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76275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2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170738</xdr:rowOff>
    </xdr:from>
    <xdr:to>
      <xdr:col>41</xdr:col>
      <xdr:colOff>101600</xdr:colOff>
      <xdr:row>79</xdr:row>
      <xdr:rowOff>100888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92015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3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170559</xdr:rowOff>
    </xdr:from>
    <xdr:to>
      <xdr:col>36</xdr:col>
      <xdr:colOff>165100</xdr:colOff>
      <xdr:row>79</xdr:row>
      <xdr:rowOff>100709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4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91836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3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158655</xdr:rowOff>
    </xdr:from>
    <xdr:to>
      <xdr:col>55</xdr:col>
      <xdr:colOff>0</xdr:colOff>
      <xdr:row>97</xdr:row>
      <xdr:rowOff>144044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17855"/>
          <a:ext cx="838200" cy="15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158655</xdr:rowOff>
    </xdr:from>
    <xdr:to>
      <xdr:col>50</xdr:col>
      <xdr:colOff>114300</xdr:colOff>
      <xdr:row>97</xdr:row>
      <xdr:rowOff>80817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17855"/>
          <a:ext cx="8890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20008</xdr:rowOff>
    </xdr:from>
    <xdr:to>
      <xdr:col>45</xdr:col>
      <xdr:colOff>177800</xdr:colOff>
      <xdr:row>97</xdr:row>
      <xdr:rowOff>80817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50658"/>
          <a:ext cx="889000" cy="6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20008</xdr:rowOff>
    </xdr:from>
    <xdr:to>
      <xdr:col>41</xdr:col>
      <xdr:colOff>50800</xdr:colOff>
      <xdr:row>97</xdr:row>
      <xdr:rowOff>115678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50658"/>
          <a:ext cx="8890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93244</xdr:rowOff>
    </xdr:from>
    <xdr:to>
      <xdr:col>55</xdr:col>
      <xdr:colOff>50800</xdr:colOff>
      <xdr:row>98</xdr:row>
      <xdr:rowOff>23394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71671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107855</xdr:rowOff>
    </xdr:from>
    <xdr:to>
      <xdr:col>50</xdr:col>
      <xdr:colOff>165100</xdr:colOff>
      <xdr:row>97</xdr:row>
      <xdr:rowOff>38005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29132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5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30017</xdr:rowOff>
    </xdr:from>
    <xdr:to>
      <xdr:col>46</xdr:col>
      <xdr:colOff>38100</xdr:colOff>
      <xdr:row>97</xdr:row>
      <xdr:rowOff>131617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122744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5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140658</xdr:rowOff>
    </xdr:from>
    <xdr:to>
      <xdr:col>41</xdr:col>
      <xdr:colOff>101600</xdr:colOff>
      <xdr:row>97</xdr:row>
      <xdr:rowOff>70808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61935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64878</xdr:rowOff>
    </xdr:from>
    <xdr:to>
      <xdr:col>36</xdr:col>
      <xdr:colOff>165100</xdr:colOff>
      <xdr:row>97</xdr:row>
      <xdr:rowOff>166478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157605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88918</xdr:rowOff>
    </xdr:from>
    <xdr:to>
      <xdr:col>85</xdr:col>
      <xdr:colOff>127000</xdr:colOff>
      <xdr:row>36</xdr:row>
      <xdr:rowOff>152436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918218"/>
          <a:ext cx="838200" cy="40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88918</xdr:rowOff>
    </xdr:from>
    <xdr:to>
      <xdr:col>81</xdr:col>
      <xdr:colOff>50800</xdr:colOff>
      <xdr:row>37</xdr:row>
      <xdr:rowOff>83530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918218"/>
          <a:ext cx="889000" cy="50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83530</xdr:rowOff>
    </xdr:from>
    <xdr:to>
      <xdr:col>76</xdr:col>
      <xdr:colOff>114300</xdr:colOff>
      <xdr:row>37</xdr:row>
      <xdr:rowOff>114064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27180"/>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114064</xdr:rowOff>
    </xdr:from>
    <xdr:to>
      <xdr:col>71</xdr:col>
      <xdr:colOff>177800</xdr:colOff>
      <xdr:row>37</xdr:row>
      <xdr:rowOff>135618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57714"/>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101636</xdr:rowOff>
    </xdr:from>
    <xdr:to>
      <xdr:col>85</xdr:col>
      <xdr:colOff>177800</xdr:colOff>
      <xdr:row>37</xdr:row>
      <xdr:rowOff>31786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80063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5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38118</xdr:rowOff>
    </xdr:from>
    <xdr:to>
      <xdr:col>81</xdr:col>
      <xdr:colOff>101600</xdr:colOff>
      <xdr:row>34</xdr:row>
      <xdr:rowOff>139718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156245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4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32730</xdr:rowOff>
    </xdr:from>
    <xdr:to>
      <xdr:col>76</xdr:col>
      <xdr:colOff>165100</xdr:colOff>
      <xdr:row>37</xdr:row>
      <xdr:rowOff>134330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125457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63264</xdr:rowOff>
    </xdr:from>
    <xdr:to>
      <xdr:col>72</xdr:col>
      <xdr:colOff>38100</xdr:colOff>
      <xdr:row>37</xdr:row>
      <xdr:rowOff>164864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155991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9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84818</xdr:rowOff>
    </xdr:from>
    <xdr:to>
      <xdr:col>67</xdr:col>
      <xdr:colOff>101600</xdr:colOff>
      <xdr:row>38</xdr:row>
      <xdr:rowOff>14968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6095</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52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144794</xdr:rowOff>
    </xdr:from>
    <xdr:to>
      <xdr:col>85</xdr:col>
      <xdr:colOff>127000</xdr:colOff>
      <xdr:row>58</xdr:row>
      <xdr:rowOff>8092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45994"/>
          <a:ext cx="838200" cy="20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8092</xdr:rowOff>
    </xdr:from>
    <xdr:to>
      <xdr:col>81</xdr:col>
      <xdr:colOff>50800</xdr:colOff>
      <xdr:row>59</xdr:row>
      <xdr:rowOff>39345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52192"/>
          <a:ext cx="889000" cy="20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35948</xdr:rowOff>
    </xdr:from>
    <xdr:to>
      <xdr:col>76</xdr:col>
      <xdr:colOff>114300</xdr:colOff>
      <xdr:row>59</xdr:row>
      <xdr:rowOff>39345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980048"/>
          <a:ext cx="889000" cy="17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78272</xdr:rowOff>
    </xdr:from>
    <xdr:to>
      <xdr:col>71</xdr:col>
      <xdr:colOff>177800</xdr:colOff>
      <xdr:row>58</xdr:row>
      <xdr:rowOff>35948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50922"/>
          <a:ext cx="889000" cy="12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93994</xdr:rowOff>
    </xdr:from>
    <xdr:to>
      <xdr:col>85</xdr:col>
      <xdr:colOff>177800</xdr:colOff>
      <xdr:row>57</xdr:row>
      <xdr:rowOff>24144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9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72421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128742</xdr:rowOff>
    </xdr:from>
    <xdr:to>
      <xdr:col>81</xdr:col>
      <xdr:colOff>101600</xdr:colOff>
      <xdr:row>58</xdr:row>
      <xdr:rowOff>58892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0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50019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159995</xdr:rowOff>
    </xdr:from>
    <xdr:to>
      <xdr:col>76</xdr:col>
      <xdr:colOff>165100</xdr:colOff>
      <xdr:row>59</xdr:row>
      <xdr:rowOff>90145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101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81272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1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156598</xdr:rowOff>
    </xdr:from>
    <xdr:to>
      <xdr:col>72</xdr:col>
      <xdr:colOff>38100</xdr:colOff>
      <xdr:row>58</xdr:row>
      <xdr:rowOff>86748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77875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2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27472</xdr:rowOff>
    </xdr:from>
    <xdr:to>
      <xdr:col>67</xdr:col>
      <xdr:colOff>101600</xdr:colOff>
      <xdr:row>57</xdr:row>
      <xdr:rowOff>129072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0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120199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138968</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068"/>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118441</xdr:rowOff>
    </xdr:from>
    <xdr:to>
      <xdr:col>81</xdr:col>
      <xdr:colOff>50800</xdr:colOff>
      <xdr:row>78</xdr:row>
      <xdr:rowOff>138968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91541"/>
          <a:ext cx="8890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116201</xdr:rowOff>
    </xdr:from>
    <xdr:to>
      <xdr:col>76</xdr:col>
      <xdr:colOff>114300</xdr:colOff>
      <xdr:row>78</xdr:row>
      <xdr:rowOff>118441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89301"/>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116201</xdr:rowOff>
    </xdr:from>
    <xdr:to>
      <xdr:col>71</xdr:col>
      <xdr:colOff>177800</xdr:colOff>
      <xdr:row>78</xdr:row>
      <xdr:rowOff>139609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89301"/>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88168</xdr:rowOff>
    </xdr:from>
    <xdr:to>
      <xdr:col>81</xdr:col>
      <xdr:colOff>101600</xdr:colOff>
      <xdr:row>79</xdr:row>
      <xdr:rowOff>18318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9445</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553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67641</xdr:rowOff>
    </xdr:from>
    <xdr:to>
      <xdr:col>76</xdr:col>
      <xdr:colOff>165100</xdr:colOff>
      <xdr:row>78</xdr:row>
      <xdr:rowOff>169241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4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160368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33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65401</xdr:rowOff>
    </xdr:from>
    <xdr:to>
      <xdr:col>72</xdr:col>
      <xdr:colOff>38100</xdr:colOff>
      <xdr:row>78</xdr:row>
      <xdr:rowOff>167001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3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158128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31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88809</xdr:rowOff>
    </xdr:from>
    <xdr:to>
      <xdr:col>67</xdr:col>
      <xdr:colOff>101600</xdr:colOff>
      <xdr:row>79</xdr:row>
      <xdr:rowOff>18959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10086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55318</xdr:rowOff>
    </xdr:from>
    <xdr:to>
      <xdr:col>85</xdr:col>
      <xdr:colOff>127000</xdr:colOff>
      <xdr:row>92</xdr:row>
      <xdr:rowOff>23600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657268"/>
          <a:ext cx="838200" cy="1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58376</xdr:rowOff>
    </xdr:from>
    <xdr:to>
      <xdr:col>81</xdr:col>
      <xdr:colOff>50800</xdr:colOff>
      <xdr:row>92</xdr:row>
      <xdr:rowOff>23600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5660326"/>
          <a:ext cx="889000" cy="1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58376</xdr:rowOff>
    </xdr:from>
    <xdr:to>
      <xdr:col>76</xdr:col>
      <xdr:colOff>114300</xdr:colOff>
      <xdr:row>92</xdr:row>
      <xdr:rowOff>12512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5660326"/>
          <a:ext cx="889000" cy="12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12512</xdr:rowOff>
    </xdr:from>
    <xdr:to>
      <xdr:col>71</xdr:col>
      <xdr:colOff>177800</xdr:colOff>
      <xdr:row>92</xdr:row>
      <xdr:rowOff>31944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5785912"/>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4518</xdr:rowOff>
    </xdr:from>
    <xdr:to>
      <xdr:col>85</xdr:col>
      <xdr:colOff>177800</xdr:colOff>
      <xdr:row>91</xdr:row>
      <xdr:rowOff>106118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60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90895</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5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144250</xdr:rowOff>
    </xdr:from>
    <xdr:to>
      <xdr:col>81</xdr:col>
      <xdr:colOff>101600</xdr:colOff>
      <xdr:row>92</xdr:row>
      <xdr:rowOff>74400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7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90927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52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7576</xdr:rowOff>
    </xdr:from>
    <xdr:to>
      <xdr:col>76</xdr:col>
      <xdr:colOff>165100</xdr:colOff>
      <xdr:row>91</xdr:row>
      <xdr:rowOff>109176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6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125703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38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133162</xdr:rowOff>
    </xdr:from>
    <xdr:to>
      <xdr:col>72</xdr:col>
      <xdr:colOff>38100</xdr:colOff>
      <xdr:row>92</xdr:row>
      <xdr:rowOff>63312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7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79839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5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152594</xdr:rowOff>
    </xdr:from>
    <xdr:to>
      <xdr:col>67</xdr:col>
      <xdr:colOff>101600</xdr:colOff>
      <xdr:row>92</xdr:row>
      <xdr:rowOff>82744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7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99271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52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255,950</a:t>
          </a:r>
          <a:r>
            <a:rPr kumimoji="1" lang="ja-JP" altLang="en-US" sz="1300">
              <a:latin typeface="ＭＳ Ｐゴシック" panose="020B0600070205080204" pitchFamily="50" charset="-128"/>
              <a:ea typeface="ＭＳ Ｐゴシック" panose="020B0600070205080204" pitchFamily="50" charset="-128"/>
            </a:rPr>
            <a:t>円となっている。特に生活保護受給者の割合（保護率）が高いことによって、類似団体と比較して突出して高い推移となっている状況である。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60,953</a:t>
          </a:r>
          <a:r>
            <a:rPr kumimoji="1" lang="ja-JP" altLang="en-US" sz="1300">
              <a:latin typeface="ＭＳ Ｐゴシック" panose="020B0600070205080204" pitchFamily="50" charset="-128"/>
              <a:ea typeface="ＭＳ Ｐゴシック" panose="020B0600070205080204" pitchFamily="50" charset="-128"/>
            </a:rPr>
            <a:t>円となっている。土地開発公社の経営健全化に伴う市債や、過去に財源対策として退職手当債、行政改革推進債等の市債を発行したことなどから、公債費が増嵩しており、類似団体よりも高くなっている。今後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令和２年度に、収益事業収入の一部を財政調整基金へ特例的に積み立てたほか、取崩しを行わなかったことなどにより財政調整基金残高および実質単年度収支が増となっている。</a:t>
          </a:r>
        </a:p>
        <a:p>
          <a:r>
            <a:rPr kumimoji="1" lang="ja-JP" altLang="en-US" sz="1400">
              <a:latin typeface="ＭＳ ゴシック" pitchFamily="49" charset="-128"/>
              <a:ea typeface="ＭＳ ゴシック" pitchFamily="49" charset="-128"/>
            </a:rPr>
            <a:t>　今後についても、経済事情の著しい変動等に伴う財源不足や、災害等に伴う経費に対応するほか、より弾力性のある行財政運営に向けて引き続き財政調整基金残高の確保に努める。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連結実質赤字比率は、昨年度に引き続き、全体として黒字となっている。</a:t>
          </a:r>
        </a:p>
        <a:p>
          <a:r>
            <a:rPr kumimoji="1" lang="ja-JP" altLang="en-US" sz="1400">
              <a:latin typeface="ＭＳ ゴシック" pitchFamily="49" charset="-128"/>
              <a:ea typeface="ＭＳ ゴシック" pitchFamily="49" charset="-128"/>
            </a:rPr>
            <a:t>　一般会計については、今後、一層の高齢化や人口減少、公共施設の老朽化などの財政運営上の課題に加えて、次期焼却施設の整備に係る将来負担の増加が見込まれているため、将来負担の縮減と必要な投資的事業の実施をバランスよく両立させ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230541291</v>
      </c>
      <c r="BO4" s="375"/>
      <c r="BP4" s="375"/>
      <c r="BQ4" s="375"/>
      <c r="BR4" s="375"/>
      <c r="BS4" s="375"/>
      <c r="BT4" s="375"/>
      <c r="BU4" s="376"/>
      <c r="BV4" s="374">
        <v>259808111</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2.7</v>
      </c>
      <c r="CU4" s="381"/>
      <c r="CV4" s="381"/>
      <c r="CW4" s="381"/>
      <c r="CX4" s="381"/>
      <c r="CY4" s="381"/>
      <c r="CZ4" s="381"/>
      <c r="DA4" s="382"/>
      <c r="DB4" s="380">
        <v>0.4</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227038270</v>
      </c>
      <c r="BO5" s="412"/>
      <c r="BP5" s="412"/>
      <c r="BQ5" s="412"/>
      <c r="BR5" s="412"/>
      <c r="BS5" s="412"/>
      <c r="BT5" s="412"/>
      <c r="BU5" s="413"/>
      <c r="BV5" s="411">
        <v>258034328</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91.4</v>
      </c>
      <c r="CU5" s="409"/>
      <c r="CV5" s="409"/>
      <c r="CW5" s="409"/>
      <c r="CX5" s="409"/>
      <c r="CY5" s="409"/>
      <c r="CZ5" s="409"/>
      <c r="DA5" s="410"/>
      <c r="DB5" s="408">
        <v>97.4</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3503021</v>
      </c>
      <c r="BO6" s="412"/>
      <c r="BP6" s="412"/>
      <c r="BQ6" s="412"/>
      <c r="BR6" s="412"/>
      <c r="BS6" s="412"/>
      <c r="BT6" s="412"/>
      <c r="BU6" s="413"/>
      <c r="BV6" s="411">
        <v>1773783</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97.5</v>
      </c>
      <c r="CU6" s="449"/>
      <c r="CV6" s="449"/>
      <c r="CW6" s="449"/>
      <c r="CX6" s="449"/>
      <c r="CY6" s="449"/>
      <c r="CZ6" s="449"/>
      <c r="DA6" s="450"/>
      <c r="DB6" s="448">
        <v>104</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643736</v>
      </c>
      <c r="BO7" s="412"/>
      <c r="BP7" s="412"/>
      <c r="BQ7" s="412"/>
      <c r="BR7" s="412"/>
      <c r="BS7" s="412"/>
      <c r="BT7" s="412"/>
      <c r="BU7" s="413"/>
      <c r="BV7" s="411">
        <v>1316045</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107477795</v>
      </c>
      <c r="CU7" s="412"/>
      <c r="CV7" s="412"/>
      <c r="CW7" s="412"/>
      <c r="CX7" s="412"/>
      <c r="CY7" s="412"/>
      <c r="CZ7" s="412"/>
      <c r="DA7" s="413"/>
      <c r="DB7" s="411">
        <v>101766110</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2859285</v>
      </c>
      <c r="BO8" s="412"/>
      <c r="BP8" s="412"/>
      <c r="BQ8" s="412"/>
      <c r="BR8" s="412"/>
      <c r="BS8" s="412"/>
      <c r="BT8" s="412"/>
      <c r="BU8" s="413"/>
      <c r="BV8" s="411">
        <v>457738</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0.83</v>
      </c>
      <c r="CU8" s="452"/>
      <c r="CV8" s="452"/>
      <c r="CW8" s="452"/>
      <c r="CX8" s="452"/>
      <c r="CY8" s="452"/>
      <c r="CZ8" s="452"/>
      <c r="DA8" s="453"/>
      <c r="DB8" s="451">
        <v>0.84</v>
      </c>
      <c r="DC8" s="452"/>
      <c r="DD8" s="452"/>
      <c r="DE8" s="452"/>
      <c r="DF8" s="452"/>
      <c r="DG8" s="452"/>
      <c r="DH8" s="452"/>
      <c r="DI8" s="453"/>
    </row>
    <row r="9" spans="1:119" ht="18.75" customHeight="1" thickBot="1" x14ac:dyDescent="0.2">
      <c r="A9" s="178"/>
      <c r="B9" s="405" t="s">
        <v>112</v>
      </c>
      <c r="C9" s="406"/>
      <c r="D9" s="406"/>
      <c r="E9" s="406"/>
      <c r="F9" s="406"/>
      <c r="G9" s="406"/>
      <c r="H9" s="406"/>
      <c r="I9" s="406"/>
      <c r="J9" s="406"/>
      <c r="K9" s="454"/>
      <c r="L9" s="455" t="s">
        <v>113</v>
      </c>
      <c r="M9" s="456"/>
      <c r="N9" s="456"/>
      <c r="O9" s="456"/>
      <c r="P9" s="456"/>
      <c r="Q9" s="457"/>
      <c r="R9" s="458">
        <v>459593</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94</v>
      </c>
      <c r="AV9" s="444"/>
      <c r="AW9" s="444"/>
      <c r="AX9" s="444"/>
      <c r="AY9" s="445" t="s">
        <v>116</v>
      </c>
      <c r="AZ9" s="446"/>
      <c r="BA9" s="446"/>
      <c r="BB9" s="446"/>
      <c r="BC9" s="446"/>
      <c r="BD9" s="446"/>
      <c r="BE9" s="446"/>
      <c r="BF9" s="446"/>
      <c r="BG9" s="446"/>
      <c r="BH9" s="446"/>
      <c r="BI9" s="446"/>
      <c r="BJ9" s="446"/>
      <c r="BK9" s="446"/>
      <c r="BL9" s="446"/>
      <c r="BM9" s="447"/>
      <c r="BN9" s="411">
        <v>2401547</v>
      </c>
      <c r="BO9" s="412"/>
      <c r="BP9" s="412"/>
      <c r="BQ9" s="412"/>
      <c r="BR9" s="412"/>
      <c r="BS9" s="412"/>
      <c r="BT9" s="412"/>
      <c r="BU9" s="413"/>
      <c r="BV9" s="411">
        <v>135248</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20.2</v>
      </c>
      <c r="CU9" s="409"/>
      <c r="CV9" s="409"/>
      <c r="CW9" s="409"/>
      <c r="CX9" s="409"/>
      <c r="CY9" s="409"/>
      <c r="CZ9" s="409"/>
      <c r="DA9" s="410"/>
      <c r="DB9" s="408">
        <v>19.399999999999999</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452563</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2084776</v>
      </c>
      <c r="BO10" s="412"/>
      <c r="BP10" s="412"/>
      <c r="BQ10" s="412"/>
      <c r="BR10" s="412"/>
      <c r="BS10" s="412"/>
      <c r="BT10" s="412"/>
      <c r="BU10" s="413"/>
      <c r="BV10" s="411">
        <v>2474592</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94</v>
      </c>
      <c r="AV11" s="444"/>
      <c r="AW11" s="444"/>
      <c r="AX11" s="444"/>
      <c r="AY11" s="445" t="s">
        <v>126</v>
      </c>
      <c r="AZ11" s="446"/>
      <c r="BA11" s="446"/>
      <c r="BB11" s="446"/>
      <c r="BC11" s="446"/>
      <c r="BD11" s="446"/>
      <c r="BE11" s="446"/>
      <c r="BF11" s="446"/>
      <c r="BG11" s="446"/>
      <c r="BH11" s="446"/>
      <c r="BI11" s="446"/>
      <c r="BJ11" s="446"/>
      <c r="BK11" s="446"/>
      <c r="BL11" s="446"/>
      <c r="BM11" s="447"/>
      <c r="BN11" s="411">
        <v>5890500</v>
      </c>
      <c r="BO11" s="412"/>
      <c r="BP11" s="412"/>
      <c r="BQ11" s="412"/>
      <c r="BR11" s="412"/>
      <c r="BS11" s="412"/>
      <c r="BT11" s="412"/>
      <c r="BU11" s="413"/>
      <c r="BV11" s="411">
        <v>2750000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128</v>
      </c>
      <c r="DC11" s="452"/>
      <c r="DD11" s="452"/>
      <c r="DE11" s="452"/>
      <c r="DF11" s="452"/>
      <c r="DG11" s="452"/>
      <c r="DH11" s="452"/>
      <c r="DI11" s="453"/>
    </row>
    <row r="12" spans="1:119" ht="18.75" customHeight="1" x14ac:dyDescent="0.15">
      <c r="A12" s="178"/>
      <c r="B12" s="471" t="s">
        <v>129</v>
      </c>
      <c r="C12" s="472"/>
      <c r="D12" s="472"/>
      <c r="E12" s="472"/>
      <c r="F12" s="472"/>
      <c r="G12" s="472"/>
      <c r="H12" s="472"/>
      <c r="I12" s="472"/>
      <c r="J12" s="472"/>
      <c r="K12" s="473"/>
      <c r="L12" s="480" t="s">
        <v>130</v>
      </c>
      <c r="M12" s="481"/>
      <c r="N12" s="481"/>
      <c r="O12" s="481"/>
      <c r="P12" s="481"/>
      <c r="Q12" s="482"/>
      <c r="R12" s="483">
        <v>460148</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94</v>
      </c>
      <c r="AV12" s="444"/>
      <c r="AW12" s="444"/>
      <c r="AX12" s="444"/>
      <c r="AY12" s="445" t="s">
        <v>134</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136</v>
      </c>
      <c r="CU12" s="452"/>
      <c r="CV12" s="452"/>
      <c r="CW12" s="452"/>
      <c r="CX12" s="452"/>
      <c r="CY12" s="452"/>
      <c r="CZ12" s="452"/>
      <c r="DA12" s="453"/>
      <c r="DB12" s="451" t="s">
        <v>128</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137</v>
      </c>
      <c r="N13" s="503"/>
      <c r="O13" s="503"/>
      <c r="P13" s="503"/>
      <c r="Q13" s="504"/>
      <c r="R13" s="495">
        <v>448425</v>
      </c>
      <c r="S13" s="496"/>
      <c r="T13" s="496"/>
      <c r="U13" s="496"/>
      <c r="V13" s="497"/>
      <c r="W13" s="427" t="s">
        <v>138</v>
      </c>
      <c r="X13" s="428"/>
      <c r="Y13" s="428"/>
      <c r="Z13" s="428"/>
      <c r="AA13" s="428"/>
      <c r="AB13" s="418"/>
      <c r="AC13" s="462">
        <v>543</v>
      </c>
      <c r="AD13" s="463"/>
      <c r="AE13" s="463"/>
      <c r="AF13" s="463"/>
      <c r="AG13" s="505"/>
      <c r="AH13" s="462">
        <v>599</v>
      </c>
      <c r="AI13" s="463"/>
      <c r="AJ13" s="463"/>
      <c r="AK13" s="463"/>
      <c r="AL13" s="464"/>
      <c r="AM13" s="440" t="s">
        <v>139</v>
      </c>
      <c r="AN13" s="441"/>
      <c r="AO13" s="441"/>
      <c r="AP13" s="441"/>
      <c r="AQ13" s="441"/>
      <c r="AR13" s="441"/>
      <c r="AS13" s="441"/>
      <c r="AT13" s="442"/>
      <c r="AU13" s="443" t="s">
        <v>140</v>
      </c>
      <c r="AV13" s="444"/>
      <c r="AW13" s="444"/>
      <c r="AX13" s="444"/>
      <c r="AY13" s="445" t="s">
        <v>141</v>
      </c>
      <c r="AZ13" s="446"/>
      <c r="BA13" s="446"/>
      <c r="BB13" s="446"/>
      <c r="BC13" s="446"/>
      <c r="BD13" s="446"/>
      <c r="BE13" s="446"/>
      <c r="BF13" s="446"/>
      <c r="BG13" s="446"/>
      <c r="BH13" s="446"/>
      <c r="BI13" s="446"/>
      <c r="BJ13" s="446"/>
      <c r="BK13" s="446"/>
      <c r="BL13" s="446"/>
      <c r="BM13" s="447"/>
      <c r="BN13" s="411">
        <v>10376823</v>
      </c>
      <c r="BO13" s="412"/>
      <c r="BP13" s="412"/>
      <c r="BQ13" s="412"/>
      <c r="BR13" s="412"/>
      <c r="BS13" s="412"/>
      <c r="BT13" s="412"/>
      <c r="BU13" s="413"/>
      <c r="BV13" s="411">
        <v>5359840</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9.6999999999999993</v>
      </c>
      <c r="CU13" s="409"/>
      <c r="CV13" s="409"/>
      <c r="CW13" s="409"/>
      <c r="CX13" s="409"/>
      <c r="CY13" s="409"/>
      <c r="CZ13" s="409"/>
      <c r="DA13" s="410"/>
      <c r="DB13" s="408">
        <v>10.9</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143</v>
      </c>
      <c r="M14" s="493"/>
      <c r="N14" s="493"/>
      <c r="O14" s="493"/>
      <c r="P14" s="493"/>
      <c r="Q14" s="494"/>
      <c r="R14" s="495">
        <v>462820</v>
      </c>
      <c r="S14" s="496"/>
      <c r="T14" s="496"/>
      <c r="U14" s="496"/>
      <c r="V14" s="497"/>
      <c r="W14" s="401"/>
      <c r="X14" s="402"/>
      <c r="Y14" s="402"/>
      <c r="Z14" s="402"/>
      <c r="AA14" s="402"/>
      <c r="AB14" s="391"/>
      <c r="AC14" s="498">
        <v>0.3</v>
      </c>
      <c r="AD14" s="499"/>
      <c r="AE14" s="499"/>
      <c r="AF14" s="499"/>
      <c r="AG14" s="500"/>
      <c r="AH14" s="498">
        <v>0.3</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v>36.299999999999997</v>
      </c>
      <c r="CU14" s="510"/>
      <c r="CV14" s="510"/>
      <c r="CW14" s="510"/>
      <c r="CX14" s="510"/>
      <c r="CY14" s="510"/>
      <c r="CZ14" s="510"/>
      <c r="DA14" s="511"/>
      <c r="DB14" s="509">
        <v>51.4</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137</v>
      </c>
      <c r="N15" s="503"/>
      <c r="O15" s="503"/>
      <c r="P15" s="503"/>
      <c r="Q15" s="504"/>
      <c r="R15" s="495">
        <v>450855</v>
      </c>
      <c r="S15" s="496"/>
      <c r="T15" s="496"/>
      <c r="U15" s="496"/>
      <c r="V15" s="497"/>
      <c r="W15" s="427" t="s">
        <v>145</v>
      </c>
      <c r="X15" s="428"/>
      <c r="Y15" s="428"/>
      <c r="Z15" s="428"/>
      <c r="AA15" s="428"/>
      <c r="AB15" s="418"/>
      <c r="AC15" s="462">
        <v>44805</v>
      </c>
      <c r="AD15" s="463"/>
      <c r="AE15" s="463"/>
      <c r="AF15" s="463"/>
      <c r="AG15" s="505"/>
      <c r="AH15" s="462">
        <v>48807</v>
      </c>
      <c r="AI15" s="463"/>
      <c r="AJ15" s="463"/>
      <c r="AK15" s="463"/>
      <c r="AL15" s="464"/>
      <c r="AM15" s="440"/>
      <c r="AN15" s="441"/>
      <c r="AO15" s="441"/>
      <c r="AP15" s="441"/>
      <c r="AQ15" s="441"/>
      <c r="AR15" s="441"/>
      <c r="AS15" s="441"/>
      <c r="AT15" s="442"/>
      <c r="AU15" s="443"/>
      <c r="AV15" s="444"/>
      <c r="AW15" s="444"/>
      <c r="AX15" s="444"/>
      <c r="AY15" s="371" t="s">
        <v>146</v>
      </c>
      <c r="AZ15" s="372"/>
      <c r="BA15" s="372"/>
      <c r="BB15" s="372"/>
      <c r="BC15" s="372"/>
      <c r="BD15" s="372"/>
      <c r="BE15" s="372"/>
      <c r="BF15" s="372"/>
      <c r="BG15" s="372"/>
      <c r="BH15" s="372"/>
      <c r="BI15" s="372"/>
      <c r="BJ15" s="372"/>
      <c r="BK15" s="372"/>
      <c r="BL15" s="372"/>
      <c r="BM15" s="373"/>
      <c r="BN15" s="374">
        <v>63981151</v>
      </c>
      <c r="BO15" s="375"/>
      <c r="BP15" s="375"/>
      <c r="BQ15" s="375"/>
      <c r="BR15" s="375"/>
      <c r="BS15" s="375"/>
      <c r="BT15" s="375"/>
      <c r="BU15" s="376"/>
      <c r="BV15" s="374">
        <v>64864886</v>
      </c>
      <c r="BW15" s="375"/>
      <c r="BX15" s="375"/>
      <c r="BY15" s="375"/>
      <c r="BZ15" s="375"/>
      <c r="CA15" s="375"/>
      <c r="CB15" s="375"/>
      <c r="CC15" s="376"/>
      <c r="CD15" s="512" t="s">
        <v>147</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148</v>
      </c>
      <c r="M16" s="515"/>
      <c r="N16" s="515"/>
      <c r="O16" s="515"/>
      <c r="P16" s="515"/>
      <c r="Q16" s="516"/>
      <c r="R16" s="517" t="s">
        <v>149</v>
      </c>
      <c r="S16" s="518"/>
      <c r="T16" s="518"/>
      <c r="U16" s="518"/>
      <c r="V16" s="519"/>
      <c r="W16" s="401"/>
      <c r="X16" s="402"/>
      <c r="Y16" s="402"/>
      <c r="Z16" s="402"/>
      <c r="AA16" s="402"/>
      <c r="AB16" s="391"/>
      <c r="AC16" s="498">
        <v>25.2</v>
      </c>
      <c r="AD16" s="499"/>
      <c r="AE16" s="499"/>
      <c r="AF16" s="499"/>
      <c r="AG16" s="500"/>
      <c r="AH16" s="498">
        <v>26.9</v>
      </c>
      <c r="AI16" s="499"/>
      <c r="AJ16" s="499"/>
      <c r="AK16" s="499"/>
      <c r="AL16" s="501"/>
      <c r="AM16" s="440"/>
      <c r="AN16" s="441"/>
      <c r="AO16" s="441"/>
      <c r="AP16" s="441"/>
      <c r="AQ16" s="441"/>
      <c r="AR16" s="441"/>
      <c r="AS16" s="441"/>
      <c r="AT16" s="442"/>
      <c r="AU16" s="443"/>
      <c r="AV16" s="444"/>
      <c r="AW16" s="444"/>
      <c r="AX16" s="444"/>
      <c r="AY16" s="445" t="s">
        <v>150</v>
      </c>
      <c r="AZ16" s="446"/>
      <c r="BA16" s="446"/>
      <c r="BB16" s="446"/>
      <c r="BC16" s="446"/>
      <c r="BD16" s="446"/>
      <c r="BE16" s="446"/>
      <c r="BF16" s="446"/>
      <c r="BG16" s="446"/>
      <c r="BH16" s="446"/>
      <c r="BI16" s="446"/>
      <c r="BJ16" s="446"/>
      <c r="BK16" s="446"/>
      <c r="BL16" s="446"/>
      <c r="BM16" s="447"/>
      <c r="BN16" s="411">
        <v>79798472</v>
      </c>
      <c r="BO16" s="412"/>
      <c r="BP16" s="412"/>
      <c r="BQ16" s="412"/>
      <c r="BR16" s="412"/>
      <c r="BS16" s="412"/>
      <c r="BT16" s="412"/>
      <c r="BU16" s="413"/>
      <c r="BV16" s="411">
        <v>76922544</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151</v>
      </c>
      <c r="N17" s="523"/>
      <c r="O17" s="523"/>
      <c r="P17" s="523"/>
      <c r="Q17" s="524"/>
      <c r="R17" s="517" t="s">
        <v>152</v>
      </c>
      <c r="S17" s="518"/>
      <c r="T17" s="518"/>
      <c r="U17" s="518"/>
      <c r="V17" s="519"/>
      <c r="W17" s="427" t="s">
        <v>153</v>
      </c>
      <c r="X17" s="428"/>
      <c r="Y17" s="428"/>
      <c r="Z17" s="428"/>
      <c r="AA17" s="428"/>
      <c r="AB17" s="418"/>
      <c r="AC17" s="462">
        <v>132677</v>
      </c>
      <c r="AD17" s="463"/>
      <c r="AE17" s="463"/>
      <c r="AF17" s="463"/>
      <c r="AG17" s="505"/>
      <c r="AH17" s="462">
        <v>131965</v>
      </c>
      <c r="AI17" s="463"/>
      <c r="AJ17" s="463"/>
      <c r="AK17" s="463"/>
      <c r="AL17" s="464"/>
      <c r="AM17" s="440"/>
      <c r="AN17" s="441"/>
      <c r="AO17" s="441"/>
      <c r="AP17" s="441"/>
      <c r="AQ17" s="441"/>
      <c r="AR17" s="441"/>
      <c r="AS17" s="441"/>
      <c r="AT17" s="442"/>
      <c r="AU17" s="443"/>
      <c r="AV17" s="444"/>
      <c r="AW17" s="444"/>
      <c r="AX17" s="444"/>
      <c r="AY17" s="445" t="s">
        <v>154</v>
      </c>
      <c r="AZ17" s="446"/>
      <c r="BA17" s="446"/>
      <c r="BB17" s="446"/>
      <c r="BC17" s="446"/>
      <c r="BD17" s="446"/>
      <c r="BE17" s="446"/>
      <c r="BF17" s="446"/>
      <c r="BG17" s="446"/>
      <c r="BH17" s="446"/>
      <c r="BI17" s="446"/>
      <c r="BJ17" s="446"/>
      <c r="BK17" s="446"/>
      <c r="BL17" s="446"/>
      <c r="BM17" s="447"/>
      <c r="BN17" s="411">
        <v>81889252</v>
      </c>
      <c r="BO17" s="412"/>
      <c r="BP17" s="412"/>
      <c r="BQ17" s="412"/>
      <c r="BR17" s="412"/>
      <c r="BS17" s="412"/>
      <c r="BT17" s="412"/>
      <c r="BU17" s="413"/>
      <c r="BV17" s="411">
        <v>83145474</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155</v>
      </c>
      <c r="C18" s="454"/>
      <c r="D18" s="454"/>
      <c r="E18" s="534"/>
      <c r="F18" s="534"/>
      <c r="G18" s="534"/>
      <c r="H18" s="534"/>
      <c r="I18" s="534"/>
      <c r="J18" s="534"/>
      <c r="K18" s="534"/>
      <c r="L18" s="535">
        <v>50.71</v>
      </c>
      <c r="M18" s="535"/>
      <c r="N18" s="535"/>
      <c r="O18" s="535"/>
      <c r="P18" s="535"/>
      <c r="Q18" s="535"/>
      <c r="R18" s="536"/>
      <c r="S18" s="536"/>
      <c r="T18" s="536"/>
      <c r="U18" s="536"/>
      <c r="V18" s="537"/>
      <c r="W18" s="429"/>
      <c r="X18" s="430"/>
      <c r="Y18" s="430"/>
      <c r="Z18" s="430"/>
      <c r="AA18" s="430"/>
      <c r="AB18" s="421"/>
      <c r="AC18" s="538">
        <v>74.5</v>
      </c>
      <c r="AD18" s="539"/>
      <c r="AE18" s="539"/>
      <c r="AF18" s="539"/>
      <c r="AG18" s="540"/>
      <c r="AH18" s="538">
        <v>72.8</v>
      </c>
      <c r="AI18" s="539"/>
      <c r="AJ18" s="539"/>
      <c r="AK18" s="539"/>
      <c r="AL18" s="541"/>
      <c r="AM18" s="440"/>
      <c r="AN18" s="441"/>
      <c r="AO18" s="441"/>
      <c r="AP18" s="441"/>
      <c r="AQ18" s="441"/>
      <c r="AR18" s="441"/>
      <c r="AS18" s="441"/>
      <c r="AT18" s="442"/>
      <c r="AU18" s="443"/>
      <c r="AV18" s="444"/>
      <c r="AW18" s="444"/>
      <c r="AX18" s="444"/>
      <c r="AY18" s="445" t="s">
        <v>156</v>
      </c>
      <c r="AZ18" s="446"/>
      <c r="BA18" s="446"/>
      <c r="BB18" s="446"/>
      <c r="BC18" s="446"/>
      <c r="BD18" s="446"/>
      <c r="BE18" s="446"/>
      <c r="BF18" s="446"/>
      <c r="BG18" s="446"/>
      <c r="BH18" s="446"/>
      <c r="BI18" s="446"/>
      <c r="BJ18" s="446"/>
      <c r="BK18" s="446"/>
      <c r="BL18" s="446"/>
      <c r="BM18" s="447"/>
      <c r="BN18" s="411">
        <v>102859190</v>
      </c>
      <c r="BO18" s="412"/>
      <c r="BP18" s="412"/>
      <c r="BQ18" s="412"/>
      <c r="BR18" s="412"/>
      <c r="BS18" s="412"/>
      <c r="BT18" s="412"/>
      <c r="BU18" s="413"/>
      <c r="BV18" s="411">
        <v>103092303</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157</v>
      </c>
      <c r="C19" s="454"/>
      <c r="D19" s="454"/>
      <c r="E19" s="534"/>
      <c r="F19" s="534"/>
      <c r="G19" s="534"/>
      <c r="H19" s="534"/>
      <c r="I19" s="534"/>
      <c r="J19" s="534"/>
      <c r="K19" s="534"/>
      <c r="L19" s="542">
        <v>9063</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158</v>
      </c>
      <c r="AZ19" s="446"/>
      <c r="BA19" s="446"/>
      <c r="BB19" s="446"/>
      <c r="BC19" s="446"/>
      <c r="BD19" s="446"/>
      <c r="BE19" s="446"/>
      <c r="BF19" s="446"/>
      <c r="BG19" s="446"/>
      <c r="BH19" s="446"/>
      <c r="BI19" s="446"/>
      <c r="BJ19" s="446"/>
      <c r="BK19" s="446"/>
      <c r="BL19" s="446"/>
      <c r="BM19" s="447"/>
      <c r="BN19" s="411">
        <v>130536338</v>
      </c>
      <c r="BO19" s="412"/>
      <c r="BP19" s="412"/>
      <c r="BQ19" s="412"/>
      <c r="BR19" s="412"/>
      <c r="BS19" s="412"/>
      <c r="BT19" s="412"/>
      <c r="BU19" s="413"/>
      <c r="BV19" s="411">
        <v>126170585</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159</v>
      </c>
      <c r="C20" s="454"/>
      <c r="D20" s="454"/>
      <c r="E20" s="534"/>
      <c r="F20" s="534"/>
      <c r="G20" s="534"/>
      <c r="H20" s="534"/>
      <c r="I20" s="534"/>
      <c r="J20" s="534"/>
      <c r="K20" s="534"/>
      <c r="L20" s="542">
        <v>221404</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210479191</v>
      </c>
      <c r="BO22" s="375"/>
      <c r="BP22" s="375"/>
      <c r="BQ22" s="375"/>
      <c r="BR22" s="375"/>
      <c r="BS22" s="375"/>
      <c r="BT22" s="375"/>
      <c r="BU22" s="376"/>
      <c r="BV22" s="374">
        <v>224806620</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144502205</v>
      </c>
      <c r="BO23" s="412"/>
      <c r="BP23" s="412"/>
      <c r="BQ23" s="412"/>
      <c r="BR23" s="412"/>
      <c r="BS23" s="412"/>
      <c r="BT23" s="412"/>
      <c r="BU23" s="413"/>
      <c r="BV23" s="411">
        <v>145574256</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169</v>
      </c>
      <c r="F24" s="441"/>
      <c r="G24" s="441"/>
      <c r="H24" s="441"/>
      <c r="I24" s="441"/>
      <c r="J24" s="441"/>
      <c r="K24" s="442"/>
      <c r="L24" s="462">
        <v>1</v>
      </c>
      <c r="M24" s="463"/>
      <c r="N24" s="463"/>
      <c r="O24" s="463"/>
      <c r="P24" s="505"/>
      <c r="Q24" s="462">
        <v>10593</v>
      </c>
      <c r="R24" s="463"/>
      <c r="S24" s="463"/>
      <c r="T24" s="463"/>
      <c r="U24" s="463"/>
      <c r="V24" s="505"/>
      <c r="W24" s="557"/>
      <c r="X24" s="558"/>
      <c r="Y24" s="559"/>
      <c r="Z24" s="461" t="s">
        <v>170</v>
      </c>
      <c r="AA24" s="441"/>
      <c r="AB24" s="441"/>
      <c r="AC24" s="441"/>
      <c r="AD24" s="441"/>
      <c r="AE24" s="441"/>
      <c r="AF24" s="441"/>
      <c r="AG24" s="442"/>
      <c r="AH24" s="462">
        <v>2631</v>
      </c>
      <c r="AI24" s="463"/>
      <c r="AJ24" s="463"/>
      <c r="AK24" s="463"/>
      <c r="AL24" s="505"/>
      <c r="AM24" s="462">
        <v>7969299</v>
      </c>
      <c r="AN24" s="463"/>
      <c r="AO24" s="463"/>
      <c r="AP24" s="463"/>
      <c r="AQ24" s="463"/>
      <c r="AR24" s="505"/>
      <c r="AS24" s="462">
        <v>3029</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120355570</v>
      </c>
      <c r="BO24" s="412"/>
      <c r="BP24" s="412"/>
      <c r="BQ24" s="412"/>
      <c r="BR24" s="412"/>
      <c r="BS24" s="412"/>
      <c r="BT24" s="412"/>
      <c r="BU24" s="413"/>
      <c r="BV24" s="411">
        <v>134694459</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172</v>
      </c>
      <c r="F25" s="441"/>
      <c r="G25" s="441"/>
      <c r="H25" s="441"/>
      <c r="I25" s="441"/>
      <c r="J25" s="441"/>
      <c r="K25" s="442"/>
      <c r="L25" s="462">
        <v>2</v>
      </c>
      <c r="M25" s="463"/>
      <c r="N25" s="463"/>
      <c r="O25" s="463"/>
      <c r="P25" s="505"/>
      <c r="Q25" s="462">
        <v>8478</v>
      </c>
      <c r="R25" s="463"/>
      <c r="S25" s="463"/>
      <c r="T25" s="463"/>
      <c r="U25" s="463"/>
      <c r="V25" s="505"/>
      <c r="W25" s="557"/>
      <c r="X25" s="558"/>
      <c r="Y25" s="559"/>
      <c r="Z25" s="461" t="s">
        <v>173</v>
      </c>
      <c r="AA25" s="441"/>
      <c r="AB25" s="441"/>
      <c r="AC25" s="441"/>
      <c r="AD25" s="441"/>
      <c r="AE25" s="441"/>
      <c r="AF25" s="441"/>
      <c r="AG25" s="442"/>
      <c r="AH25" s="462">
        <v>443</v>
      </c>
      <c r="AI25" s="463"/>
      <c r="AJ25" s="463"/>
      <c r="AK25" s="463"/>
      <c r="AL25" s="505"/>
      <c r="AM25" s="462">
        <v>1375515</v>
      </c>
      <c r="AN25" s="463"/>
      <c r="AO25" s="463"/>
      <c r="AP25" s="463"/>
      <c r="AQ25" s="463"/>
      <c r="AR25" s="505"/>
      <c r="AS25" s="462">
        <v>3105</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18807746</v>
      </c>
      <c r="BO25" s="375"/>
      <c r="BP25" s="375"/>
      <c r="BQ25" s="375"/>
      <c r="BR25" s="375"/>
      <c r="BS25" s="375"/>
      <c r="BT25" s="375"/>
      <c r="BU25" s="376"/>
      <c r="BV25" s="374">
        <v>22613741</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175</v>
      </c>
      <c r="F26" s="441"/>
      <c r="G26" s="441"/>
      <c r="H26" s="441"/>
      <c r="I26" s="441"/>
      <c r="J26" s="441"/>
      <c r="K26" s="442"/>
      <c r="L26" s="462">
        <v>1</v>
      </c>
      <c r="M26" s="463"/>
      <c r="N26" s="463"/>
      <c r="O26" s="463"/>
      <c r="P26" s="505"/>
      <c r="Q26" s="462">
        <v>8050</v>
      </c>
      <c r="R26" s="463"/>
      <c r="S26" s="463"/>
      <c r="T26" s="463"/>
      <c r="U26" s="463"/>
      <c r="V26" s="505"/>
      <c r="W26" s="557"/>
      <c r="X26" s="558"/>
      <c r="Y26" s="559"/>
      <c r="Z26" s="461" t="s">
        <v>176</v>
      </c>
      <c r="AA26" s="563"/>
      <c r="AB26" s="563"/>
      <c r="AC26" s="563"/>
      <c r="AD26" s="563"/>
      <c r="AE26" s="563"/>
      <c r="AF26" s="563"/>
      <c r="AG26" s="564"/>
      <c r="AH26" s="462">
        <v>228</v>
      </c>
      <c r="AI26" s="463"/>
      <c r="AJ26" s="463"/>
      <c r="AK26" s="463"/>
      <c r="AL26" s="505"/>
      <c r="AM26" s="462">
        <v>757872</v>
      </c>
      <c r="AN26" s="463"/>
      <c r="AO26" s="463"/>
      <c r="AP26" s="463"/>
      <c r="AQ26" s="463"/>
      <c r="AR26" s="505"/>
      <c r="AS26" s="462">
        <v>3324</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v>1202312</v>
      </c>
      <c r="BO26" s="412"/>
      <c r="BP26" s="412"/>
      <c r="BQ26" s="412"/>
      <c r="BR26" s="412"/>
      <c r="BS26" s="412"/>
      <c r="BT26" s="412"/>
      <c r="BU26" s="413"/>
      <c r="BV26" s="411">
        <v>3165287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178</v>
      </c>
      <c r="F27" s="441"/>
      <c r="G27" s="441"/>
      <c r="H27" s="441"/>
      <c r="I27" s="441"/>
      <c r="J27" s="441"/>
      <c r="K27" s="442"/>
      <c r="L27" s="462">
        <v>1</v>
      </c>
      <c r="M27" s="463"/>
      <c r="N27" s="463"/>
      <c r="O27" s="463"/>
      <c r="P27" s="505"/>
      <c r="Q27" s="462">
        <v>7970</v>
      </c>
      <c r="R27" s="463"/>
      <c r="S27" s="463"/>
      <c r="T27" s="463"/>
      <c r="U27" s="463"/>
      <c r="V27" s="505"/>
      <c r="W27" s="557"/>
      <c r="X27" s="558"/>
      <c r="Y27" s="559"/>
      <c r="Z27" s="461" t="s">
        <v>179</v>
      </c>
      <c r="AA27" s="441"/>
      <c r="AB27" s="441"/>
      <c r="AC27" s="441"/>
      <c r="AD27" s="441"/>
      <c r="AE27" s="441"/>
      <c r="AF27" s="441"/>
      <c r="AG27" s="442"/>
      <c r="AH27" s="462">
        <v>207</v>
      </c>
      <c r="AI27" s="463"/>
      <c r="AJ27" s="463"/>
      <c r="AK27" s="463"/>
      <c r="AL27" s="505"/>
      <c r="AM27" s="462">
        <v>789007</v>
      </c>
      <c r="AN27" s="463"/>
      <c r="AO27" s="463"/>
      <c r="AP27" s="463"/>
      <c r="AQ27" s="463"/>
      <c r="AR27" s="505"/>
      <c r="AS27" s="462">
        <v>3812</v>
      </c>
      <c r="AT27" s="463"/>
      <c r="AU27" s="463"/>
      <c r="AV27" s="463"/>
      <c r="AW27" s="463"/>
      <c r="AX27" s="464"/>
      <c r="AY27" s="506" t="s">
        <v>180</v>
      </c>
      <c r="AZ27" s="507"/>
      <c r="BA27" s="507"/>
      <c r="BB27" s="507"/>
      <c r="BC27" s="507"/>
      <c r="BD27" s="507"/>
      <c r="BE27" s="507"/>
      <c r="BF27" s="507"/>
      <c r="BG27" s="507"/>
      <c r="BH27" s="507"/>
      <c r="BI27" s="507"/>
      <c r="BJ27" s="507"/>
      <c r="BK27" s="507"/>
      <c r="BL27" s="507"/>
      <c r="BM27" s="508"/>
      <c r="BN27" s="530" t="s">
        <v>181</v>
      </c>
      <c r="BO27" s="531"/>
      <c r="BP27" s="531"/>
      <c r="BQ27" s="531"/>
      <c r="BR27" s="531"/>
      <c r="BS27" s="531"/>
      <c r="BT27" s="531"/>
      <c r="BU27" s="532"/>
      <c r="BV27" s="530" t="s">
        <v>128</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182</v>
      </c>
      <c r="F28" s="441"/>
      <c r="G28" s="441"/>
      <c r="H28" s="441"/>
      <c r="I28" s="441"/>
      <c r="J28" s="441"/>
      <c r="K28" s="442"/>
      <c r="L28" s="462">
        <v>1</v>
      </c>
      <c r="M28" s="463"/>
      <c r="N28" s="463"/>
      <c r="O28" s="463"/>
      <c r="P28" s="505"/>
      <c r="Q28" s="462">
        <v>7170</v>
      </c>
      <c r="R28" s="463"/>
      <c r="S28" s="463"/>
      <c r="T28" s="463"/>
      <c r="U28" s="463"/>
      <c r="V28" s="505"/>
      <c r="W28" s="557"/>
      <c r="X28" s="558"/>
      <c r="Y28" s="559"/>
      <c r="Z28" s="461" t="s">
        <v>183</v>
      </c>
      <c r="AA28" s="441"/>
      <c r="AB28" s="441"/>
      <c r="AC28" s="441"/>
      <c r="AD28" s="441"/>
      <c r="AE28" s="441"/>
      <c r="AF28" s="441"/>
      <c r="AG28" s="442"/>
      <c r="AH28" s="462">
        <v>60</v>
      </c>
      <c r="AI28" s="463"/>
      <c r="AJ28" s="463"/>
      <c r="AK28" s="463"/>
      <c r="AL28" s="505"/>
      <c r="AM28" s="462">
        <v>164460</v>
      </c>
      <c r="AN28" s="463"/>
      <c r="AO28" s="463"/>
      <c r="AP28" s="463"/>
      <c r="AQ28" s="463"/>
      <c r="AR28" s="505"/>
      <c r="AS28" s="462">
        <v>2741</v>
      </c>
      <c r="AT28" s="463"/>
      <c r="AU28" s="463"/>
      <c r="AV28" s="463"/>
      <c r="AW28" s="463"/>
      <c r="AX28" s="464"/>
      <c r="AY28" s="565" t="s">
        <v>184</v>
      </c>
      <c r="AZ28" s="566"/>
      <c r="BA28" s="566"/>
      <c r="BB28" s="567"/>
      <c r="BC28" s="371" t="s">
        <v>48</v>
      </c>
      <c r="BD28" s="372"/>
      <c r="BE28" s="372"/>
      <c r="BF28" s="372"/>
      <c r="BG28" s="372"/>
      <c r="BH28" s="372"/>
      <c r="BI28" s="372"/>
      <c r="BJ28" s="372"/>
      <c r="BK28" s="372"/>
      <c r="BL28" s="372"/>
      <c r="BM28" s="373"/>
      <c r="BN28" s="374">
        <v>11514339</v>
      </c>
      <c r="BO28" s="375"/>
      <c r="BP28" s="375"/>
      <c r="BQ28" s="375"/>
      <c r="BR28" s="375"/>
      <c r="BS28" s="375"/>
      <c r="BT28" s="375"/>
      <c r="BU28" s="376"/>
      <c r="BV28" s="374">
        <v>9429563</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185</v>
      </c>
      <c r="F29" s="441"/>
      <c r="G29" s="441"/>
      <c r="H29" s="441"/>
      <c r="I29" s="441"/>
      <c r="J29" s="441"/>
      <c r="K29" s="442"/>
      <c r="L29" s="462">
        <v>40</v>
      </c>
      <c r="M29" s="463"/>
      <c r="N29" s="463"/>
      <c r="O29" s="463"/>
      <c r="P29" s="505"/>
      <c r="Q29" s="462">
        <v>6400</v>
      </c>
      <c r="R29" s="463"/>
      <c r="S29" s="463"/>
      <c r="T29" s="463"/>
      <c r="U29" s="463"/>
      <c r="V29" s="505"/>
      <c r="W29" s="560"/>
      <c r="X29" s="561"/>
      <c r="Y29" s="562"/>
      <c r="Z29" s="461" t="s">
        <v>186</v>
      </c>
      <c r="AA29" s="441"/>
      <c r="AB29" s="441"/>
      <c r="AC29" s="441"/>
      <c r="AD29" s="441"/>
      <c r="AE29" s="441"/>
      <c r="AF29" s="441"/>
      <c r="AG29" s="442"/>
      <c r="AH29" s="462">
        <v>2898</v>
      </c>
      <c r="AI29" s="463"/>
      <c r="AJ29" s="463"/>
      <c r="AK29" s="463"/>
      <c r="AL29" s="505"/>
      <c r="AM29" s="462">
        <v>8922766</v>
      </c>
      <c r="AN29" s="463"/>
      <c r="AO29" s="463"/>
      <c r="AP29" s="463"/>
      <c r="AQ29" s="463"/>
      <c r="AR29" s="505"/>
      <c r="AS29" s="462">
        <v>3079</v>
      </c>
      <c r="AT29" s="463"/>
      <c r="AU29" s="463"/>
      <c r="AV29" s="463"/>
      <c r="AW29" s="463"/>
      <c r="AX29" s="464"/>
      <c r="AY29" s="568"/>
      <c r="AZ29" s="569"/>
      <c r="BA29" s="569"/>
      <c r="BB29" s="570"/>
      <c r="BC29" s="445" t="s">
        <v>187</v>
      </c>
      <c r="BD29" s="446"/>
      <c r="BE29" s="446"/>
      <c r="BF29" s="446"/>
      <c r="BG29" s="446"/>
      <c r="BH29" s="446"/>
      <c r="BI29" s="446"/>
      <c r="BJ29" s="446"/>
      <c r="BK29" s="446"/>
      <c r="BL29" s="446"/>
      <c r="BM29" s="447"/>
      <c r="BN29" s="411">
        <v>11978162</v>
      </c>
      <c r="BO29" s="412"/>
      <c r="BP29" s="412"/>
      <c r="BQ29" s="412"/>
      <c r="BR29" s="412"/>
      <c r="BS29" s="412"/>
      <c r="BT29" s="412"/>
      <c r="BU29" s="413"/>
      <c r="BV29" s="411">
        <v>13328554</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188</v>
      </c>
      <c r="X30" s="579"/>
      <c r="Y30" s="579"/>
      <c r="Z30" s="579"/>
      <c r="AA30" s="579"/>
      <c r="AB30" s="579"/>
      <c r="AC30" s="579"/>
      <c r="AD30" s="579"/>
      <c r="AE30" s="579"/>
      <c r="AF30" s="579"/>
      <c r="AG30" s="580"/>
      <c r="AH30" s="538">
        <v>98.3</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13945499</v>
      </c>
      <c r="BO30" s="531"/>
      <c r="BP30" s="531"/>
      <c r="BQ30" s="531"/>
      <c r="BR30" s="531"/>
      <c r="BS30" s="531"/>
      <c r="BT30" s="531"/>
      <c r="BU30" s="532"/>
      <c r="BV30" s="530">
        <v>12071397</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189</v>
      </c>
      <c r="D32" s="574"/>
      <c r="E32" s="574"/>
      <c r="F32" s="574"/>
      <c r="G32" s="574"/>
      <c r="H32" s="574"/>
      <c r="I32" s="574"/>
      <c r="J32" s="574"/>
      <c r="K32" s="574"/>
      <c r="L32" s="574"/>
      <c r="M32" s="574"/>
      <c r="N32" s="574"/>
      <c r="O32" s="574"/>
      <c r="P32" s="574"/>
      <c r="Q32" s="574"/>
      <c r="R32" s="574"/>
      <c r="S32" s="574"/>
      <c r="U32" s="415" t="s">
        <v>190</v>
      </c>
      <c r="V32" s="415"/>
      <c r="W32" s="415"/>
      <c r="X32" s="415"/>
      <c r="Y32" s="415"/>
      <c r="Z32" s="415"/>
      <c r="AA32" s="415"/>
      <c r="AB32" s="415"/>
      <c r="AC32" s="415"/>
      <c r="AD32" s="415"/>
      <c r="AE32" s="415"/>
      <c r="AF32" s="415"/>
      <c r="AG32" s="415"/>
      <c r="AH32" s="415"/>
      <c r="AI32" s="415"/>
      <c r="AJ32" s="415"/>
      <c r="AK32" s="415"/>
      <c r="AM32" s="415" t="s">
        <v>191</v>
      </c>
      <c r="AN32" s="415"/>
      <c r="AO32" s="415"/>
      <c r="AP32" s="415"/>
      <c r="AQ32" s="415"/>
      <c r="AR32" s="415"/>
      <c r="AS32" s="415"/>
      <c r="AT32" s="415"/>
      <c r="AU32" s="415"/>
      <c r="AV32" s="415"/>
      <c r="AW32" s="415"/>
      <c r="AX32" s="415"/>
      <c r="AY32" s="415"/>
      <c r="AZ32" s="415"/>
      <c r="BA32" s="415"/>
      <c r="BB32" s="415"/>
      <c r="BC32" s="415"/>
      <c r="BE32" s="415" t="s">
        <v>192</v>
      </c>
      <c r="BF32" s="415"/>
      <c r="BG32" s="415"/>
      <c r="BH32" s="415"/>
      <c r="BI32" s="415"/>
      <c r="BJ32" s="415"/>
      <c r="BK32" s="415"/>
      <c r="BL32" s="415"/>
      <c r="BM32" s="415"/>
      <c r="BN32" s="415"/>
      <c r="BO32" s="415"/>
      <c r="BP32" s="415"/>
      <c r="BQ32" s="415"/>
      <c r="BR32" s="415"/>
      <c r="BS32" s="415"/>
      <c r="BT32" s="415"/>
      <c r="BU32" s="415"/>
      <c r="BW32" s="415" t="s">
        <v>193</v>
      </c>
      <c r="BX32" s="415"/>
      <c r="BY32" s="415"/>
      <c r="BZ32" s="415"/>
      <c r="CA32" s="415"/>
      <c r="CB32" s="415"/>
      <c r="CC32" s="415"/>
      <c r="CD32" s="415"/>
      <c r="CE32" s="415"/>
      <c r="CF32" s="415"/>
      <c r="CG32" s="415"/>
      <c r="CH32" s="415"/>
      <c r="CI32" s="415"/>
      <c r="CJ32" s="415"/>
      <c r="CK32" s="415"/>
      <c r="CL32" s="415"/>
      <c r="CM32" s="415"/>
      <c r="CO32" s="415" t="s">
        <v>194</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195</v>
      </c>
      <c r="D33" s="435"/>
      <c r="E33" s="400" t="s">
        <v>196</v>
      </c>
      <c r="F33" s="400"/>
      <c r="G33" s="400"/>
      <c r="H33" s="400"/>
      <c r="I33" s="400"/>
      <c r="J33" s="400"/>
      <c r="K33" s="400"/>
      <c r="L33" s="400"/>
      <c r="M33" s="400"/>
      <c r="N33" s="400"/>
      <c r="O33" s="400"/>
      <c r="P33" s="400"/>
      <c r="Q33" s="400"/>
      <c r="R33" s="400"/>
      <c r="S33" s="400"/>
      <c r="T33" s="203"/>
      <c r="U33" s="435" t="s">
        <v>195</v>
      </c>
      <c r="V33" s="435"/>
      <c r="W33" s="400" t="s">
        <v>196</v>
      </c>
      <c r="X33" s="400"/>
      <c r="Y33" s="400"/>
      <c r="Z33" s="400"/>
      <c r="AA33" s="400"/>
      <c r="AB33" s="400"/>
      <c r="AC33" s="400"/>
      <c r="AD33" s="400"/>
      <c r="AE33" s="400"/>
      <c r="AF33" s="400"/>
      <c r="AG33" s="400"/>
      <c r="AH33" s="400"/>
      <c r="AI33" s="400"/>
      <c r="AJ33" s="400"/>
      <c r="AK33" s="400"/>
      <c r="AL33" s="203"/>
      <c r="AM33" s="435" t="s">
        <v>197</v>
      </c>
      <c r="AN33" s="435"/>
      <c r="AO33" s="400" t="s">
        <v>196</v>
      </c>
      <c r="AP33" s="400"/>
      <c r="AQ33" s="400"/>
      <c r="AR33" s="400"/>
      <c r="AS33" s="400"/>
      <c r="AT33" s="400"/>
      <c r="AU33" s="400"/>
      <c r="AV33" s="400"/>
      <c r="AW33" s="400"/>
      <c r="AX33" s="400"/>
      <c r="AY33" s="400"/>
      <c r="AZ33" s="400"/>
      <c r="BA33" s="400"/>
      <c r="BB33" s="400"/>
      <c r="BC33" s="400"/>
      <c r="BD33" s="204"/>
      <c r="BE33" s="400" t="s">
        <v>198</v>
      </c>
      <c r="BF33" s="400"/>
      <c r="BG33" s="400" t="s">
        <v>199</v>
      </c>
      <c r="BH33" s="400"/>
      <c r="BI33" s="400"/>
      <c r="BJ33" s="400"/>
      <c r="BK33" s="400"/>
      <c r="BL33" s="400"/>
      <c r="BM33" s="400"/>
      <c r="BN33" s="400"/>
      <c r="BO33" s="400"/>
      <c r="BP33" s="400"/>
      <c r="BQ33" s="400"/>
      <c r="BR33" s="400"/>
      <c r="BS33" s="400"/>
      <c r="BT33" s="400"/>
      <c r="BU33" s="400"/>
      <c r="BV33" s="204"/>
      <c r="BW33" s="435" t="s">
        <v>198</v>
      </c>
      <c r="BX33" s="435"/>
      <c r="BY33" s="400" t="s">
        <v>200</v>
      </c>
      <c r="BZ33" s="400"/>
      <c r="CA33" s="400"/>
      <c r="CB33" s="400"/>
      <c r="CC33" s="400"/>
      <c r="CD33" s="400"/>
      <c r="CE33" s="400"/>
      <c r="CF33" s="400"/>
      <c r="CG33" s="400"/>
      <c r="CH33" s="400"/>
      <c r="CI33" s="400"/>
      <c r="CJ33" s="400"/>
      <c r="CK33" s="400"/>
      <c r="CL33" s="400"/>
      <c r="CM33" s="400"/>
      <c r="CN33" s="203"/>
      <c r="CO33" s="435" t="s">
        <v>197</v>
      </c>
      <c r="CP33" s="435"/>
      <c r="CQ33" s="400" t="s">
        <v>201</v>
      </c>
      <c r="CR33" s="400"/>
      <c r="CS33" s="400"/>
      <c r="CT33" s="400"/>
      <c r="CU33" s="400"/>
      <c r="CV33" s="400"/>
      <c r="CW33" s="400"/>
      <c r="CX33" s="400"/>
      <c r="CY33" s="400"/>
      <c r="CZ33" s="400"/>
      <c r="DA33" s="400"/>
      <c r="DB33" s="400"/>
      <c r="DC33" s="400"/>
      <c r="DD33" s="400"/>
      <c r="DE33" s="400"/>
      <c r="DF33" s="203"/>
      <c r="DG33" s="600" t="s">
        <v>202</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7</v>
      </c>
      <c r="V34" s="601"/>
      <c r="W34" s="602" t="str">
        <f>IF('各会計、関係団体の財政状況及び健全化判断比率'!B28="","",'各会計、関係団体の財政状況及び健全化判断比率'!B28)</f>
        <v>国民健康保険事業費会計</v>
      </c>
      <c r="X34" s="602"/>
      <c r="Y34" s="602"/>
      <c r="Z34" s="602"/>
      <c r="AA34" s="602"/>
      <c r="AB34" s="602"/>
      <c r="AC34" s="602"/>
      <c r="AD34" s="602"/>
      <c r="AE34" s="602"/>
      <c r="AF34" s="602"/>
      <c r="AG34" s="602"/>
      <c r="AH34" s="602"/>
      <c r="AI34" s="602"/>
      <c r="AJ34" s="602"/>
      <c r="AK34" s="602"/>
      <c r="AL34" s="178"/>
      <c r="AM34" s="601">
        <f>IF(AO34="","",MAX(C34:D43,U34:V43)+1)</f>
        <v>10</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f>IF(BG34="","",MAX(C34:D43,U34:V43,AM34:AN43)+1)</f>
        <v>14</v>
      </c>
      <c r="BF34" s="601"/>
      <c r="BG34" s="602" t="str">
        <f>IF('各会計、関係団体の財政状況及び健全化判断比率'!B35="","",'各会計、関係団体の財政状況及び健全化判断比率'!B35)</f>
        <v>地方卸売市場事業費会計</v>
      </c>
      <c r="BH34" s="602"/>
      <c r="BI34" s="602"/>
      <c r="BJ34" s="602"/>
      <c r="BK34" s="602"/>
      <c r="BL34" s="602"/>
      <c r="BM34" s="602"/>
      <c r="BN34" s="602"/>
      <c r="BO34" s="602"/>
      <c r="BP34" s="602"/>
      <c r="BQ34" s="602"/>
      <c r="BR34" s="602"/>
      <c r="BS34" s="602"/>
      <c r="BT34" s="602"/>
      <c r="BU34" s="602"/>
      <c r="BV34" s="178"/>
      <c r="BW34" s="601">
        <f>IF(BY34="","",MAX(C34:D43,U34:V43,AM34:AN43,BE34:BF43)+1)</f>
        <v>15</v>
      </c>
      <c r="BX34" s="601"/>
      <c r="BY34" s="602" t="str">
        <f>IF('各会計、関係団体の財政状況及び健全化判断比率'!B68="","",'各会計、関係団体の財政状況及び健全化判断比率'!B68)</f>
        <v>丹波少年自然の家事務組合</v>
      </c>
      <c r="BZ34" s="602"/>
      <c r="CA34" s="602"/>
      <c r="CB34" s="602"/>
      <c r="CC34" s="602"/>
      <c r="CD34" s="602"/>
      <c r="CE34" s="602"/>
      <c r="CF34" s="602"/>
      <c r="CG34" s="602"/>
      <c r="CH34" s="602"/>
      <c r="CI34" s="602"/>
      <c r="CJ34" s="602"/>
      <c r="CK34" s="602"/>
      <c r="CL34" s="602"/>
      <c r="CM34" s="602"/>
      <c r="CN34" s="178"/>
      <c r="CO34" s="601">
        <f>IF(CQ34="","",MAX(C34:D43,U34:V43,AM34:AN43,BE34:BF43,BW34:BX43)+1)</f>
        <v>20</v>
      </c>
      <c r="CP34" s="601"/>
      <c r="CQ34" s="602" t="str">
        <f>IF('各会計、関係団体の財政状況及び健全化判断比率'!BS7="","",'各会計、関係団体の財政状況及び健全化判断比率'!BS7)</f>
        <v>尼健康医療財団</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育英事業費会計</v>
      </c>
      <c r="F35" s="602"/>
      <c r="G35" s="602"/>
      <c r="H35" s="602"/>
      <c r="I35" s="602"/>
      <c r="J35" s="602"/>
      <c r="K35" s="602"/>
      <c r="L35" s="602"/>
      <c r="M35" s="602"/>
      <c r="N35" s="602"/>
      <c r="O35" s="602"/>
      <c r="P35" s="602"/>
      <c r="Q35" s="602"/>
      <c r="R35" s="602"/>
      <c r="S35" s="602"/>
      <c r="T35" s="178"/>
      <c r="U35" s="601">
        <f>IF(W35="","",U34+1)</f>
        <v>8</v>
      </c>
      <c r="V35" s="601"/>
      <c r="W35" s="602" t="str">
        <f>IF('各会計、関係団体の財政状況及び健全化判断比率'!B29="","",'各会計、関係団体の財政状況及び健全化判断比率'!B29)</f>
        <v>介護保険事業費会計</v>
      </c>
      <c r="X35" s="602"/>
      <c r="Y35" s="602"/>
      <c r="Z35" s="602"/>
      <c r="AA35" s="602"/>
      <c r="AB35" s="602"/>
      <c r="AC35" s="602"/>
      <c r="AD35" s="602"/>
      <c r="AE35" s="602"/>
      <c r="AF35" s="602"/>
      <c r="AG35" s="602"/>
      <c r="AH35" s="602"/>
      <c r="AI35" s="602"/>
      <c r="AJ35" s="602"/>
      <c r="AK35" s="602"/>
      <c r="AL35" s="178"/>
      <c r="AM35" s="601">
        <f t="shared" ref="AM35:AM43" si="0">IF(AO35="","",AM34+1)</f>
        <v>11</v>
      </c>
      <c r="AN35" s="601"/>
      <c r="AO35" s="602" t="str">
        <f>IF('各会計、関係団体の財政状況及び健全化判断比率'!B32="","",'各会計、関係団体の財政状況及び健全化判断比率'!B32)</f>
        <v>工業用水道事業会計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16</v>
      </c>
      <c r="BX35" s="601"/>
      <c r="BY35" s="602" t="str">
        <f>IF('各会計、関係団体の財政状況及び健全化判断比率'!B69="","",'各会計、関係団体の財政状況及び健全化判断比率'!B69)</f>
        <v>兵庫県後期高齢者医療広域連合（一般会計）</v>
      </c>
      <c r="BZ35" s="602"/>
      <c r="CA35" s="602"/>
      <c r="CB35" s="602"/>
      <c r="CC35" s="602"/>
      <c r="CD35" s="602"/>
      <c r="CE35" s="602"/>
      <c r="CF35" s="602"/>
      <c r="CG35" s="602"/>
      <c r="CH35" s="602"/>
      <c r="CI35" s="602"/>
      <c r="CJ35" s="602"/>
      <c r="CK35" s="602"/>
      <c r="CL35" s="602"/>
      <c r="CM35" s="602"/>
      <c r="CN35" s="178"/>
      <c r="CO35" s="601">
        <f t="shared" ref="CO35:CO43" si="3">IF(CQ35="","",CO34+1)</f>
        <v>21</v>
      </c>
      <c r="CP35" s="601"/>
      <c r="CQ35" s="602" t="str">
        <f>IF('各会計、関係団体の財政状況及び健全化判断比率'!BS8="","",'各会計、関係団体の財政状況及び健全化判断比率'!BS8)</f>
        <v>尼崎環境財団</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f>IF(E36="","",C35+1)</f>
        <v>3</v>
      </c>
      <c r="D36" s="601"/>
      <c r="E36" s="602" t="str">
        <f>IF('各会計、関係団体の財政状況及び健全化判断比率'!B9="","",'各会計、関係団体の財政状況及び健全化判断比率'!B9)</f>
        <v>公共用地先行取得事業費会計</v>
      </c>
      <c r="F36" s="602"/>
      <c r="G36" s="602"/>
      <c r="H36" s="602"/>
      <c r="I36" s="602"/>
      <c r="J36" s="602"/>
      <c r="K36" s="602"/>
      <c r="L36" s="602"/>
      <c r="M36" s="602"/>
      <c r="N36" s="602"/>
      <c r="O36" s="602"/>
      <c r="P36" s="602"/>
      <c r="Q36" s="602"/>
      <c r="R36" s="602"/>
      <c r="S36" s="602"/>
      <c r="T36" s="178"/>
      <c r="U36" s="601">
        <f t="shared" ref="U36:U43" si="4">IF(W36="","",U35+1)</f>
        <v>9</v>
      </c>
      <c r="V36" s="601"/>
      <c r="W36" s="602" t="str">
        <f>IF('各会計、関係団体の財政状況及び健全化判断比率'!B30="","",'各会計、関係団体の財政状況及び健全化判断比率'!B30)</f>
        <v>後期高齢者医療事業費会計</v>
      </c>
      <c r="X36" s="602"/>
      <c r="Y36" s="602"/>
      <c r="Z36" s="602"/>
      <c r="AA36" s="602"/>
      <c r="AB36" s="602"/>
      <c r="AC36" s="602"/>
      <c r="AD36" s="602"/>
      <c r="AE36" s="602"/>
      <c r="AF36" s="602"/>
      <c r="AG36" s="602"/>
      <c r="AH36" s="602"/>
      <c r="AI36" s="602"/>
      <c r="AJ36" s="602"/>
      <c r="AK36" s="602"/>
      <c r="AL36" s="178"/>
      <c r="AM36" s="601">
        <f t="shared" si="0"/>
        <v>12</v>
      </c>
      <c r="AN36" s="601"/>
      <c r="AO36" s="602" t="str">
        <f>IF('各会計、関係団体の財政状況及び健全化判断比率'!B33="","",'各会計、関係団体の財政状況及び健全化判断比率'!B33)</f>
        <v>下水道事業会計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17</v>
      </c>
      <c r="BX36" s="601"/>
      <c r="BY36" s="602" t="str">
        <f>IF('各会計、関係団体の財政状況及び健全化判断比率'!B70="","",'各会計、関係団体の財政状況及び健全化判断比率'!B70)</f>
        <v>兵庫県後期高齢者医療広域連合（特別会計）</v>
      </c>
      <c r="BZ36" s="602"/>
      <c r="CA36" s="602"/>
      <c r="CB36" s="602"/>
      <c r="CC36" s="602"/>
      <c r="CD36" s="602"/>
      <c r="CE36" s="602"/>
      <c r="CF36" s="602"/>
      <c r="CG36" s="602"/>
      <c r="CH36" s="602"/>
      <c r="CI36" s="602"/>
      <c r="CJ36" s="602"/>
      <c r="CK36" s="602"/>
      <c r="CL36" s="602"/>
      <c r="CM36" s="602"/>
      <c r="CN36" s="178"/>
      <c r="CO36" s="601">
        <f t="shared" si="3"/>
        <v>22</v>
      </c>
      <c r="CP36" s="601"/>
      <c r="CQ36" s="602" t="str">
        <f>IF('各会計、関係団体の財政状況及び健全化判断比率'!BS9="","",'各会計、関係団体の財政状況及び健全化判断比率'!BS9)</f>
        <v>尼崎市文化振興財団</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f>IF(E37="","",C36+1)</f>
        <v>4</v>
      </c>
      <c r="D37" s="601"/>
      <c r="E37" s="602" t="str">
        <f>IF('各会計、関係団体の財政状況及び健全化判断比率'!B10="","",'各会計、関係団体の財政状況及び健全化判断比率'!B10)</f>
        <v>公害病認定患者救済事業費会計</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f t="shared" si="0"/>
        <v>13</v>
      </c>
      <c r="AN37" s="601"/>
      <c r="AO37" s="602" t="str">
        <f>IF('各会計、関係団体の財政状況及び健全化判断比率'!B34="","",'各会計、関係団体の財政状況及び健全化判断比率'!B34)</f>
        <v>モーターボート競走事業会計</v>
      </c>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18</v>
      </c>
      <c r="BX37" s="601"/>
      <c r="BY37" s="602" t="str">
        <f>IF('各会計、関係団体の財政状況及び健全化判断比率'!B71="","",'各会計、関係団体の財政状況及び健全化判断比率'!B71)</f>
        <v>阪神水道企業団</v>
      </c>
      <c r="BZ37" s="602"/>
      <c r="CA37" s="602"/>
      <c r="CB37" s="602"/>
      <c r="CC37" s="602"/>
      <c r="CD37" s="602"/>
      <c r="CE37" s="602"/>
      <c r="CF37" s="602"/>
      <c r="CG37" s="602"/>
      <c r="CH37" s="602"/>
      <c r="CI37" s="602"/>
      <c r="CJ37" s="602"/>
      <c r="CK37" s="602"/>
      <c r="CL37" s="602"/>
      <c r="CM37" s="602"/>
      <c r="CN37" s="178"/>
      <c r="CO37" s="601">
        <f t="shared" si="3"/>
        <v>23</v>
      </c>
      <c r="CP37" s="601"/>
      <c r="CQ37" s="602" t="str">
        <f>IF('各会計、関係団体の財政状況及び健全化判断比率'!BS10="","",'各会計、関係団体の財政状況及び健全化判断比率'!BS10)</f>
        <v>尼崎市スポーツ振興事業団</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f t="shared" ref="C38:C43" si="5">IF(E38="","",C37+1)</f>
        <v>5</v>
      </c>
      <c r="D38" s="601"/>
      <c r="E38" s="602" t="str">
        <f>IF('各会計、関係団体の財政状況及び健全化判断比率'!B11="","",'各会計、関係団体の財政状況及び健全化判断比率'!B11)</f>
        <v>母子及び寡婦福祉資金貸付事業費会計</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19</v>
      </c>
      <c r="BX38" s="601"/>
      <c r="BY38" s="602" t="str">
        <f>IF('各会計、関係団体の財政状況及び健全化判断比率'!B72="","",'各会計、関係団体の財政状況及び健全化判断比率'!B72)</f>
        <v>兵庫県競馬組合</v>
      </c>
      <c r="BZ38" s="602"/>
      <c r="CA38" s="602"/>
      <c r="CB38" s="602"/>
      <c r="CC38" s="602"/>
      <c r="CD38" s="602"/>
      <c r="CE38" s="602"/>
      <c r="CF38" s="602"/>
      <c r="CG38" s="602"/>
      <c r="CH38" s="602"/>
      <c r="CI38" s="602"/>
      <c r="CJ38" s="602"/>
      <c r="CK38" s="602"/>
      <c r="CL38" s="602"/>
      <c r="CM38" s="602"/>
      <c r="CN38" s="178"/>
      <c r="CO38" s="601">
        <f t="shared" si="3"/>
        <v>24</v>
      </c>
      <c r="CP38" s="601"/>
      <c r="CQ38" s="602" t="str">
        <f>IF('各会計、関係団体の財政状況及び健全化判断比率'!BS11="","",'各会計、関係団体の財政状況及び健全化判断比率'!BS11)</f>
        <v>尼崎緑化公園協会</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f t="shared" si="5"/>
        <v>6</v>
      </c>
      <c r="D39" s="601"/>
      <c r="E39" s="602" t="str">
        <f>IF('各会計、関係団体の財政状況及び健全化判断比率'!B12="","",'各会計、関係団体の財政状況及び健全化判断比率'!B12)</f>
        <v>青少年健全育成事業費会計</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f t="shared" si="3"/>
        <v>25</v>
      </c>
      <c r="CP39" s="601"/>
      <c r="CQ39" s="602" t="str">
        <f>IF('各会計、関係団体の財政状況及び健全化判断比率'!BS12="","",'各会計、関係団体の財政状況及び健全化判断比率'!BS12)</f>
        <v>尼崎都市開発</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f t="shared" si="3"/>
        <v>26</v>
      </c>
      <c r="CP40" s="601"/>
      <c r="CQ40" s="602" t="str">
        <f>IF('各会計、関係団体の財政状況及び健全化判断比率'!BS13="","",'各会計、関係団体の財政状況及び健全化判断比率'!BS13)</f>
        <v>尼崎交通事業振興</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f t="shared" si="3"/>
        <v>27</v>
      </c>
      <c r="CP41" s="601"/>
      <c r="CQ41" s="602" t="str">
        <f>IF('各会計、関係団体の財政状況及び健全化判断比率'!BS14="","",'各会計、関係団体の財政状況及び健全化判断比率'!BS14)</f>
        <v>尼崎市土地開発公社</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f t="shared" si="3"/>
        <v>28</v>
      </c>
      <c r="CP42" s="601"/>
      <c r="CQ42" s="602" t="str">
        <f>IF('各会計、関係団体の財政状況及び健全化判断比率'!BS15="","",'各会計、関係団体の財政状況及び健全化判断比率'!BS15)</f>
        <v>エーリック</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f t="shared" si="3"/>
        <v>29</v>
      </c>
      <c r="CP43" s="601"/>
      <c r="CQ43" s="602" t="str">
        <f>IF('各会計、関係団体の財政状況及び健全化判断比率'!BS16="","",'各会計、関係団体の財政状況及び健全化判断比率'!BS16)</f>
        <v>尼崎地域産業活性化機構</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4" t="s">
        <v>204</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205</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206</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207</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208</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209</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210</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605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election activeCell="K33" sqref="K3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1" t="s">
        <v>562</v>
      </c>
      <c r="D34" s="1181"/>
      <c r="E34" s="1182"/>
      <c r="F34" s="32">
        <v>9.4600000000000009</v>
      </c>
      <c r="G34" s="33">
        <v>10.38</v>
      </c>
      <c r="H34" s="33">
        <v>12.19</v>
      </c>
      <c r="I34" s="33">
        <v>12.64</v>
      </c>
      <c r="J34" s="34">
        <v>13.56</v>
      </c>
      <c r="K34" s="22"/>
      <c r="L34" s="22"/>
      <c r="M34" s="22"/>
      <c r="N34" s="22"/>
      <c r="O34" s="22"/>
      <c r="P34" s="22"/>
    </row>
    <row r="35" spans="1:16" ht="39" customHeight="1" x14ac:dyDescent="0.15">
      <c r="A35" s="22"/>
      <c r="B35" s="35"/>
      <c r="C35" s="1175" t="s">
        <v>563</v>
      </c>
      <c r="D35" s="1176"/>
      <c r="E35" s="1177"/>
      <c r="F35" s="36">
        <v>2.64</v>
      </c>
      <c r="G35" s="37">
        <v>8.5</v>
      </c>
      <c r="H35" s="37">
        <v>9.17</v>
      </c>
      <c r="I35" s="37">
        <v>9.19</v>
      </c>
      <c r="J35" s="38">
        <v>8.69</v>
      </c>
      <c r="K35" s="22"/>
      <c r="L35" s="22"/>
      <c r="M35" s="22"/>
      <c r="N35" s="22"/>
      <c r="O35" s="22"/>
      <c r="P35" s="22"/>
    </row>
    <row r="36" spans="1:16" ht="39" customHeight="1" x14ac:dyDescent="0.15">
      <c r="A36" s="22"/>
      <c r="B36" s="35"/>
      <c r="C36" s="1175" t="s">
        <v>564</v>
      </c>
      <c r="D36" s="1176"/>
      <c r="E36" s="1177"/>
      <c r="F36" s="36">
        <v>8.1999999999999993</v>
      </c>
      <c r="G36" s="37">
        <v>9.1199999999999992</v>
      </c>
      <c r="H36" s="37">
        <v>8.43</v>
      </c>
      <c r="I36" s="37">
        <v>8.33</v>
      </c>
      <c r="J36" s="38">
        <v>8.0299999999999994</v>
      </c>
      <c r="K36" s="22"/>
      <c r="L36" s="22"/>
      <c r="M36" s="22"/>
      <c r="N36" s="22"/>
      <c r="O36" s="22"/>
      <c r="P36" s="22"/>
    </row>
    <row r="37" spans="1:16" ht="39" customHeight="1" x14ac:dyDescent="0.15">
      <c r="A37" s="22"/>
      <c r="B37" s="35"/>
      <c r="C37" s="1175" t="s">
        <v>565</v>
      </c>
      <c r="D37" s="1176"/>
      <c r="E37" s="1177"/>
      <c r="F37" s="36">
        <v>8.51</v>
      </c>
      <c r="G37" s="37">
        <v>8.86</v>
      </c>
      <c r="H37" s="37">
        <v>9.35</v>
      </c>
      <c r="I37" s="37">
        <v>7.23</v>
      </c>
      <c r="J37" s="38">
        <v>7.5</v>
      </c>
      <c r="K37" s="22"/>
      <c r="L37" s="22"/>
      <c r="M37" s="22"/>
      <c r="N37" s="22"/>
      <c r="O37" s="22"/>
      <c r="P37" s="22"/>
    </row>
    <row r="38" spans="1:16" ht="39" customHeight="1" x14ac:dyDescent="0.15">
      <c r="A38" s="22"/>
      <c r="B38" s="35"/>
      <c r="C38" s="1175" t="s">
        <v>566</v>
      </c>
      <c r="D38" s="1176"/>
      <c r="E38" s="1177"/>
      <c r="F38" s="36">
        <v>0.18</v>
      </c>
      <c r="G38" s="37">
        <v>0.35</v>
      </c>
      <c r="H38" s="37">
        <v>0.32</v>
      </c>
      <c r="I38" s="37">
        <v>0.44</v>
      </c>
      <c r="J38" s="38">
        <v>2.65</v>
      </c>
      <c r="K38" s="22"/>
      <c r="L38" s="22"/>
      <c r="M38" s="22"/>
      <c r="N38" s="22"/>
      <c r="O38" s="22"/>
      <c r="P38" s="22"/>
    </row>
    <row r="39" spans="1:16" ht="39" customHeight="1" x14ac:dyDescent="0.15">
      <c r="A39" s="22"/>
      <c r="B39" s="35"/>
      <c r="C39" s="1175" t="s">
        <v>567</v>
      </c>
      <c r="D39" s="1176"/>
      <c r="E39" s="1177"/>
      <c r="F39" s="36">
        <v>0.61</v>
      </c>
      <c r="G39" s="37">
        <v>0.99</v>
      </c>
      <c r="H39" s="37">
        <v>0.46</v>
      </c>
      <c r="I39" s="37">
        <v>0.85</v>
      </c>
      <c r="J39" s="38">
        <v>0.97</v>
      </c>
      <c r="K39" s="22"/>
      <c r="L39" s="22"/>
      <c r="M39" s="22"/>
      <c r="N39" s="22"/>
      <c r="O39" s="22"/>
      <c r="P39" s="22"/>
    </row>
    <row r="40" spans="1:16" ht="39" customHeight="1" x14ac:dyDescent="0.15">
      <c r="A40" s="22"/>
      <c r="B40" s="35"/>
      <c r="C40" s="1175" t="s">
        <v>568</v>
      </c>
      <c r="D40" s="1176"/>
      <c r="E40" s="1177"/>
      <c r="F40" s="36">
        <v>5.07</v>
      </c>
      <c r="G40" s="37">
        <v>4.6100000000000003</v>
      </c>
      <c r="H40" s="37">
        <v>0.53</v>
      </c>
      <c r="I40" s="37">
        <v>0.44</v>
      </c>
      <c r="J40" s="38">
        <v>0.21</v>
      </c>
      <c r="K40" s="22"/>
      <c r="L40" s="22"/>
      <c r="M40" s="22"/>
      <c r="N40" s="22"/>
      <c r="O40" s="22"/>
      <c r="P40" s="22"/>
    </row>
    <row r="41" spans="1:16" ht="39" customHeight="1" x14ac:dyDescent="0.15">
      <c r="A41" s="22"/>
      <c r="B41" s="35"/>
      <c r="C41" s="1175" t="s">
        <v>569</v>
      </c>
      <c r="D41" s="1176"/>
      <c r="E41" s="1177"/>
      <c r="F41" s="36">
        <v>0.11</v>
      </c>
      <c r="G41" s="37">
        <v>0.12</v>
      </c>
      <c r="H41" s="37">
        <v>0.13</v>
      </c>
      <c r="I41" s="37">
        <v>0.11</v>
      </c>
      <c r="J41" s="38">
        <v>0.11</v>
      </c>
      <c r="K41" s="22"/>
      <c r="L41" s="22"/>
      <c r="M41" s="22"/>
      <c r="N41" s="22"/>
      <c r="O41" s="22"/>
      <c r="P41" s="22"/>
    </row>
    <row r="42" spans="1:16" ht="39" customHeight="1" x14ac:dyDescent="0.15">
      <c r="A42" s="22"/>
      <c r="B42" s="39"/>
      <c r="C42" s="1175" t="s">
        <v>570</v>
      </c>
      <c r="D42" s="1176"/>
      <c r="E42" s="1177"/>
      <c r="F42" s="36" t="s">
        <v>515</v>
      </c>
      <c r="G42" s="37" t="s">
        <v>515</v>
      </c>
      <c r="H42" s="37" t="s">
        <v>515</v>
      </c>
      <c r="I42" s="37" t="s">
        <v>515</v>
      </c>
      <c r="J42" s="38" t="s">
        <v>515</v>
      </c>
      <c r="K42" s="22"/>
      <c r="L42" s="22"/>
      <c r="M42" s="22"/>
      <c r="N42" s="22"/>
      <c r="O42" s="22"/>
      <c r="P42" s="22"/>
    </row>
    <row r="43" spans="1:16" ht="39" customHeight="1" thickBot="1" x14ac:dyDescent="0.2">
      <c r="A43" s="22"/>
      <c r="B43" s="40"/>
      <c r="C43" s="1178" t="s">
        <v>571</v>
      </c>
      <c r="D43" s="1179"/>
      <c r="E43" s="1180"/>
      <c r="F43" s="41">
        <v>0.19</v>
      </c>
      <c r="G43" s="42">
        <v>0.19</v>
      </c>
      <c r="H43" s="42">
        <v>7.0000000000000007E-2</v>
      </c>
      <c r="I43" s="42">
        <v>0.09</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nmiMn3sPnvOB/X/wBLJ+RFFtCPfcdA7b2POkjlaV4xoga7RpzqwF7QPfbXLTU9uy+uiRdSUMAccfbppiCmQMg==" saltValue="zzh2l5Q9qceeXaPbUwUo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85" zoomScaleNormal="85" zoomScaleSheetLayoutView="55" workbookViewId="0">
      <selection activeCell="I61" sqref="I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83" t="s">
        <v>11</v>
      </c>
      <c r="C45" s="1184"/>
      <c r="D45" s="58"/>
      <c r="E45" s="1189" t="s">
        <v>12</v>
      </c>
      <c r="F45" s="1189"/>
      <c r="G45" s="1189"/>
      <c r="H45" s="1189"/>
      <c r="I45" s="1189"/>
      <c r="J45" s="1190"/>
      <c r="K45" s="59">
        <v>25799</v>
      </c>
      <c r="L45" s="60">
        <v>23818</v>
      </c>
      <c r="M45" s="60">
        <v>24019</v>
      </c>
      <c r="N45" s="60">
        <v>23016</v>
      </c>
      <c r="O45" s="61">
        <v>22125</v>
      </c>
      <c r="P45" s="48"/>
      <c r="Q45" s="48"/>
      <c r="R45" s="48"/>
      <c r="S45" s="48"/>
      <c r="T45" s="48"/>
      <c r="U45" s="48"/>
    </row>
    <row r="46" spans="1:21" ht="30.75" customHeight="1" x14ac:dyDescent="0.15">
      <c r="A46" s="48"/>
      <c r="B46" s="1185"/>
      <c r="C46" s="1186"/>
      <c r="D46" s="62"/>
      <c r="E46" s="1191" t="s">
        <v>13</v>
      </c>
      <c r="F46" s="1191"/>
      <c r="G46" s="1191"/>
      <c r="H46" s="1191"/>
      <c r="I46" s="1191"/>
      <c r="J46" s="1192"/>
      <c r="K46" s="63" t="s">
        <v>515</v>
      </c>
      <c r="L46" s="64" t="s">
        <v>515</v>
      </c>
      <c r="M46" s="64" t="s">
        <v>515</v>
      </c>
      <c r="N46" s="64" t="s">
        <v>515</v>
      </c>
      <c r="O46" s="65" t="s">
        <v>515</v>
      </c>
      <c r="P46" s="48"/>
      <c r="Q46" s="48"/>
      <c r="R46" s="48"/>
      <c r="S46" s="48"/>
      <c r="T46" s="48"/>
      <c r="U46" s="48"/>
    </row>
    <row r="47" spans="1:21" ht="30.75" customHeight="1" x14ac:dyDescent="0.15">
      <c r="A47" s="48"/>
      <c r="B47" s="1185"/>
      <c r="C47" s="1186"/>
      <c r="D47" s="62"/>
      <c r="E47" s="1191" t="s">
        <v>14</v>
      </c>
      <c r="F47" s="1191"/>
      <c r="G47" s="1191"/>
      <c r="H47" s="1191"/>
      <c r="I47" s="1191"/>
      <c r="J47" s="1192"/>
      <c r="K47" s="63">
        <v>17</v>
      </c>
      <c r="L47" s="64">
        <v>13</v>
      </c>
      <c r="M47" s="64">
        <v>10</v>
      </c>
      <c r="N47" s="64">
        <v>7</v>
      </c>
      <c r="O47" s="65">
        <v>3</v>
      </c>
      <c r="P47" s="48"/>
      <c r="Q47" s="48"/>
      <c r="R47" s="48"/>
      <c r="S47" s="48"/>
      <c r="T47" s="48"/>
      <c r="U47" s="48"/>
    </row>
    <row r="48" spans="1:21" ht="30.75" customHeight="1" x14ac:dyDescent="0.15">
      <c r="A48" s="48"/>
      <c r="B48" s="1185"/>
      <c r="C48" s="1186"/>
      <c r="D48" s="62"/>
      <c r="E48" s="1191" t="s">
        <v>15</v>
      </c>
      <c r="F48" s="1191"/>
      <c r="G48" s="1191"/>
      <c r="H48" s="1191"/>
      <c r="I48" s="1191"/>
      <c r="J48" s="1192"/>
      <c r="K48" s="63">
        <v>3491</v>
      </c>
      <c r="L48" s="64">
        <v>3453</v>
      </c>
      <c r="M48" s="64">
        <v>3234</v>
      </c>
      <c r="N48" s="64">
        <v>2850</v>
      </c>
      <c r="O48" s="65">
        <v>2661</v>
      </c>
      <c r="P48" s="48"/>
      <c r="Q48" s="48"/>
      <c r="R48" s="48"/>
      <c r="S48" s="48"/>
      <c r="T48" s="48"/>
      <c r="U48" s="48"/>
    </row>
    <row r="49" spans="1:21" ht="30.75" customHeight="1" x14ac:dyDescent="0.15">
      <c r="A49" s="48"/>
      <c r="B49" s="1185"/>
      <c r="C49" s="1186"/>
      <c r="D49" s="62"/>
      <c r="E49" s="1191" t="s">
        <v>16</v>
      </c>
      <c r="F49" s="1191"/>
      <c r="G49" s="1191"/>
      <c r="H49" s="1191"/>
      <c r="I49" s="1191"/>
      <c r="J49" s="1192"/>
      <c r="K49" s="63">
        <v>25</v>
      </c>
      <c r="L49" s="64">
        <v>27</v>
      </c>
      <c r="M49" s="64">
        <v>21</v>
      </c>
      <c r="N49" s="64">
        <v>19</v>
      </c>
      <c r="O49" s="65">
        <v>8</v>
      </c>
      <c r="P49" s="48"/>
      <c r="Q49" s="48"/>
      <c r="R49" s="48"/>
      <c r="S49" s="48"/>
      <c r="T49" s="48"/>
      <c r="U49" s="48"/>
    </row>
    <row r="50" spans="1:21" ht="30.75" customHeight="1" x14ac:dyDescent="0.15">
      <c r="A50" s="48"/>
      <c r="B50" s="1185"/>
      <c r="C50" s="1186"/>
      <c r="D50" s="62"/>
      <c r="E50" s="1191" t="s">
        <v>17</v>
      </c>
      <c r="F50" s="1191"/>
      <c r="G50" s="1191"/>
      <c r="H50" s="1191"/>
      <c r="I50" s="1191"/>
      <c r="J50" s="1192"/>
      <c r="K50" s="63">
        <v>355</v>
      </c>
      <c r="L50" s="64">
        <v>294</v>
      </c>
      <c r="M50" s="64">
        <v>257</v>
      </c>
      <c r="N50" s="64">
        <v>230</v>
      </c>
      <c r="O50" s="65">
        <v>230</v>
      </c>
      <c r="P50" s="48"/>
      <c r="Q50" s="48"/>
      <c r="R50" s="48"/>
      <c r="S50" s="48"/>
      <c r="T50" s="48"/>
      <c r="U50" s="48"/>
    </row>
    <row r="51" spans="1:21" ht="30.75" customHeight="1" x14ac:dyDescent="0.15">
      <c r="A51" s="48"/>
      <c r="B51" s="1187"/>
      <c r="C51" s="1188"/>
      <c r="D51" s="66"/>
      <c r="E51" s="1191" t="s">
        <v>18</v>
      </c>
      <c r="F51" s="1191"/>
      <c r="G51" s="1191"/>
      <c r="H51" s="1191"/>
      <c r="I51" s="1191"/>
      <c r="J51" s="1192"/>
      <c r="K51" s="63" t="s">
        <v>515</v>
      </c>
      <c r="L51" s="64" t="s">
        <v>515</v>
      </c>
      <c r="M51" s="64">
        <v>0</v>
      </c>
      <c r="N51" s="64">
        <v>0</v>
      </c>
      <c r="O51" s="65">
        <v>0</v>
      </c>
      <c r="P51" s="48"/>
      <c r="Q51" s="48"/>
      <c r="R51" s="48"/>
      <c r="S51" s="48"/>
      <c r="T51" s="48"/>
      <c r="U51" s="48"/>
    </row>
    <row r="52" spans="1:21" ht="30.75" customHeight="1" x14ac:dyDescent="0.15">
      <c r="A52" s="48"/>
      <c r="B52" s="1193" t="s">
        <v>19</v>
      </c>
      <c r="C52" s="1194"/>
      <c r="D52" s="66"/>
      <c r="E52" s="1191" t="s">
        <v>20</v>
      </c>
      <c r="F52" s="1191"/>
      <c r="G52" s="1191"/>
      <c r="H52" s="1191"/>
      <c r="I52" s="1191"/>
      <c r="J52" s="1192"/>
      <c r="K52" s="63">
        <v>18008</v>
      </c>
      <c r="L52" s="64">
        <v>17558</v>
      </c>
      <c r="M52" s="64">
        <v>17116</v>
      </c>
      <c r="N52" s="64">
        <v>17219</v>
      </c>
      <c r="O52" s="65">
        <v>17719</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11679</v>
      </c>
      <c r="L53" s="69">
        <v>10047</v>
      </c>
      <c r="M53" s="69">
        <v>10425</v>
      </c>
      <c r="N53" s="69">
        <v>8903</v>
      </c>
      <c r="O53" s="70">
        <v>7308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9" t="s">
        <v>25</v>
      </c>
      <c r="C57" s="1200"/>
      <c r="D57" s="1203" t="s">
        <v>26</v>
      </c>
      <c r="E57" s="1204"/>
      <c r="F57" s="1204"/>
      <c r="G57" s="1204"/>
      <c r="H57" s="1204"/>
      <c r="I57" s="1204"/>
      <c r="J57" s="1205"/>
      <c r="K57" s="83">
        <v>6230</v>
      </c>
      <c r="L57" s="84">
        <v>8045</v>
      </c>
      <c r="M57" s="84">
        <v>9265</v>
      </c>
      <c r="N57" s="84">
        <v>11705</v>
      </c>
      <c r="O57" s="85">
        <v>13329</v>
      </c>
    </row>
    <row r="58" spans="1:21" ht="31.5" customHeight="1" thickBot="1" x14ac:dyDescent="0.2">
      <c r="B58" s="1201"/>
      <c r="C58" s="1202"/>
      <c r="D58" s="1206" t="s">
        <v>27</v>
      </c>
      <c r="E58" s="1207"/>
      <c r="F58" s="1207"/>
      <c r="G58" s="1207"/>
      <c r="H58" s="1207"/>
      <c r="I58" s="1207"/>
      <c r="J58" s="1208"/>
      <c r="K58" s="86">
        <v>50</v>
      </c>
      <c r="L58" s="87">
        <v>47</v>
      </c>
      <c r="M58" s="87">
        <v>40</v>
      </c>
      <c r="N58" s="87">
        <v>30</v>
      </c>
      <c r="O58" s="88">
        <v>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luImYWGCgSPSSdyNPeIVJtOsl9DUSOeD3u3o0x+1oMNo6gI5RjxozFUCtVIJNY9xdxrKtGR1y0YHn+aYhq1wQ==" saltValue="ACIgUBYNzAajaPrAIGYq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SheetLayoutView="100" workbookViewId="0">
      <selection activeCell="O54" sqref="O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09" t="s">
        <v>30</v>
      </c>
      <c r="C41" s="1210"/>
      <c r="D41" s="102"/>
      <c r="E41" s="1215" t="s">
        <v>31</v>
      </c>
      <c r="F41" s="1215"/>
      <c r="G41" s="1215"/>
      <c r="H41" s="1216"/>
      <c r="I41" s="351">
        <v>251573</v>
      </c>
      <c r="J41" s="352">
        <v>245497</v>
      </c>
      <c r="K41" s="352">
        <v>232371</v>
      </c>
      <c r="L41" s="352">
        <v>224923</v>
      </c>
      <c r="M41" s="353">
        <v>210604</v>
      </c>
    </row>
    <row r="42" spans="2:13" ht="27.75" customHeight="1" x14ac:dyDescent="0.15">
      <c r="B42" s="1211"/>
      <c r="C42" s="1212"/>
      <c r="D42" s="103"/>
      <c r="E42" s="1217" t="s">
        <v>32</v>
      </c>
      <c r="F42" s="1217"/>
      <c r="G42" s="1217"/>
      <c r="H42" s="1218"/>
      <c r="I42" s="354">
        <v>2520</v>
      </c>
      <c r="J42" s="355">
        <v>2334</v>
      </c>
      <c r="K42" s="355">
        <v>2423</v>
      </c>
      <c r="L42" s="355">
        <v>1827</v>
      </c>
      <c r="M42" s="356">
        <v>1495</v>
      </c>
    </row>
    <row r="43" spans="2:13" ht="27.75" customHeight="1" x14ac:dyDescent="0.15">
      <c r="B43" s="1211"/>
      <c r="C43" s="1212"/>
      <c r="D43" s="103"/>
      <c r="E43" s="1217" t="s">
        <v>33</v>
      </c>
      <c r="F43" s="1217"/>
      <c r="G43" s="1217"/>
      <c r="H43" s="1218"/>
      <c r="I43" s="354">
        <v>24806</v>
      </c>
      <c r="J43" s="355">
        <v>24877</v>
      </c>
      <c r="K43" s="355">
        <v>26561</v>
      </c>
      <c r="L43" s="355">
        <v>27078</v>
      </c>
      <c r="M43" s="356">
        <v>27767</v>
      </c>
    </row>
    <row r="44" spans="2:13" ht="27.75" customHeight="1" x14ac:dyDescent="0.15">
      <c r="B44" s="1211"/>
      <c r="C44" s="1212"/>
      <c r="D44" s="103"/>
      <c r="E44" s="1217" t="s">
        <v>34</v>
      </c>
      <c r="F44" s="1217"/>
      <c r="G44" s="1217"/>
      <c r="H44" s="1218"/>
      <c r="I44" s="354">
        <v>96</v>
      </c>
      <c r="J44" s="355">
        <v>70</v>
      </c>
      <c r="K44" s="355">
        <v>49</v>
      </c>
      <c r="L44" s="355">
        <v>30</v>
      </c>
      <c r="M44" s="356">
        <v>23</v>
      </c>
    </row>
    <row r="45" spans="2:13" ht="27.75" customHeight="1" x14ac:dyDescent="0.15">
      <c r="B45" s="1211"/>
      <c r="C45" s="1212"/>
      <c r="D45" s="103"/>
      <c r="E45" s="1217" t="s">
        <v>35</v>
      </c>
      <c r="F45" s="1217"/>
      <c r="G45" s="1217"/>
      <c r="H45" s="1218"/>
      <c r="I45" s="354">
        <v>19738</v>
      </c>
      <c r="J45" s="355">
        <v>18904</v>
      </c>
      <c r="K45" s="355">
        <v>19298</v>
      </c>
      <c r="L45" s="355">
        <v>19100</v>
      </c>
      <c r="M45" s="356">
        <v>18784</v>
      </c>
    </row>
    <row r="46" spans="2:13" ht="27.75" customHeight="1" x14ac:dyDescent="0.15">
      <c r="B46" s="1211"/>
      <c r="C46" s="1212"/>
      <c r="D46" s="104"/>
      <c r="E46" s="1217" t="s">
        <v>36</v>
      </c>
      <c r="F46" s="1217"/>
      <c r="G46" s="1217"/>
      <c r="H46" s="1218"/>
      <c r="I46" s="354">
        <v>49</v>
      </c>
      <c r="J46" s="355">
        <v>33</v>
      </c>
      <c r="K46" s="355">
        <v>214</v>
      </c>
      <c r="L46" s="355">
        <v>195</v>
      </c>
      <c r="M46" s="356">
        <v>182</v>
      </c>
    </row>
    <row r="47" spans="2:13" ht="27.75" customHeight="1" x14ac:dyDescent="0.15">
      <c r="B47" s="1211"/>
      <c r="C47" s="1212"/>
      <c r="D47" s="105"/>
      <c r="E47" s="1219" t="s">
        <v>37</v>
      </c>
      <c r="F47" s="1220"/>
      <c r="G47" s="1220"/>
      <c r="H47" s="1221"/>
      <c r="I47" s="354" t="s">
        <v>515</v>
      </c>
      <c r="J47" s="355" t="s">
        <v>515</v>
      </c>
      <c r="K47" s="355" t="s">
        <v>515</v>
      </c>
      <c r="L47" s="355" t="s">
        <v>515</v>
      </c>
      <c r="M47" s="356" t="s">
        <v>515</v>
      </c>
    </row>
    <row r="48" spans="2:13" ht="27.75" customHeight="1" x14ac:dyDescent="0.15">
      <c r="B48" s="1211"/>
      <c r="C48" s="1212"/>
      <c r="D48" s="103"/>
      <c r="E48" s="1217" t="s">
        <v>38</v>
      </c>
      <c r="F48" s="1217"/>
      <c r="G48" s="1217"/>
      <c r="H48" s="1218"/>
      <c r="I48" s="354" t="s">
        <v>515</v>
      </c>
      <c r="J48" s="355" t="s">
        <v>515</v>
      </c>
      <c r="K48" s="355" t="s">
        <v>515</v>
      </c>
      <c r="L48" s="355" t="s">
        <v>515</v>
      </c>
      <c r="M48" s="356" t="s">
        <v>515</v>
      </c>
    </row>
    <row r="49" spans="2:13" ht="27.75" customHeight="1" x14ac:dyDescent="0.15">
      <c r="B49" s="1213"/>
      <c r="C49" s="1214"/>
      <c r="D49" s="103"/>
      <c r="E49" s="1217" t="s">
        <v>39</v>
      </c>
      <c r="F49" s="1217"/>
      <c r="G49" s="1217"/>
      <c r="H49" s="1218"/>
      <c r="I49" s="354" t="s">
        <v>515</v>
      </c>
      <c r="J49" s="355" t="s">
        <v>515</v>
      </c>
      <c r="K49" s="355" t="s">
        <v>515</v>
      </c>
      <c r="L49" s="355" t="s">
        <v>515</v>
      </c>
      <c r="M49" s="356" t="s">
        <v>515</v>
      </c>
    </row>
    <row r="50" spans="2:13" ht="27.75" customHeight="1" x14ac:dyDescent="0.15">
      <c r="B50" s="1222" t="s">
        <v>40</v>
      </c>
      <c r="C50" s="1223"/>
      <c r="D50" s="106"/>
      <c r="E50" s="1217" t="s">
        <v>41</v>
      </c>
      <c r="F50" s="1217"/>
      <c r="G50" s="1217"/>
      <c r="H50" s="1218"/>
      <c r="I50" s="354">
        <v>23726</v>
      </c>
      <c r="J50" s="355">
        <v>26310</v>
      </c>
      <c r="K50" s="355">
        <v>33868</v>
      </c>
      <c r="L50" s="355">
        <v>39408</v>
      </c>
      <c r="M50" s="356">
        <v>41909</v>
      </c>
    </row>
    <row r="51" spans="2:13" ht="27.75" customHeight="1" x14ac:dyDescent="0.15">
      <c r="B51" s="1211"/>
      <c r="C51" s="1212"/>
      <c r="D51" s="103"/>
      <c r="E51" s="1217" t="s">
        <v>42</v>
      </c>
      <c r="F51" s="1217"/>
      <c r="G51" s="1217"/>
      <c r="H51" s="1218"/>
      <c r="I51" s="354">
        <v>42823</v>
      </c>
      <c r="J51" s="355">
        <v>44655</v>
      </c>
      <c r="K51" s="355">
        <v>43848</v>
      </c>
      <c r="L51" s="355">
        <v>43975</v>
      </c>
      <c r="M51" s="356">
        <v>39712</v>
      </c>
    </row>
    <row r="52" spans="2:13" ht="27.75" customHeight="1" x14ac:dyDescent="0.15">
      <c r="B52" s="1213"/>
      <c r="C52" s="1214"/>
      <c r="D52" s="103"/>
      <c r="E52" s="1217" t="s">
        <v>43</v>
      </c>
      <c r="F52" s="1217"/>
      <c r="G52" s="1217"/>
      <c r="H52" s="1218"/>
      <c r="I52" s="354">
        <v>142974</v>
      </c>
      <c r="J52" s="355">
        <v>142832</v>
      </c>
      <c r="K52" s="355">
        <v>142911</v>
      </c>
      <c r="L52" s="355">
        <v>143261</v>
      </c>
      <c r="M52" s="356">
        <v>142403</v>
      </c>
    </row>
    <row r="53" spans="2:13" ht="27.75" customHeight="1" thickBot="1" x14ac:dyDescent="0.2">
      <c r="B53" s="1224" t="s">
        <v>44</v>
      </c>
      <c r="C53" s="1225"/>
      <c r="D53" s="107"/>
      <c r="E53" s="1226" t="s">
        <v>45</v>
      </c>
      <c r="F53" s="1226"/>
      <c r="G53" s="1226"/>
      <c r="H53" s="1227"/>
      <c r="I53" s="357">
        <v>89258</v>
      </c>
      <c r="J53" s="358">
        <v>77919</v>
      </c>
      <c r="K53" s="358">
        <v>60289</v>
      </c>
      <c r="L53" s="358">
        <v>46510</v>
      </c>
      <c r="M53" s="359">
        <v>34830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NeKCBYXxFHpMor9Fv8xC/dOwgbDf9ZQa891UoCv1leUI1658iBAc+8vhXlCqnfxR+EXTOo+P4dtKa0lT7mJJw==" saltValue="D10eazjtrwQhi9MQwQEC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0" zoomScale="70" zoomScaleNormal="70" zoomScaleSheetLayoutView="100" workbookViewId="0">
      <selection activeCell="E25" sqref="E2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6" t="s">
        <v>48</v>
      </c>
      <c r="D55" s="1236"/>
      <c r="E55" s="1237"/>
      <c r="F55" s="119">
        <v>6955</v>
      </c>
      <c r="G55" s="119">
        <v>9430</v>
      </c>
      <c r="H55" s="120">
        <v>11514</v>
      </c>
    </row>
    <row r="56" spans="2:8" ht="52.5" customHeight="1" x14ac:dyDescent="0.15">
      <c r="B56" s="121"/>
      <c r="C56" s="1238" t="s">
        <v>49</v>
      </c>
      <c r="D56" s="1238"/>
      <c r="E56" s="1239"/>
      <c r="F56" s="122">
        <v>11705</v>
      </c>
      <c r="G56" s="122">
        <v>13329</v>
      </c>
      <c r="H56" s="123">
        <v>11978</v>
      </c>
    </row>
    <row r="57" spans="2:8" ht="53.25" customHeight="1" x14ac:dyDescent="0.15">
      <c r="B57" s="121"/>
      <c r="C57" s="1240" t="s">
        <v>50</v>
      </c>
      <c r="D57" s="1240"/>
      <c r="E57" s="1241"/>
      <c r="F57" s="124">
        <v>9947</v>
      </c>
      <c r="G57" s="124">
        <v>12071</v>
      </c>
      <c r="H57" s="125">
        <v>13945</v>
      </c>
    </row>
    <row r="58" spans="2:8" ht="45.75" customHeight="1" x14ac:dyDescent="0.15">
      <c r="B58" s="126"/>
      <c r="C58" s="1228" t="s">
        <v>578</v>
      </c>
      <c r="D58" s="1229"/>
      <c r="E58" s="1230"/>
      <c r="F58" s="127">
        <v>4079</v>
      </c>
      <c r="G58" s="127">
        <v>5795</v>
      </c>
      <c r="H58" s="128">
        <v>6905</v>
      </c>
    </row>
    <row r="59" spans="2:8" ht="45.75" customHeight="1" x14ac:dyDescent="0.15">
      <c r="B59" s="126"/>
      <c r="C59" s="1228" t="s">
        <v>579</v>
      </c>
      <c r="D59" s="1229"/>
      <c r="E59" s="1230"/>
      <c r="F59" s="127">
        <v>1702</v>
      </c>
      <c r="G59" s="127">
        <v>1699</v>
      </c>
      <c r="H59" s="128">
        <v>1689</v>
      </c>
    </row>
    <row r="60" spans="2:8" ht="45.75" customHeight="1" x14ac:dyDescent="0.15">
      <c r="B60" s="126"/>
      <c r="C60" s="1228" t="s">
        <v>580</v>
      </c>
      <c r="D60" s="1229"/>
      <c r="E60" s="1230"/>
      <c r="F60" s="127">
        <v>1021</v>
      </c>
      <c r="G60" s="127">
        <v>1275</v>
      </c>
      <c r="H60" s="128">
        <v>1528</v>
      </c>
    </row>
    <row r="61" spans="2:8" ht="45.75" customHeight="1" x14ac:dyDescent="0.15">
      <c r="B61" s="126"/>
      <c r="C61" s="1228" t="s">
        <v>581</v>
      </c>
      <c r="D61" s="1229"/>
      <c r="E61" s="1230"/>
      <c r="F61" s="127">
        <v>722</v>
      </c>
      <c r="G61" s="127">
        <v>703</v>
      </c>
      <c r="H61" s="128">
        <v>690</v>
      </c>
    </row>
    <row r="62" spans="2:8" ht="45.75" customHeight="1" thickBot="1" x14ac:dyDescent="0.2">
      <c r="B62" s="129"/>
      <c r="C62" s="1231" t="s">
        <v>582</v>
      </c>
      <c r="D62" s="1232"/>
      <c r="E62" s="1233"/>
      <c r="F62" s="130">
        <v>600</v>
      </c>
      <c r="G62" s="130">
        <v>598</v>
      </c>
      <c r="H62" s="131">
        <v>599</v>
      </c>
    </row>
    <row r="63" spans="2:8" ht="52.5" customHeight="1" thickBot="1" x14ac:dyDescent="0.2">
      <c r="B63" s="132"/>
      <c r="C63" s="1234" t="s">
        <v>51</v>
      </c>
      <c r="D63" s="1234"/>
      <c r="E63" s="1235"/>
      <c r="F63" s="133">
        <v>28606</v>
      </c>
      <c r="G63" s="133">
        <v>34830</v>
      </c>
      <c r="H63" s="134">
        <v>37438</v>
      </c>
    </row>
    <row r="64" spans="2:8" x14ac:dyDescent="0.15"/>
  </sheetData>
  <sheetProtection algorithmName="SHA-512" hashValue="93vO+FPEEwPJGSXdFxnqNpMc7i05xToBMfUFhhu3of6LyNf9UhQVZsviZ+b3hL6LnSF2CdiHN+coaTTzNN/3YQ==" saltValue="C39QnO2IOBIzEhcXLROK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view="pageBreakPreview" zoomScale="55" zoomScaleNormal="80" zoomScaleSheetLayoutView="55" workbookViewId="0">
      <selection activeCell="AN65" sqref="AN65:DC69"/>
    </sheetView>
  </sheetViews>
  <sheetFormatPr defaultColWidth="0" defaultRowHeight="0" customHeight="1" zeroHeight="1" x14ac:dyDescent="0.15"/>
  <cols>
    <col min="1" max="1" width="6.375" style="1242" customWidth="1"/>
    <col min="2" max="107" width="2.5" style="1242" customWidth="1"/>
    <col min="108" max="108" width="6.125" style="1244" customWidth="1"/>
    <col min="109" max="109" width="5.875" style="1243" customWidth="1"/>
    <col min="110" max="16384" width="8.625" style="1242" hidden="1"/>
  </cols>
  <sheetData>
    <row r="1" spans="1:109" ht="42.75" customHeight="1" x14ac:dyDescent="0.15">
      <c r="A1" s="1299"/>
      <c r="B1" s="1298"/>
      <c r="DD1" s="1242"/>
      <c r="DE1" s="1242"/>
    </row>
    <row r="2" spans="1:109" ht="25.5" customHeight="1" x14ac:dyDescent="0.15">
      <c r="A2" s="1297"/>
      <c r="C2" s="1297"/>
      <c r="O2" s="1297"/>
      <c r="P2" s="1297"/>
      <c r="Q2" s="1297"/>
      <c r="R2" s="1297"/>
      <c r="S2" s="1297"/>
      <c r="T2" s="1297"/>
      <c r="U2" s="1297"/>
      <c r="V2" s="1297"/>
      <c r="W2" s="1297"/>
      <c r="X2" s="1297"/>
      <c r="Y2" s="1297"/>
      <c r="Z2" s="1297"/>
      <c r="AA2" s="1297"/>
      <c r="AB2" s="1297"/>
      <c r="AC2" s="1297"/>
      <c r="AD2" s="1297"/>
      <c r="AE2" s="1297"/>
      <c r="AF2" s="1297"/>
      <c r="AG2" s="1297"/>
      <c r="AH2" s="1297"/>
      <c r="AI2" s="1297"/>
      <c r="AU2" s="1297"/>
      <c r="BG2" s="1297"/>
      <c r="BS2" s="1297"/>
      <c r="CE2" s="1297"/>
      <c r="CQ2" s="1297"/>
      <c r="DD2" s="1242"/>
      <c r="DE2" s="1242"/>
    </row>
    <row r="3" spans="1:109" ht="25.5" customHeight="1" x14ac:dyDescent="0.15">
      <c r="A3" s="1297"/>
      <c r="C3" s="1297"/>
      <c r="O3" s="1297"/>
      <c r="P3" s="1297"/>
      <c r="Q3" s="1297"/>
      <c r="R3" s="1297"/>
      <c r="S3" s="1297"/>
      <c r="T3" s="1297"/>
      <c r="U3" s="1297"/>
      <c r="V3" s="1297"/>
      <c r="W3" s="1297"/>
      <c r="X3" s="1297"/>
      <c r="Y3" s="1297"/>
      <c r="Z3" s="1297"/>
      <c r="AA3" s="1297"/>
      <c r="AB3" s="1297"/>
      <c r="AC3" s="1297"/>
      <c r="AD3" s="1297"/>
      <c r="AE3" s="1297"/>
      <c r="AF3" s="1297"/>
      <c r="AG3" s="1297"/>
      <c r="AH3" s="1297"/>
      <c r="AI3" s="1297"/>
      <c r="AU3" s="1297"/>
      <c r="BG3" s="1297"/>
      <c r="BS3" s="1297"/>
      <c r="CE3" s="1297"/>
      <c r="CQ3" s="1297"/>
      <c r="DD3" s="1242"/>
      <c r="DE3" s="1242"/>
    </row>
    <row r="4" spans="1:109" s="255" customFormat="1" ht="13.5" x14ac:dyDescent="0.15">
      <c r="A4" s="1297"/>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297"/>
      <c r="AJ4" s="1297"/>
      <c r="AK4" s="1297"/>
      <c r="AL4" s="1297"/>
      <c r="AM4" s="1297"/>
      <c r="AN4" s="1297"/>
      <c r="AO4" s="1297"/>
      <c r="AP4" s="1297"/>
      <c r="AQ4" s="1297"/>
      <c r="AR4" s="1297"/>
      <c r="AS4" s="1297"/>
      <c r="AT4" s="1297"/>
      <c r="AU4" s="1297"/>
      <c r="AV4" s="1297"/>
      <c r="AW4" s="1297"/>
      <c r="AX4" s="1297"/>
      <c r="AY4" s="1297"/>
      <c r="AZ4" s="1297"/>
      <c r="BA4" s="1297"/>
      <c r="BB4" s="1297"/>
      <c r="BC4" s="1297"/>
      <c r="BD4" s="1297"/>
      <c r="BE4" s="1297"/>
      <c r="BF4" s="1297"/>
      <c r="BG4" s="1297"/>
      <c r="BH4" s="1297"/>
      <c r="BI4" s="1297"/>
      <c r="BJ4" s="1297"/>
      <c r="BK4" s="1297"/>
      <c r="BL4" s="1297"/>
      <c r="BM4" s="1297"/>
      <c r="BN4" s="1297"/>
      <c r="BO4" s="1297"/>
      <c r="BP4" s="1297"/>
      <c r="BQ4" s="1297"/>
      <c r="BR4" s="1297"/>
      <c r="BS4" s="1297"/>
      <c r="BT4" s="1297"/>
      <c r="BU4" s="1297"/>
      <c r="BV4" s="1297"/>
      <c r="BW4" s="1297"/>
      <c r="BX4" s="1297"/>
      <c r="BY4" s="1297"/>
      <c r="BZ4" s="1297"/>
      <c r="CA4" s="1297"/>
      <c r="CB4" s="1297"/>
      <c r="CC4" s="1297"/>
      <c r="CD4" s="1297"/>
      <c r="CE4" s="1297"/>
      <c r="CF4" s="1297"/>
      <c r="CG4" s="1297"/>
      <c r="CH4" s="1297"/>
      <c r="CI4" s="1297"/>
      <c r="CJ4" s="1297"/>
      <c r="CK4" s="1297"/>
      <c r="CL4" s="1297"/>
      <c r="CM4" s="1297"/>
      <c r="CN4" s="1297"/>
      <c r="CO4" s="1297"/>
      <c r="CP4" s="1297"/>
      <c r="CQ4" s="1297"/>
      <c r="CR4" s="1297"/>
      <c r="CS4" s="1297"/>
      <c r="CT4" s="1297"/>
      <c r="CU4" s="1297"/>
      <c r="CV4" s="1297"/>
      <c r="CW4" s="1297"/>
      <c r="CX4" s="1297"/>
      <c r="CY4" s="1297"/>
      <c r="CZ4" s="1297"/>
      <c r="DA4" s="1297"/>
      <c r="DB4" s="1297"/>
      <c r="DC4" s="1297"/>
      <c r="DD4" s="1297"/>
      <c r="DE4" s="1297"/>
    </row>
    <row r="5" spans="1:109" s="255" customFormat="1" ht="13.5" x14ac:dyDescent="0.15">
      <c r="A5" s="1297"/>
      <c r="B5" s="1297"/>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c r="AL5" s="1297"/>
      <c r="AM5" s="1297"/>
      <c r="AN5" s="1297"/>
      <c r="AO5" s="1297"/>
      <c r="AP5" s="1297"/>
      <c r="AQ5" s="1297"/>
      <c r="AR5" s="1297"/>
      <c r="AS5" s="1297"/>
      <c r="AT5" s="1297"/>
      <c r="AU5" s="1297"/>
      <c r="AV5" s="1297"/>
      <c r="AW5" s="1297"/>
      <c r="AX5" s="1297"/>
      <c r="AY5" s="1297"/>
      <c r="AZ5" s="1297"/>
      <c r="BA5" s="1297"/>
      <c r="BB5" s="1297"/>
      <c r="BC5" s="1297"/>
      <c r="BD5" s="1297"/>
      <c r="BE5" s="1297"/>
      <c r="BF5" s="1297"/>
      <c r="BG5" s="1297"/>
      <c r="BH5" s="1297"/>
      <c r="BI5" s="1297"/>
      <c r="BJ5" s="1297"/>
      <c r="BK5" s="1297"/>
      <c r="BL5" s="1297"/>
      <c r="BM5" s="1297"/>
      <c r="BN5" s="1297"/>
      <c r="BO5" s="1297"/>
      <c r="BP5" s="1297"/>
      <c r="BQ5" s="1297"/>
      <c r="BR5" s="1297"/>
      <c r="BS5" s="1297"/>
      <c r="BT5" s="1297"/>
      <c r="BU5" s="1297"/>
      <c r="BV5" s="1297"/>
      <c r="BW5" s="1297"/>
      <c r="BX5" s="1297"/>
      <c r="BY5" s="1297"/>
      <c r="BZ5" s="1297"/>
      <c r="CA5" s="1297"/>
      <c r="CB5" s="1297"/>
      <c r="CC5" s="1297"/>
      <c r="CD5" s="1297"/>
      <c r="CE5" s="1297"/>
      <c r="CF5" s="1297"/>
      <c r="CG5" s="1297"/>
      <c r="CH5" s="1297"/>
      <c r="CI5" s="1297"/>
      <c r="CJ5" s="1297"/>
      <c r="CK5" s="1297"/>
      <c r="CL5" s="1297"/>
      <c r="CM5" s="1297"/>
      <c r="CN5" s="1297"/>
      <c r="CO5" s="1297"/>
      <c r="CP5" s="1297"/>
      <c r="CQ5" s="1297"/>
      <c r="CR5" s="1297"/>
      <c r="CS5" s="1297"/>
      <c r="CT5" s="1297"/>
      <c r="CU5" s="1297"/>
      <c r="CV5" s="1297"/>
      <c r="CW5" s="1297"/>
      <c r="CX5" s="1297"/>
      <c r="CY5" s="1297"/>
      <c r="CZ5" s="1297"/>
      <c r="DA5" s="1297"/>
      <c r="DB5" s="1297"/>
      <c r="DC5" s="1297"/>
      <c r="DD5" s="1297"/>
      <c r="DE5" s="1297"/>
    </row>
    <row r="6" spans="1:109" s="255" customFormat="1" ht="13.5" x14ac:dyDescent="0.15">
      <c r="A6" s="1297"/>
      <c r="B6" s="1297"/>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297"/>
      <c r="AG6" s="1297"/>
      <c r="AH6" s="1297"/>
      <c r="AI6" s="1297"/>
      <c r="AJ6" s="1297"/>
      <c r="AK6" s="1297"/>
      <c r="AL6" s="1297"/>
      <c r="AM6" s="1297"/>
      <c r="AN6" s="1297"/>
      <c r="AO6" s="1297"/>
      <c r="AP6" s="1297"/>
      <c r="AQ6" s="1297"/>
      <c r="AR6" s="1297"/>
      <c r="AS6" s="1297"/>
      <c r="AT6" s="1297"/>
      <c r="AU6" s="1297"/>
      <c r="AV6" s="1297"/>
      <c r="AW6" s="1297"/>
      <c r="AX6" s="1297"/>
      <c r="AY6" s="1297"/>
      <c r="AZ6" s="1297"/>
      <c r="BA6" s="1297"/>
      <c r="BB6" s="1297"/>
      <c r="BC6" s="1297"/>
      <c r="BD6" s="1297"/>
      <c r="BE6" s="1297"/>
      <c r="BF6" s="1297"/>
      <c r="BG6" s="1297"/>
      <c r="BH6" s="1297"/>
      <c r="BI6" s="1297"/>
      <c r="BJ6" s="1297"/>
      <c r="BK6" s="1297"/>
      <c r="BL6" s="1297"/>
      <c r="BM6" s="1297"/>
      <c r="BN6" s="1297"/>
      <c r="BO6" s="1297"/>
      <c r="BP6" s="1297"/>
      <c r="BQ6" s="1297"/>
      <c r="BR6" s="1297"/>
      <c r="BS6" s="1297"/>
      <c r="BT6" s="1297"/>
      <c r="BU6" s="1297"/>
      <c r="BV6" s="1297"/>
      <c r="BW6" s="1297"/>
      <c r="BX6" s="1297"/>
      <c r="BY6" s="1297"/>
      <c r="BZ6" s="1297"/>
      <c r="CA6" s="1297"/>
      <c r="CB6" s="1297"/>
      <c r="CC6" s="1297"/>
      <c r="CD6" s="1297"/>
      <c r="CE6" s="1297"/>
      <c r="CF6" s="1297"/>
      <c r="CG6" s="1297"/>
      <c r="CH6" s="1297"/>
      <c r="CI6" s="1297"/>
      <c r="CJ6" s="1297"/>
      <c r="CK6" s="1297"/>
      <c r="CL6" s="1297"/>
      <c r="CM6" s="1297"/>
      <c r="CN6" s="1297"/>
      <c r="CO6" s="1297"/>
      <c r="CP6" s="1297"/>
      <c r="CQ6" s="1297"/>
      <c r="CR6" s="1297"/>
      <c r="CS6" s="1297"/>
      <c r="CT6" s="1297"/>
      <c r="CU6" s="1297"/>
      <c r="CV6" s="1297"/>
      <c r="CW6" s="1297"/>
      <c r="CX6" s="1297"/>
      <c r="CY6" s="1297"/>
      <c r="CZ6" s="1297"/>
      <c r="DA6" s="1297"/>
      <c r="DB6" s="1297"/>
      <c r="DC6" s="1297"/>
      <c r="DD6" s="1297"/>
      <c r="DE6" s="1297"/>
    </row>
    <row r="7" spans="1:109" s="255" customFormat="1" ht="13.5" x14ac:dyDescent="0.15">
      <c r="A7" s="1297"/>
      <c r="B7" s="1297"/>
      <c r="C7" s="1297"/>
      <c r="D7" s="1297"/>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7"/>
      <c r="AG7" s="1297"/>
      <c r="AH7" s="1297"/>
      <c r="AI7" s="1297"/>
      <c r="AJ7" s="1297"/>
      <c r="AK7" s="1297"/>
      <c r="AL7" s="1297"/>
      <c r="AM7" s="1297"/>
      <c r="AN7" s="1297"/>
      <c r="AO7" s="1297"/>
      <c r="AP7" s="1297"/>
      <c r="AQ7" s="1297"/>
      <c r="AR7" s="1297"/>
      <c r="AS7" s="1297"/>
      <c r="AT7" s="1297"/>
      <c r="AU7" s="1297"/>
      <c r="AV7" s="1297"/>
      <c r="AW7" s="1297"/>
      <c r="AX7" s="1297"/>
      <c r="AY7" s="1297"/>
      <c r="AZ7" s="1297"/>
      <c r="BA7" s="1297"/>
      <c r="BB7" s="1297"/>
      <c r="BC7" s="1297"/>
      <c r="BD7" s="1297"/>
      <c r="BE7" s="1297"/>
      <c r="BF7" s="1297"/>
      <c r="BG7" s="1297"/>
      <c r="BH7" s="1297"/>
      <c r="BI7" s="1297"/>
      <c r="BJ7" s="1297"/>
      <c r="BK7" s="1297"/>
      <c r="BL7" s="1297"/>
      <c r="BM7" s="1297"/>
      <c r="BN7" s="1297"/>
      <c r="BO7" s="1297"/>
      <c r="BP7" s="1297"/>
      <c r="BQ7" s="1297"/>
      <c r="BR7" s="1297"/>
      <c r="BS7" s="1297"/>
      <c r="BT7" s="1297"/>
      <c r="BU7" s="1297"/>
      <c r="BV7" s="1297"/>
      <c r="BW7" s="1297"/>
      <c r="BX7" s="1297"/>
      <c r="BY7" s="1297"/>
      <c r="BZ7" s="1297"/>
      <c r="CA7" s="1297"/>
      <c r="CB7" s="1297"/>
      <c r="CC7" s="1297"/>
      <c r="CD7" s="1297"/>
      <c r="CE7" s="1297"/>
      <c r="CF7" s="1297"/>
      <c r="CG7" s="1297"/>
      <c r="CH7" s="1297"/>
      <c r="CI7" s="1297"/>
      <c r="CJ7" s="1297"/>
      <c r="CK7" s="1297"/>
      <c r="CL7" s="1297"/>
      <c r="CM7" s="1297"/>
      <c r="CN7" s="1297"/>
      <c r="CO7" s="1297"/>
      <c r="CP7" s="1297"/>
      <c r="CQ7" s="1297"/>
      <c r="CR7" s="1297"/>
      <c r="CS7" s="1297"/>
      <c r="CT7" s="1297"/>
      <c r="CU7" s="1297"/>
      <c r="CV7" s="1297"/>
      <c r="CW7" s="1297"/>
      <c r="CX7" s="1297"/>
      <c r="CY7" s="1297"/>
      <c r="CZ7" s="1297"/>
      <c r="DA7" s="1297"/>
      <c r="DB7" s="1297"/>
      <c r="DC7" s="1297"/>
      <c r="DD7" s="1297"/>
      <c r="DE7" s="1297"/>
    </row>
    <row r="8" spans="1:109" s="255" customFormat="1" ht="13.5" x14ac:dyDescent="0.15">
      <c r="A8" s="1297"/>
      <c r="B8" s="1297"/>
      <c r="C8" s="1297"/>
      <c r="D8" s="1297"/>
      <c r="E8" s="1297"/>
      <c r="F8" s="1297"/>
      <c r="G8" s="1297"/>
      <c r="H8" s="1297"/>
      <c r="I8" s="1297"/>
      <c r="J8" s="1297"/>
      <c r="K8" s="1297"/>
      <c r="L8" s="1297"/>
      <c r="M8" s="1297"/>
      <c r="N8" s="1297"/>
      <c r="O8" s="1297"/>
      <c r="P8" s="1297"/>
      <c r="Q8" s="1297"/>
      <c r="R8" s="1297"/>
      <c r="S8" s="1297"/>
      <c r="T8" s="1297"/>
      <c r="U8" s="1297"/>
      <c r="V8" s="1297"/>
      <c r="W8" s="1297"/>
      <c r="X8" s="1297"/>
      <c r="Y8" s="1297"/>
      <c r="Z8" s="1297"/>
      <c r="AA8" s="1297"/>
      <c r="AB8" s="1297"/>
      <c r="AC8" s="1297"/>
      <c r="AD8" s="1297"/>
      <c r="AE8" s="1297"/>
      <c r="AF8" s="1297"/>
      <c r="AG8" s="1297"/>
      <c r="AH8" s="1297"/>
      <c r="AI8" s="1297"/>
      <c r="AJ8" s="1297"/>
      <c r="AK8" s="1297"/>
      <c r="AL8" s="1297"/>
      <c r="AM8" s="1297"/>
      <c r="AN8" s="1297"/>
      <c r="AO8" s="1297"/>
      <c r="AP8" s="1297"/>
      <c r="AQ8" s="1297"/>
      <c r="AR8" s="1297"/>
      <c r="AS8" s="1297"/>
      <c r="AT8" s="1297"/>
      <c r="AU8" s="1297"/>
      <c r="AV8" s="1297"/>
      <c r="AW8" s="1297"/>
      <c r="AX8" s="1297"/>
      <c r="AY8" s="1297"/>
      <c r="AZ8" s="1297"/>
      <c r="BA8" s="1297"/>
      <c r="BB8" s="1297"/>
      <c r="BC8" s="1297"/>
      <c r="BD8" s="1297"/>
      <c r="BE8" s="1297"/>
      <c r="BF8" s="1297"/>
      <c r="BG8" s="1297"/>
      <c r="BH8" s="1297"/>
      <c r="BI8" s="1297"/>
      <c r="BJ8" s="1297"/>
      <c r="BK8" s="1297"/>
      <c r="BL8" s="1297"/>
      <c r="BM8" s="1297"/>
      <c r="BN8" s="1297"/>
      <c r="BO8" s="1297"/>
      <c r="BP8" s="1297"/>
      <c r="BQ8" s="1297"/>
      <c r="BR8" s="1297"/>
      <c r="BS8" s="1297"/>
      <c r="BT8" s="1297"/>
      <c r="BU8" s="1297"/>
      <c r="BV8" s="1297"/>
      <c r="BW8" s="1297"/>
      <c r="BX8" s="1297"/>
      <c r="BY8" s="1297"/>
      <c r="BZ8" s="1297"/>
      <c r="CA8" s="1297"/>
      <c r="CB8" s="1297"/>
      <c r="CC8" s="1297"/>
      <c r="CD8" s="1297"/>
      <c r="CE8" s="1297"/>
      <c r="CF8" s="1297"/>
      <c r="CG8" s="1297"/>
      <c r="CH8" s="1297"/>
      <c r="CI8" s="1297"/>
      <c r="CJ8" s="1297"/>
      <c r="CK8" s="1297"/>
      <c r="CL8" s="1297"/>
      <c r="CM8" s="1297"/>
      <c r="CN8" s="1297"/>
      <c r="CO8" s="1297"/>
      <c r="CP8" s="1297"/>
      <c r="CQ8" s="1297"/>
      <c r="CR8" s="1297"/>
      <c r="CS8" s="1297"/>
      <c r="CT8" s="1297"/>
      <c r="CU8" s="1297"/>
      <c r="CV8" s="1297"/>
      <c r="CW8" s="1297"/>
      <c r="CX8" s="1297"/>
      <c r="CY8" s="1297"/>
      <c r="CZ8" s="1297"/>
      <c r="DA8" s="1297"/>
      <c r="DB8" s="1297"/>
      <c r="DC8" s="1297"/>
      <c r="DD8" s="1297"/>
      <c r="DE8" s="1297"/>
    </row>
    <row r="9" spans="1:109" s="255" customFormat="1" ht="13.5" x14ac:dyDescent="0.15">
      <c r="A9" s="1297"/>
      <c r="B9" s="1297"/>
      <c r="C9" s="1297"/>
      <c r="D9" s="1297"/>
      <c r="E9" s="1297"/>
      <c r="F9" s="1297"/>
      <c r="G9" s="1297"/>
      <c r="H9" s="1297"/>
      <c r="I9" s="1297"/>
      <c r="J9" s="1297"/>
      <c r="K9" s="1297"/>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297"/>
      <c r="AI9" s="1297"/>
      <c r="AJ9" s="1297"/>
      <c r="AK9" s="1297"/>
      <c r="AL9" s="1297"/>
      <c r="AM9" s="1297"/>
      <c r="AN9" s="1297"/>
      <c r="AO9" s="1297"/>
      <c r="AP9" s="1297"/>
      <c r="AQ9" s="1297"/>
      <c r="AR9" s="1297"/>
      <c r="AS9" s="1297"/>
      <c r="AT9" s="1297"/>
      <c r="AU9" s="1297"/>
      <c r="AV9" s="1297"/>
      <c r="AW9" s="1297"/>
      <c r="AX9" s="1297"/>
      <c r="AY9" s="1297"/>
      <c r="AZ9" s="1297"/>
      <c r="BA9" s="1297"/>
      <c r="BB9" s="1297"/>
      <c r="BC9" s="1297"/>
      <c r="BD9" s="1297"/>
      <c r="BE9" s="1297"/>
      <c r="BF9" s="1297"/>
      <c r="BG9" s="1297"/>
      <c r="BH9" s="1297"/>
      <c r="BI9" s="1297"/>
      <c r="BJ9" s="1297"/>
      <c r="BK9" s="1297"/>
      <c r="BL9" s="1297"/>
      <c r="BM9" s="1297"/>
      <c r="BN9" s="1297"/>
      <c r="BO9" s="1297"/>
      <c r="BP9" s="1297"/>
      <c r="BQ9" s="1297"/>
      <c r="BR9" s="1297"/>
      <c r="BS9" s="1297"/>
      <c r="BT9" s="1297"/>
      <c r="BU9" s="1297"/>
      <c r="BV9" s="1297"/>
      <c r="BW9" s="1297"/>
      <c r="BX9" s="1297"/>
      <c r="BY9" s="1297"/>
      <c r="BZ9" s="1297"/>
      <c r="CA9" s="1297"/>
      <c r="CB9" s="1297"/>
      <c r="CC9" s="1297"/>
      <c r="CD9" s="1297"/>
      <c r="CE9" s="1297"/>
      <c r="CF9" s="1297"/>
      <c r="CG9" s="1297"/>
      <c r="CH9" s="1297"/>
      <c r="CI9" s="1297"/>
      <c r="CJ9" s="1297"/>
      <c r="CK9" s="1297"/>
      <c r="CL9" s="1297"/>
      <c r="CM9" s="1297"/>
      <c r="CN9" s="1297"/>
      <c r="CO9" s="1297"/>
      <c r="CP9" s="1297"/>
      <c r="CQ9" s="1297"/>
      <c r="CR9" s="1297"/>
      <c r="CS9" s="1297"/>
      <c r="CT9" s="1297"/>
      <c r="CU9" s="1297"/>
      <c r="CV9" s="1297"/>
      <c r="CW9" s="1297"/>
      <c r="CX9" s="1297"/>
      <c r="CY9" s="1297"/>
      <c r="CZ9" s="1297"/>
      <c r="DA9" s="1297"/>
      <c r="DB9" s="1297"/>
      <c r="DC9" s="1297"/>
      <c r="DD9" s="1297"/>
      <c r="DE9" s="1297"/>
    </row>
    <row r="10" spans="1:109" s="255" customFormat="1" ht="13.5" x14ac:dyDescent="0.15">
      <c r="A10" s="1297"/>
      <c r="B10" s="1297"/>
      <c r="C10" s="1297"/>
      <c r="D10" s="1297"/>
      <c r="E10" s="1297"/>
      <c r="F10" s="1297"/>
      <c r="G10" s="1297"/>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297"/>
      <c r="AG10" s="1297"/>
      <c r="AH10" s="1297"/>
      <c r="AI10" s="1297"/>
      <c r="AJ10" s="1297"/>
      <c r="AK10" s="1297"/>
      <c r="AL10" s="1297"/>
      <c r="AM10" s="1297"/>
      <c r="AN10" s="1297"/>
      <c r="AO10" s="1297"/>
      <c r="AP10" s="1297"/>
      <c r="AQ10" s="1297"/>
      <c r="AR10" s="1297"/>
      <c r="AS10" s="1297"/>
      <c r="AT10" s="1297"/>
      <c r="AU10" s="1297"/>
      <c r="AV10" s="1297"/>
      <c r="AW10" s="1297"/>
      <c r="AX10" s="1297"/>
      <c r="AY10" s="1297"/>
      <c r="AZ10" s="1297"/>
      <c r="BA10" s="1297"/>
      <c r="BB10" s="1297"/>
      <c r="BC10" s="1297"/>
      <c r="BD10" s="1297"/>
      <c r="BE10" s="1297"/>
      <c r="BF10" s="1297"/>
      <c r="BG10" s="1297"/>
      <c r="BH10" s="1297"/>
      <c r="BI10" s="1297"/>
      <c r="BJ10" s="1297"/>
      <c r="BK10" s="1297"/>
      <c r="BL10" s="1297"/>
      <c r="BM10" s="1297"/>
      <c r="BN10" s="1297"/>
      <c r="BO10" s="1297"/>
      <c r="BP10" s="1297"/>
      <c r="BQ10" s="1297"/>
      <c r="BR10" s="1297"/>
      <c r="BS10" s="1297"/>
      <c r="BT10" s="1297"/>
      <c r="BU10" s="1297"/>
      <c r="BV10" s="1297"/>
      <c r="BW10" s="1297"/>
      <c r="BX10" s="1297"/>
      <c r="BY10" s="1297"/>
      <c r="BZ10" s="1297"/>
      <c r="CA10" s="1297"/>
      <c r="CB10" s="1297"/>
      <c r="CC10" s="1297"/>
      <c r="CD10" s="1297"/>
      <c r="CE10" s="1297"/>
      <c r="CF10" s="1297"/>
      <c r="CG10" s="1297"/>
      <c r="CH10" s="1297"/>
      <c r="CI10" s="1297"/>
      <c r="CJ10" s="1297"/>
      <c r="CK10" s="1297"/>
      <c r="CL10" s="1297"/>
      <c r="CM10" s="1297"/>
      <c r="CN10" s="1297"/>
      <c r="CO10" s="1297"/>
      <c r="CP10" s="1297"/>
      <c r="CQ10" s="1297"/>
      <c r="CR10" s="1297"/>
      <c r="CS10" s="1297"/>
      <c r="CT10" s="1297"/>
      <c r="CU10" s="1297"/>
      <c r="CV10" s="1297"/>
      <c r="CW10" s="1297"/>
      <c r="CX10" s="1297"/>
      <c r="CY10" s="1297"/>
      <c r="CZ10" s="1297"/>
      <c r="DA10" s="1297"/>
      <c r="DB10" s="1297"/>
      <c r="DC10" s="1297"/>
      <c r="DD10" s="1297"/>
      <c r="DE10" s="1297"/>
    </row>
    <row r="11" spans="1:109" s="255" customFormat="1" ht="13.5" x14ac:dyDescent="0.15">
      <c r="A11" s="1297"/>
      <c r="B11" s="1297"/>
      <c r="C11" s="1297"/>
      <c r="D11" s="1297"/>
      <c r="E11" s="1297"/>
      <c r="F11" s="1297"/>
      <c r="G11" s="1297"/>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297"/>
      <c r="AG11" s="1297"/>
      <c r="AH11" s="1297"/>
      <c r="AI11" s="1297"/>
      <c r="AJ11" s="1297"/>
      <c r="AK11" s="1297"/>
      <c r="AL11" s="1297"/>
      <c r="AM11" s="1297"/>
      <c r="AN11" s="1297"/>
      <c r="AO11" s="1297"/>
      <c r="AP11" s="1297"/>
      <c r="AQ11" s="1297"/>
      <c r="AR11" s="1297"/>
      <c r="AS11" s="1297"/>
      <c r="AT11" s="1297"/>
      <c r="AU11" s="1297"/>
      <c r="AV11" s="1297"/>
      <c r="AW11" s="1297"/>
      <c r="AX11" s="1297"/>
      <c r="AY11" s="1297"/>
      <c r="AZ11" s="1297"/>
      <c r="BA11" s="1297"/>
      <c r="BB11" s="1297"/>
      <c r="BC11" s="1297"/>
      <c r="BD11" s="1297"/>
      <c r="BE11" s="1297"/>
      <c r="BF11" s="1297"/>
      <c r="BG11" s="1297"/>
      <c r="BH11" s="1297"/>
      <c r="BI11" s="1297"/>
      <c r="BJ11" s="1297"/>
      <c r="BK11" s="1297"/>
      <c r="BL11" s="1297"/>
      <c r="BM11" s="1297"/>
      <c r="BN11" s="1297"/>
      <c r="BO11" s="1297"/>
      <c r="BP11" s="1297"/>
      <c r="BQ11" s="1297"/>
      <c r="BR11" s="1297"/>
      <c r="BS11" s="1297"/>
      <c r="BT11" s="1297"/>
      <c r="BU11" s="1297"/>
      <c r="BV11" s="1297"/>
      <c r="BW11" s="1297"/>
      <c r="BX11" s="1297"/>
      <c r="BY11" s="1297"/>
      <c r="BZ11" s="1297"/>
      <c r="CA11" s="1297"/>
      <c r="CB11" s="1297"/>
      <c r="CC11" s="1297"/>
      <c r="CD11" s="1297"/>
      <c r="CE11" s="1297"/>
      <c r="CF11" s="1297"/>
      <c r="CG11" s="1297"/>
      <c r="CH11" s="1297"/>
      <c r="CI11" s="1297"/>
      <c r="CJ11" s="1297"/>
      <c r="CK11" s="1297"/>
      <c r="CL11" s="1297"/>
      <c r="CM11" s="1297"/>
      <c r="CN11" s="1297"/>
      <c r="CO11" s="1297"/>
      <c r="CP11" s="1297"/>
      <c r="CQ11" s="1297"/>
      <c r="CR11" s="1297"/>
      <c r="CS11" s="1297"/>
      <c r="CT11" s="1297"/>
      <c r="CU11" s="1297"/>
      <c r="CV11" s="1297"/>
      <c r="CW11" s="1297"/>
      <c r="CX11" s="1297"/>
      <c r="CY11" s="1297"/>
      <c r="CZ11" s="1297"/>
      <c r="DA11" s="1297"/>
      <c r="DB11" s="1297"/>
      <c r="DC11" s="1297"/>
      <c r="DD11" s="1297"/>
      <c r="DE11" s="1297"/>
    </row>
    <row r="12" spans="1:109" s="255" customFormat="1" ht="13.5" x14ac:dyDescent="0.15">
      <c r="A12" s="1297"/>
      <c r="B12" s="1297"/>
      <c r="C12" s="1297"/>
      <c r="D12" s="1297"/>
      <c r="E12" s="1297"/>
      <c r="F12" s="1297"/>
      <c r="G12" s="1297"/>
      <c r="H12" s="1297"/>
      <c r="I12" s="1297"/>
      <c r="J12" s="1297"/>
      <c r="K12" s="1297"/>
      <c r="L12" s="1297"/>
      <c r="M12" s="1297"/>
      <c r="N12" s="1297"/>
      <c r="O12" s="1297"/>
      <c r="P12" s="1297"/>
      <c r="Q12" s="1297"/>
      <c r="R12" s="1297"/>
      <c r="S12" s="1297"/>
      <c r="T12" s="1297"/>
      <c r="U12" s="1297"/>
      <c r="V12" s="1297"/>
      <c r="W12" s="1297"/>
      <c r="X12" s="1297"/>
      <c r="Y12" s="1297"/>
      <c r="Z12" s="1297"/>
      <c r="AA12" s="1297"/>
      <c r="AB12" s="1297"/>
      <c r="AC12" s="1297"/>
      <c r="AD12" s="1297"/>
      <c r="AE12" s="1297"/>
      <c r="AF12" s="1297"/>
      <c r="AG12" s="1297"/>
      <c r="AH12" s="1297"/>
      <c r="AI12" s="1297"/>
      <c r="AJ12" s="1297"/>
      <c r="AK12" s="1297"/>
      <c r="AL12" s="1297"/>
      <c r="AM12" s="1297"/>
      <c r="AN12" s="1297"/>
      <c r="AO12" s="1297"/>
      <c r="AP12" s="1297"/>
      <c r="AQ12" s="1297"/>
      <c r="AR12" s="1297"/>
      <c r="AS12" s="1297"/>
      <c r="AT12" s="1297"/>
      <c r="AU12" s="1297"/>
      <c r="AV12" s="1297"/>
      <c r="AW12" s="1297"/>
      <c r="AX12" s="1297"/>
      <c r="AY12" s="1297"/>
      <c r="AZ12" s="1297"/>
      <c r="BA12" s="1297"/>
      <c r="BB12" s="1297"/>
      <c r="BC12" s="1297"/>
      <c r="BD12" s="1297"/>
      <c r="BE12" s="1297"/>
      <c r="BF12" s="1297"/>
      <c r="BG12" s="1297"/>
      <c r="BH12" s="1297"/>
      <c r="BI12" s="1297"/>
      <c r="BJ12" s="1297"/>
      <c r="BK12" s="1297"/>
      <c r="BL12" s="1297"/>
      <c r="BM12" s="1297"/>
      <c r="BN12" s="1297"/>
      <c r="BO12" s="1297"/>
      <c r="BP12" s="1297"/>
      <c r="BQ12" s="1297"/>
      <c r="BR12" s="1297"/>
      <c r="BS12" s="1297"/>
      <c r="BT12" s="1297"/>
      <c r="BU12" s="1297"/>
      <c r="BV12" s="1297"/>
      <c r="BW12" s="1297"/>
      <c r="BX12" s="1297"/>
      <c r="BY12" s="1297"/>
      <c r="BZ12" s="1297"/>
      <c r="CA12" s="1297"/>
      <c r="CB12" s="1297"/>
      <c r="CC12" s="1297"/>
      <c r="CD12" s="1297"/>
      <c r="CE12" s="1297"/>
      <c r="CF12" s="1297"/>
      <c r="CG12" s="1297"/>
      <c r="CH12" s="1297"/>
      <c r="CI12" s="1297"/>
      <c r="CJ12" s="1297"/>
      <c r="CK12" s="1297"/>
      <c r="CL12" s="1297"/>
      <c r="CM12" s="1297"/>
      <c r="CN12" s="1297"/>
      <c r="CO12" s="1297"/>
      <c r="CP12" s="1297"/>
      <c r="CQ12" s="1297"/>
      <c r="CR12" s="1297"/>
      <c r="CS12" s="1297"/>
      <c r="CT12" s="1297"/>
      <c r="CU12" s="1297"/>
      <c r="CV12" s="1297"/>
      <c r="CW12" s="1297"/>
      <c r="CX12" s="1297"/>
      <c r="CY12" s="1297"/>
      <c r="CZ12" s="1297"/>
      <c r="DA12" s="1297"/>
      <c r="DB12" s="1297"/>
      <c r="DC12" s="1297"/>
      <c r="DD12" s="1297"/>
      <c r="DE12" s="1297"/>
    </row>
    <row r="13" spans="1:109" s="255" customFormat="1" ht="13.5" x14ac:dyDescent="0.15">
      <c r="A13" s="1297"/>
      <c r="B13" s="1297"/>
      <c r="C13" s="1297"/>
      <c r="D13" s="1297"/>
      <c r="E13" s="1297"/>
      <c r="F13" s="1297"/>
      <c r="G13" s="1297"/>
      <c r="H13" s="1297"/>
      <c r="I13" s="1297"/>
      <c r="J13" s="1297"/>
      <c r="K13" s="1297"/>
      <c r="L13" s="1297"/>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7"/>
      <c r="AL13" s="1297"/>
      <c r="AM13" s="1297"/>
      <c r="AN13" s="1297"/>
      <c r="AO13" s="1297"/>
      <c r="AP13" s="1297"/>
      <c r="AQ13" s="1297"/>
      <c r="AR13" s="1297"/>
      <c r="AS13" s="1297"/>
      <c r="AT13" s="1297"/>
      <c r="AU13" s="1297"/>
      <c r="AV13" s="1297"/>
      <c r="AW13" s="1297"/>
      <c r="AX13" s="1297"/>
      <c r="AY13" s="1297"/>
      <c r="AZ13" s="1297"/>
      <c r="BA13" s="1297"/>
      <c r="BB13" s="1297"/>
      <c r="BC13" s="1297"/>
      <c r="BD13" s="1297"/>
      <c r="BE13" s="1297"/>
      <c r="BF13" s="1297"/>
      <c r="BG13" s="1297"/>
      <c r="BH13" s="1297"/>
      <c r="BI13" s="1297"/>
      <c r="BJ13" s="1297"/>
      <c r="BK13" s="1297"/>
      <c r="BL13" s="1297"/>
      <c r="BM13" s="1297"/>
      <c r="BN13" s="1297"/>
      <c r="BO13" s="1297"/>
      <c r="BP13" s="1297"/>
      <c r="BQ13" s="1297"/>
      <c r="BR13" s="1297"/>
      <c r="BS13" s="1297"/>
      <c r="BT13" s="1297"/>
      <c r="BU13" s="1297"/>
      <c r="BV13" s="1297"/>
      <c r="BW13" s="1297"/>
      <c r="BX13" s="1297"/>
      <c r="BY13" s="1297"/>
      <c r="BZ13" s="1297"/>
      <c r="CA13" s="1297"/>
      <c r="CB13" s="1297"/>
      <c r="CC13" s="1297"/>
      <c r="CD13" s="1297"/>
      <c r="CE13" s="1297"/>
      <c r="CF13" s="1297"/>
      <c r="CG13" s="1297"/>
      <c r="CH13" s="1297"/>
      <c r="CI13" s="1297"/>
      <c r="CJ13" s="1297"/>
      <c r="CK13" s="1297"/>
      <c r="CL13" s="1297"/>
      <c r="CM13" s="1297"/>
      <c r="CN13" s="1297"/>
      <c r="CO13" s="1297"/>
      <c r="CP13" s="1297"/>
      <c r="CQ13" s="1297"/>
      <c r="CR13" s="1297"/>
      <c r="CS13" s="1297"/>
      <c r="CT13" s="1297"/>
      <c r="CU13" s="1297"/>
      <c r="CV13" s="1297"/>
      <c r="CW13" s="1297"/>
      <c r="CX13" s="1297"/>
      <c r="CY13" s="1297"/>
      <c r="CZ13" s="1297"/>
      <c r="DA13" s="1297"/>
      <c r="DB13" s="1297"/>
      <c r="DC13" s="1297"/>
      <c r="DD13" s="1297"/>
      <c r="DE13" s="1297"/>
    </row>
    <row r="14" spans="1:109" s="255" customFormat="1" ht="13.5" x14ac:dyDescent="0.15">
      <c r="A14" s="1297"/>
      <c r="B14" s="1297"/>
      <c r="C14" s="1297"/>
      <c r="D14" s="1297"/>
      <c r="E14" s="1297"/>
      <c r="F14" s="1297"/>
      <c r="G14" s="1297"/>
      <c r="H14" s="1297"/>
      <c r="I14" s="1297"/>
      <c r="J14" s="1297"/>
      <c r="K14" s="1297"/>
      <c r="L14" s="1297"/>
      <c r="M14" s="1297"/>
      <c r="N14" s="1297"/>
      <c r="O14" s="1297"/>
      <c r="P14" s="1297"/>
      <c r="Q14" s="1297"/>
      <c r="R14" s="1297"/>
      <c r="S14" s="1297"/>
      <c r="T14" s="1297"/>
      <c r="U14" s="1297"/>
      <c r="V14" s="1297"/>
      <c r="W14" s="1297"/>
      <c r="X14" s="1297"/>
      <c r="Y14" s="1297"/>
      <c r="Z14" s="1297"/>
      <c r="AA14" s="1297"/>
      <c r="AB14" s="1297"/>
      <c r="AC14" s="1297"/>
      <c r="AD14" s="1297"/>
      <c r="AE14" s="1297"/>
      <c r="AF14" s="1297"/>
      <c r="AG14" s="1297"/>
      <c r="AH14" s="1297"/>
      <c r="AI14" s="1297"/>
      <c r="AJ14" s="1297"/>
      <c r="AK14" s="1297"/>
      <c r="AL14" s="1297"/>
      <c r="AM14" s="1297"/>
      <c r="AN14" s="1297"/>
      <c r="AO14" s="1297"/>
      <c r="AP14" s="1297"/>
      <c r="AQ14" s="1297"/>
      <c r="AR14" s="1297"/>
      <c r="AS14" s="1297"/>
      <c r="AT14" s="1297"/>
      <c r="AU14" s="1297"/>
      <c r="AV14" s="1297"/>
      <c r="AW14" s="1297"/>
      <c r="AX14" s="1297"/>
      <c r="AY14" s="1297"/>
      <c r="AZ14" s="1297"/>
      <c r="BA14" s="1297"/>
      <c r="BB14" s="1297"/>
      <c r="BC14" s="1297"/>
      <c r="BD14" s="1297"/>
      <c r="BE14" s="1297"/>
      <c r="BF14" s="1297"/>
      <c r="BG14" s="1297"/>
      <c r="BH14" s="1297"/>
      <c r="BI14" s="1297"/>
      <c r="BJ14" s="1297"/>
      <c r="BK14" s="1297"/>
      <c r="BL14" s="1297"/>
      <c r="BM14" s="1297"/>
      <c r="BN14" s="1297"/>
      <c r="BO14" s="1297"/>
      <c r="BP14" s="1297"/>
      <c r="BQ14" s="1297"/>
      <c r="BR14" s="1297"/>
      <c r="BS14" s="1297"/>
      <c r="BT14" s="1297"/>
      <c r="BU14" s="1297"/>
      <c r="BV14" s="1297"/>
      <c r="BW14" s="1297"/>
      <c r="BX14" s="1297"/>
      <c r="BY14" s="1297"/>
      <c r="BZ14" s="1297"/>
      <c r="CA14" s="1297"/>
      <c r="CB14" s="1297"/>
      <c r="CC14" s="1297"/>
      <c r="CD14" s="1297"/>
      <c r="CE14" s="1297"/>
      <c r="CF14" s="1297"/>
      <c r="CG14" s="1297"/>
      <c r="CH14" s="1297"/>
      <c r="CI14" s="1297"/>
      <c r="CJ14" s="1297"/>
      <c r="CK14" s="1297"/>
      <c r="CL14" s="1297"/>
      <c r="CM14" s="1297"/>
      <c r="CN14" s="1297"/>
      <c r="CO14" s="1297"/>
      <c r="CP14" s="1297"/>
      <c r="CQ14" s="1297"/>
      <c r="CR14" s="1297"/>
      <c r="CS14" s="1297"/>
      <c r="CT14" s="1297"/>
      <c r="CU14" s="1297"/>
      <c r="CV14" s="1297"/>
      <c r="CW14" s="1297"/>
      <c r="CX14" s="1297"/>
      <c r="CY14" s="1297"/>
      <c r="CZ14" s="1297"/>
      <c r="DA14" s="1297"/>
      <c r="DB14" s="1297"/>
      <c r="DC14" s="1297"/>
      <c r="DD14" s="1297"/>
      <c r="DE14" s="1297"/>
    </row>
    <row r="15" spans="1:109" s="255" customFormat="1" ht="13.5" x14ac:dyDescent="0.15">
      <c r="A15" s="1242"/>
      <c r="B15" s="1297"/>
      <c r="C15" s="1297"/>
      <c r="D15" s="1297"/>
      <c r="E15" s="1297"/>
      <c r="F15" s="1297"/>
      <c r="G15" s="1297"/>
      <c r="H15" s="1297"/>
      <c r="I15" s="1297"/>
      <c r="J15" s="1297"/>
      <c r="K15" s="1297"/>
      <c r="L15" s="1297"/>
      <c r="M15" s="1297"/>
      <c r="N15" s="1297"/>
      <c r="O15" s="1297"/>
      <c r="P15" s="1297"/>
      <c r="Q15" s="1297"/>
      <c r="R15" s="1297"/>
      <c r="S15" s="1297"/>
      <c r="T15" s="1297"/>
      <c r="U15" s="1297"/>
      <c r="V15" s="1297"/>
      <c r="W15" s="1297"/>
      <c r="X15" s="1297"/>
      <c r="Y15" s="1297"/>
      <c r="Z15" s="1297"/>
      <c r="AA15" s="1297"/>
      <c r="AB15" s="1297"/>
      <c r="AC15" s="1297"/>
      <c r="AD15" s="1297"/>
      <c r="AE15" s="1297"/>
      <c r="AF15" s="1297"/>
      <c r="AG15" s="1297"/>
      <c r="AH15" s="1297"/>
      <c r="AI15" s="1297"/>
      <c r="AJ15" s="1297"/>
      <c r="AK15" s="1297"/>
      <c r="AL15" s="1297"/>
      <c r="AM15" s="1297"/>
      <c r="AN15" s="1297"/>
      <c r="AO15" s="1297"/>
      <c r="AP15" s="1297"/>
      <c r="AQ15" s="1297"/>
      <c r="AR15" s="1297"/>
      <c r="AS15" s="1297"/>
      <c r="AT15" s="1297"/>
      <c r="AU15" s="1297"/>
      <c r="AV15" s="1297"/>
      <c r="AW15" s="1297"/>
      <c r="AX15" s="1297"/>
      <c r="AY15" s="1297"/>
      <c r="AZ15" s="1297"/>
      <c r="BA15" s="1297"/>
      <c r="BB15" s="1297"/>
      <c r="BC15" s="1297"/>
      <c r="BD15" s="1297"/>
      <c r="BE15" s="1297"/>
      <c r="BF15" s="1297"/>
      <c r="BG15" s="1297"/>
      <c r="BH15" s="1297"/>
      <c r="BI15" s="1297"/>
      <c r="BJ15" s="1297"/>
      <c r="BK15" s="1297"/>
      <c r="BL15" s="1297"/>
      <c r="BM15" s="1297"/>
      <c r="BN15" s="1297"/>
      <c r="BO15" s="1297"/>
      <c r="BP15" s="1297"/>
      <c r="BQ15" s="1297"/>
      <c r="BR15" s="1297"/>
      <c r="BS15" s="1297"/>
      <c r="BT15" s="1297"/>
      <c r="BU15" s="1297"/>
      <c r="BV15" s="1297"/>
      <c r="BW15" s="1297"/>
      <c r="BX15" s="1297"/>
      <c r="BY15" s="1297"/>
      <c r="BZ15" s="1297"/>
      <c r="CA15" s="1297"/>
      <c r="CB15" s="1297"/>
      <c r="CC15" s="1297"/>
      <c r="CD15" s="1297"/>
      <c r="CE15" s="1297"/>
      <c r="CF15" s="1297"/>
      <c r="CG15" s="1297"/>
      <c r="CH15" s="1297"/>
      <c r="CI15" s="1297"/>
      <c r="CJ15" s="1297"/>
      <c r="CK15" s="1297"/>
      <c r="CL15" s="1297"/>
      <c r="CM15" s="1297"/>
      <c r="CN15" s="1297"/>
      <c r="CO15" s="1297"/>
      <c r="CP15" s="1297"/>
      <c r="CQ15" s="1297"/>
      <c r="CR15" s="1297"/>
      <c r="CS15" s="1297"/>
      <c r="CT15" s="1297"/>
      <c r="CU15" s="1297"/>
      <c r="CV15" s="1297"/>
      <c r="CW15" s="1297"/>
      <c r="CX15" s="1297"/>
      <c r="CY15" s="1297"/>
      <c r="CZ15" s="1297"/>
      <c r="DA15" s="1297"/>
      <c r="DB15" s="1297"/>
      <c r="DC15" s="1297"/>
      <c r="DD15" s="1297"/>
      <c r="DE15" s="1297"/>
    </row>
    <row r="16" spans="1:109" s="255" customFormat="1" ht="13.5" x14ac:dyDescent="0.15">
      <c r="A16" s="1242"/>
      <c r="B16" s="1297"/>
      <c r="C16" s="1297"/>
      <c r="D16" s="1297"/>
      <c r="E16" s="1297"/>
      <c r="F16" s="1297"/>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7"/>
      <c r="AH16" s="1297"/>
      <c r="AI16" s="1297"/>
      <c r="AJ16" s="1297"/>
      <c r="AK16" s="1297"/>
      <c r="AL16" s="1297"/>
      <c r="AM16" s="1297"/>
      <c r="AN16" s="1297"/>
      <c r="AO16" s="1297"/>
      <c r="AP16" s="1297"/>
      <c r="AQ16" s="1297"/>
      <c r="AR16" s="1297"/>
      <c r="AS16" s="1297"/>
      <c r="AT16" s="1297"/>
      <c r="AU16" s="1297"/>
      <c r="AV16" s="1297"/>
      <c r="AW16" s="1297"/>
      <c r="AX16" s="1297"/>
      <c r="AY16" s="1297"/>
      <c r="AZ16" s="1297"/>
      <c r="BA16" s="1297"/>
      <c r="BB16" s="1297"/>
      <c r="BC16" s="1297"/>
      <c r="BD16" s="1297"/>
      <c r="BE16" s="1297"/>
      <c r="BF16" s="1297"/>
      <c r="BG16" s="1297"/>
      <c r="BH16" s="1297"/>
      <c r="BI16" s="1297"/>
      <c r="BJ16" s="1297"/>
      <c r="BK16" s="1297"/>
      <c r="BL16" s="1297"/>
      <c r="BM16" s="1297"/>
      <c r="BN16" s="1297"/>
      <c r="BO16" s="1297"/>
      <c r="BP16" s="1297"/>
      <c r="BQ16" s="1297"/>
      <c r="BR16" s="1297"/>
      <c r="BS16" s="1297"/>
      <c r="BT16" s="1297"/>
      <c r="BU16" s="1297"/>
      <c r="BV16" s="1297"/>
      <c r="BW16" s="1297"/>
      <c r="BX16" s="1297"/>
      <c r="BY16" s="1297"/>
      <c r="BZ16" s="1297"/>
      <c r="CA16" s="1297"/>
      <c r="CB16" s="1297"/>
      <c r="CC16" s="1297"/>
      <c r="CD16" s="1297"/>
      <c r="CE16" s="1297"/>
      <c r="CF16" s="1297"/>
      <c r="CG16" s="1297"/>
      <c r="CH16" s="1297"/>
      <c r="CI16" s="1297"/>
      <c r="CJ16" s="1297"/>
      <c r="CK16" s="1297"/>
      <c r="CL16" s="1297"/>
      <c r="CM16" s="1297"/>
      <c r="CN16" s="1297"/>
      <c r="CO16" s="1297"/>
      <c r="CP16" s="1297"/>
      <c r="CQ16" s="1297"/>
      <c r="CR16" s="1297"/>
      <c r="CS16" s="1297"/>
      <c r="CT16" s="1297"/>
      <c r="CU16" s="1297"/>
      <c r="CV16" s="1297"/>
      <c r="CW16" s="1297"/>
      <c r="CX16" s="1297"/>
      <c r="CY16" s="1297"/>
      <c r="CZ16" s="1297"/>
      <c r="DA16" s="1297"/>
      <c r="DB16" s="1297"/>
      <c r="DC16" s="1297"/>
      <c r="DD16" s="1297"/>
      <c r="DE16" s="1297"/>
    </row>
    <row r="17" spans="1:109" s="255" customFormat="1" ht="13.5" x14ac:dyDescent="0.15">
      <c r="A17" s="1242"/>
      <c r="B17" s="1297"/>
      <c r="C17" s="1297"/>
      <c r="D17" s="1297"/>
      <c r="E17" s="1297"/>
      <c r="F17" s="1297"/>
      <c r="G17" s="1297"/>
      <c r="H17" s="1297"/>
      <c r="I17" s="1297"/>
      <c r="J17" s="1297"/>
      <c r="K17" s="1297"/>
      <c r="L17" s="1297"/>
      <c r="M17" s="1297"/>
      <c r="N17" s="1297"/>
      <c r="O17" s="1297"/>
      <c r="P17" s="1297"/>
      <c r="Q17" s="1297"/>
      <c r="R17" s="1297"/>
      <c r="S17" s="1297"/>
      <c r="T17" s="1297"/>
      <c r="U17" s="1297"/>
      <c r="V17" s="1297"/>
      <c r="W17" s="1297"/>
      <c r="X17" s="1297"/>
      <c r="Y17" s="1297"/>
      <c r="Z17" s="1297"/>
      <c r="AA17" s="1297"/>
      <c r="AB17" s="1297"/>
      <c r="AC17" s="1297"/>
      <c r="AD17" s="1297"/>
      <c r="AE17" s="1297"/>
      <c r="AF17" s="1297"/>
      <c r="AG17" s="1297"/>
      <c r="AH17" s="1297"/>
      <c r="AI17" s="1297"/>
      <c r="AJ17" s="1297"/>
      <c r="AK17" s="1297"/>
      <c r="AL17" s="1297"/>
      <c r="AM17" s="1297"/>
      <c r="AN17" s="1297"/>
      <c r="AO17" s="1297"/>
      <c r="AP17" s="1297"/>
      <c r="AQ17" s="1297"/>
      <c r="AR17" s="1297"/>
      <c r="AS17" s="1297"/>
      <c r="AT17" s="1297"/>
      <c r="AU17" s="1297"/>
      <c r="AV17" s="1297"/>
      <c r="AW17" s="1297"/>
      <c r="AX17" s="1297"/>
      <c r="AY17" s="1297"/>
      <c r="AZ17" s="1297"/>
      <c r="BA17" s="1297"/>
      <c r="BB17" s="1297"/>
      <c r="BC17" s="1297"/>
      <c r="BD17" s="1297"/>
      <c r="BE17" s="1297"/>
      <c r="BF17" s="1297"/>
      <c r="BG17" s="1297"/>
      <c r="BH17" s="1297"/>
      <c r="BI17" s="1297"/>
      <c r="BJ17" s="1297"/>
      <c r="BK17" s="1297"/>
      <c r="BL17" s="1297"/>
      <c r="BM17" s="1297"/>
      <c r="BN17" s="1297"/>
      <c r="BO17" s="1297"/>
      <c r="BP17" s="1297"/>
      <c r="BQ17" s="1297"/>
      <c r="BR17" s="1297"/>
      <c r="BS17" s="1297"/>
      <c r="BT17" s="1297"/>
      <c r="BU17" s="1297"/>
      <c r="BV17" s="1297"/>
      <c r="BW17" s="1297"/>
      <c r="BX17" s="1297"/>
      <c r="BY17" s="1297"/>
      <c r="BZ17" s="1297"/>
      <c r="CA17" s="1297"/>
      <c r="CB17" s="1297"/>
      <c r="CC17" s="1297"/>
      <c r="CD17" s="1297"/>
      <c r="CE17" s="1297"/>
      <c r="CF17" s="1297"/>
      <c r="CG17" s="1297"/>
      <c r="CH17" s="1297"/>
      <c r="CI17" s="1297"/>
      <c r="CJ17" s="1297"/>
      <c r="CK17" s="1297"/>
      <c r="CL17" s="1297"/>
      <c r="CM17" s="1297"/>
      <c r="CN17" s="1297"/>
      <c r="CO17" s="1297"/>
      <c r="CP17" s="1297"/>
      <c r="CQ17" s="1297"/>
      <c r="CR17" s="1297"/>
      <c r="CS17" s="1297"/>
      <c r="CT17" s="1297"/>
      <c r="CU17" s="1297"/>
      <c r="CV17" s="1297"/>
      <c r="CW17" s="1297"/>
      <c r="CX17" s="1297"/>
      <c r="CY17" s="1297"/>
      <c r="CZ17" s="1297"/>
      <c r="DA17" s="1297"/>
      <c r="DB17" s="1297"/>
      <c r="DC17" s="1297"/>
      <c r="DD17" s="1297"/>
      <c r="DE17" s="1297"/>
    </row>
    <row r="18" spans="1:109" s="255" customFormat="1" ht="13.5" x14ac:dyDescent="0.15">
      <c r="A18" s="1242"/>
      <c r="B18" s="1297"/>
      <c r="C18" s="1297"/>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7"/>
      <c r="BC18" s="1297"/>
      <c r="BD18" s="1297"/>
      <c r="BE18" s="1297"/>
      <c r="BF18" s="1297"/>
      <c r="BG18" s="1297"/>
      <c r="BH18" s="1297"/>
      <c r="BI18" s="1297"/>
      <c r="BJ18" s="1297"/>
      <c r="BK18" s="1297"/>
      <c r="BL18" s="1297"/>
      <c r="BM18" s="1297"/>
      <c r="BN18" s="1297"/>
      <c r="BO18" s="1297"/>
      <c r="BP18" s="1297"/>
      <c r="BQ18" s="1297"/>
      <c r="BR18" s="1297"/>
      <c r="BS18" s="1297"/>
      <c r="BT18" s="1297"/>
      <c r="BU18" s="1297"/>
      <c r="BV18" s="1297"/>
      <c r="BW18" s="1297"/>
      <c r="BX18" s="1297"/>
      <c r="BY18" s="1297"/>
      <c r="BZ18" s="1297"/>
      <c r="CA18" s="1297"/>
      <c r="CB18" s="1297"/>
      <c r="CC18" s="1297"/>
      <c r="CD18" s="1297"/>
      <c r="CE18" s="1297"/>
      <c r="CF18" s="1297"/>
      <c r="CG18" s="1297"/>
      <c r="CH18" s="1297"/>
      <c r="CI18" s="1297"/>
      <c r="CJ18" s="1297"/>
      <c r="CK18" s="1297"/>
      <c r="CL18" s="1297"/>
      <c r="CM18" s="1297"/>
      <c r="CN18" s="1297"/>
      <c r="CO18" s="1297"/>
      <c r="CP18" s="1297"/>
      <c r="CQ18" s="1297"/>
      <c r="CR18" s="1297"/>
      <c r="CS18" s="1297"/>
      <c r="CT18" s="1297"/>
      <c r="CU18" s="1297"/>
      <c r="CV18" s="1297"/>
      <c r="CW18" s="1297"/>
      <c r="CX18" s="1297"/>
      <c r="CY18" s="1297"/>
      <c r="CZ18" s="1297"/>
      <c r="DA18" s="1297"/>
      <c r="DB18" s="1297"/>
      <c r="DC18" s="1297"/>
      <c r="DD18" s="1297"/>
      <c r="DE18" s="1297"/>
    </row>
    <row r="19" spans="1:109" ht="13.5" x14ac:dyDescent="0.15">
      <c r="DD19" s="1242"/>
      <c r="DE19" s="1242"/>
    </row>
    <row r="20" spans="1:109" ht="13.5" x14ac:dyDescent="0.15">
      <c r="DD20" s="1242"/>
      <c r="DE20" s="1242"/>
    </row>
    <row r="21" spans="1:109" ht="17.25" customHeight="1" x14ac:dyDescent="0.15">
      <c r="B21" s="1296"/>
      <c r="C21" s="1293"/>
      <c r="D21" s="1293"/>
      <c r="E21" s="1293"/>
      <c r="F21" s="1293"/>
      <c r="G21" s="1293"/>
      <c r="H21" s="1293"/>
      <c r="I21" s="1293"/>
      <c r="J21" s="1293"/>
      <c r="K21" s="1293"/>
      <c r="L21" s="1293"/>
      <c r="M21" s="1293"/>
      <c r="N21" s="1295"/>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c r="AO21" s="1293"/>
      <c r="AP21" s="1293"/>
      <c r="AQ21" s="1293"/>
      <c r="AR21" s="1293"/>
      <c r="AS21" s="1293"/>
      <c r="AT21" s="1295"/>
      <c r="AU21" s="1293"/>
      <c r="AV21" s="1293"/>
      <c r="AW21" s="1293"/>
      <c r="AX21" s="1293"/>
      <c r="AY21" s="1293"/>
      <c r="AZ21" s="1293"/>
      <c r="BA21" s="1293"/>
      <c r="BB21" s="1293"/>
      <c r="BC21" s="1293"/>
      <c r="BD21" s="1293"/>
      <c r="BE21" s="1293"/>
      <c r="BF21" s="1295"/>
      <c r="BG21" s="1293"/>
      <c r="BH21" s="1293"/>
      <c r="BI21" s="1293"/>
      <c r="BJ21" s="1293"/>
      <c r="BK21" s="1293"/>
      <c r="BL21" s="1293"/>
      <c r="BM21" s="1293"/>
      <c r="BN21" s="1293"/>
      <c r="BO21" s="1293"/>
      <c r="BP21" s="1293"/>
      <c r="BQ21" s="1293"/>
      <c r="BR21" s="1295"/>
      <c r="BS21" s="1293"/>
      <c r="BT21" s="1293"/>
      <c r="BU21" s="1293"/>
      <c r="BV21" s="1293"/>
      <c r="BW21" s="1293"/>
      <c r="BX21" s="1293"/>
      <c r="BY21" s="1293"/>
      <c r="BZ21" s="1293"/>
      <c r="CA21" s="1293"/>
      <c r="CB21" s="1293"/>
      <c r="CC21" s="1293"/>
      <c r="CD21" s="1295"/>
      <c r="CE21" s="1293"/>
      <c r="CF21" s="1293"/>
      <c r="CG21" s="1293"/>
      <c r="CH21" s="1293"/>
      <c r="CI21" s="1293"/>
      <c r="CJ21" s="1293"/>
      <c r="CK21" s="1293"/>
      <c r="CL21" s="1293"/>
      <c r="CM21" s="1293"/>
      <c r="CN21" s="1293"/>
      <c r="CO21" s="1293"/>
      <c r="CP21" s="1295"/>
      <c r="CQ21" s="1293"/>
      <c r="CR21" s="1293"/>
      <c r="CS21" s="1293"/>
      <c r="CT21" s="1293"/>
      <c r="CU21" s="1293"/>
      <c r="CV21" s="1293"/>
      <c r="CW21" s="1293"/>
      <c r="CX21" s="1293"/>
      <c r="CY21" s="1293"/>
      <c r="CZ21" s="1293"/>
      <c r="DA21" s="1293"/>
      <c r="DB21" s="1295"/>
      <c r="DC21" s="1293"/>
      <c r="DD21" s="1292"/>
      <c r="DE21" s="1242"/>
    </row>
    <row r="22" spans="1:109" ht="17.25" customHeight="1" x14ac:dyDescent="0.15">
      <c r="B22" s="1243"/>
    </row>
    <row r="23" spans="1:109" ht="13.5" x14ac:dyDescent="0.15">
      <c r="B23" s="1243"/>
    </row>
    <row r="24" spans="1:109" ht="13.5" x14ac:dyDescent="0.15">
      <c r="B24" s="1243"/>
    </row>
    <row r="25" spans="1:109" ht="13.5" x14ac:dyDescent="0.15">
      <c r="B25" s="1243"/>
    </row>
    <row r="26" spans="1:109" ht="13.5" x14ac:dyDescent="0.15">
      <c r="B26" s="1243"/>
    </row>
    <row r="27" spans="1:109" ht="13.5" x14ac:dyDescent="0.15">
      <c r="B27" s="1243"/>
    </row>
    <row r="28" spans="1:109" ht="13.5" x14ac:dyDescent="0.15">
      <c r="B28" s="1243"/>
    </row>
    <row r="29" spans="1:109" ht="13.5" x14ac:dyDescent="0.15">
      <c r="B29" s="1243"/>
    </row>
    <row r="30" spans="1:109" ht="13.5" x14ac:dyDescent="0.15">
      <c r="B30" s="1243"/>
    </row>
    <row r="31" spans="1:109" ht="13.5" x14ac:dyDescent="0.15">
      <c r="B31" s="1243"/>
    </row>
    <row r="32" spans="1:109" ht="13.5" x14ac:dyDescent="0.15">
      <c r="B32" s="1243"/>
    </row>
    <row r="33" spans="2:109" ht="13.5" x14ac:dyDescent="0.15">
      <c r="B33" s="1243"/>
    </row>
    <row r="34" spans="2:109" ht="13.5" x14ac:dyDescent="0.15">
      <c r="B34" s="1243"/>
    </row>
    <row r="35" spans="2:109" ht="13.5" x14ac:dyDescent="0.15">
      <c r="B35" s="1243"/>
    </row>
    <row r="36" spans="2:109" ht="13.5" x14ac:dyDescent="0.15">
      <c r="B36" s="1243"/>
    </row>
    <row r="37" spans="2:109" ht="13.5" x14ac:dyDescent="0.15">
      <c r="B37" s="1243"/>
    </row>
    <row r="38" spans="2:109" ht="13.5" x14ac:dyDescent="0.15">
      <c r="B38" s="1243"/>
    </row>
    <row r="39" spans="2:109" ht="13.5" x14ac:dyDescent="0.15">
      <c r="B39" s="1247"/>
      <c r="C39" s="1246"/>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46"/>
      <c r="BU39" s="1246"/>
      <c r="BV39" s="1246"/>
      <c r="BW39" s="1246"/>
      <c r="BX39" s="1246"/>
      <c r="BY39" s="1246"/>
      <c r="BZ39" s="1246"/>
      <c r="CA39" s="1246"/>
      <c r="CB39" s="1246"/>
      <c r="CC39" s="1246"/>
      <c r="CD39" s="1246"/>
      <c r="CE39" s="1246"/>
      <c r="CF39" s="1246"/>
      <c r="CG39" s="1246"/>
      <c r="CH39" s="1246"/>
      <c r="CI39" s="1246"/>
      <c r="CJ39" s="1246"/>
      <c r="CK39" s="1246"/>
      <c r="CL39" s="1246"/>
      <c r="CM39" s="1246"/>
      <c r="CN39" s="1246"/>
      <c r="CO39" s="1246"/>
      <c r="CP39" s="1246"/>
      <c r="CQ39" s="1246"/>
      <c r="CR39" s="1246"/>
      <c r="CS39" s="1246"/>
      <c r="CT39" s="1246"/>
      <c r="CU39" s="1246"/>
      <c r="CV39" s="1246"/>
      <c r="CW39" s="1246"/>
      <c r="CX39" s="1246"/>
      <c r="CY39" s="1246"/>
      <c r="CZ39" s="1246"/>
      <c r="DA39" s="1246"/>
      <c r="DB39" s="1246"/>
      <c r="DC39" s="1246"/>
      <c r="DD39" s="1245"/>
    </row>
    <row r="40" spans="2:109" ht="13.5" x14ac:dyDescent="0.15">
      <c r="B40" s="1283"/>
      <c r="DD40" s="1283"/>
      <c r="DE40" s="1242"/>
    </row>
    <row r="41" spans="2:109" ht="17.25" x14ac:dyDescent="0.15">
      <c r="B41" s="1294" t="s">
        <v>616</v>
      </c>
      <c r="C41" s="1293"/>
      <c r="D41" s="1293"/>
      <c r="E41" s="1293"/>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c r="BE41" s="1293"/>
      <c r="BF41" s="1293"/>
      <c r="BG41" s="1293"/>
      <c r="BH41" s="1293"/>
      <c r="BI41" s="1293"/>
      <c r="BJ41" s="1293"/>
      <c r="BK41" s="1293"/>
      <c r="BL41" s="1293"/>
      <c r="BM41" s="1293"/>
      <c r="BN41" s="1293"/>
      <c r="BO41" s="1293"/>
      <c r="BP41" s="1293"/>
      <c r="BQ41" s="1293"/>
      <c r="BR41" s="1293"/>
      <c r="BS41" s="1293"/>
      <c r="BT41" s="1293"/>
      <c r="BU41" s="1293"/>
      <c r="BV41" s="1293"/>
      <c r="BW41" s="1293"/>
      <c r="BX41" s="1293"/>
      <c r="BY41" s="1293"/>
      <c r="BZ41" s="1293"/>
      <c r="CA41" s="1293"/>
      <c r="CB41" s="1293"/>
      <c r="CC41" s="1293"/>
      <c r="CD41" s="1293"/>
      <c r="CE41" s="1293"/>
      <c r="CF41" s="1293"/>
      <c r="CG41" s="1293"/>
      <c r="CH41" s="1293"/>
      <c r="CI41" s="1293"/>
      <c r="CJ41" s="1293"/>
      <c r="CK41" s="1293"/>
      <c r="CL41" s="1293"/>
      <c r="CM41" s="1293"/>
      <c r="CN41" s="1293"/>
      <c r="CO41" s="1293"/>
      <c r="CP41" s="1293"/>
      <c r="CQ41" s="1293"/>
      <c r="CR41" s="1293"/>
      <c r="CS41" s="1293"/>
      <c r="CT41" s="1293"/>
      <c r="CU41" s="1293"/>
      <c r="CV41" s="1293"/>
      <c r="CW41" s="1293"/>
      <c r="CX41" s="1293"/>
      <c r="CY41" s="1293"/>
      <c r="CZ41" s="1293"/>
      <c r="DA41" s="1293"/>
      <c r="DB41" s="1293"/>
      <c r="DC41" s="1293"/>
      <c r="DD41" s="1292"/>
    </row>
    <row r="42" spans="2:109" ht="13.5" x14ac:dyDescent="0.15">
      <c r="B42" s="1243"/>
      <c r="G42" s="1279"/>
      <c r="I42" s="1278"/>
      <c r="J42" s="1278"/>
      <c r="K42" s="1278"/>
      <c r="AM42" s="1279"/>
      <c r="AN42" s="1279" t="s">
        <v>612</v>
      </c>
      <c r="AP42" s="1278"/>
      <c r="AQ42" s="1278"/>
      <c r="AR42" s="1278"/>
      <c r="AY42" s="1279"/>
      <c r="BA42" s="1278"/>
      <c r="BB42" s="1278"/>
      <c r="BC42" s="1278"/>
      <c r="BK42" s="1279"/>
      <c r="BM42" s="1278"/>
      <c r="BN42" s="1278"/>
      <c r="BO42" s="1278"/>
      <c r="BW42" s="1279"/>
      <c r="BY42" s="1278"/>
      <c r="BZ42" s="1278"/>
      <c r="CA42" s="1278"/>
      <c r="CI42" s="1279"/>
      <c r="CK42" s="1278"/>
      <c r="CL42" s="1278"/>
      <c r="CM42" s="1278"/>
      <c r="CU42" s="1279"/>
      <c r="CW42" s="1278"/>
      <c r="CX42" s="1278"/>
      <c r="CY42" s="1278"/>
    </row>
    <row r="43" spans="2:109" ht="13.5" customHeight="1" x14ac:dyDescent="0.15">
      <c r="B43" s="1243"/>
      <c r="AN43" s="1277" t="s">
        <v>615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5"/>
    </row>
    <row r="44" spans="2:109" ht="13.5" x14ac:dyDescent="0.15">
      <c r="B44" s="1243"/>
      <c r="AN44" s="1274"/>
      <c r="AO44" s="1273"/>
      <c r="AP44" s="1273"/>
      <c r="AQ44" s="1273"/>
      <c r="AR44" s="1273"/>
      <c r="AS44" s="1273"/>
      <c r="AT44" s="1273"/>
      <c r="AU44" s="1273"/>
      <c r="AV44" s="1273"/>
      <c r="AW44" s="1273"/>
      <c r="AX44" s="1273"/>
      <c r="AY44" s="1273"/>
      <c r="AZ44" s="1273"/>
      <c r="BA44" s="1273"/>
      <c r="BB44" s="1273"/>
      <c r="BC44" s="1273"/>
      <c r="BD44" s="1273"/>
      <c r="BE44" s="1273"/>
      <c r="BF44" s="1273"/>
      <c r="BG44" s="1273"/>
      <c r="BH44" s="1273"/>
      <c r="BI44" s="1273"/>
      <c r="BJ44" s="1273"/>
      <c r="BK44" s="1273"/>
      <c r="BL44" s="1273"/>
      <c r="BM44" s="1273"/>
      <c r="BN44" s="1273"/>
      <c r="BO44" s="1273"/>
      <c r="BP44" s="1273"/>
      <c r="BQ44" s="1273"/>
      <c r="BR44" s="1273"/>
      <c r="BS44" s="1273"/>
      <c r="BT44" s="1273"/>
      <c r="BU44" s="1273"/>
      <c r="BV44" s="1273"/>
      <c r="BW44" s="1273"/>
      <c r="BX44" s="1273"/>
      <c r="BY44" s="1273"/>
      <c r="BZ44" s="1273"/>
      <c r="CA44" s="1273"/>
      <c r="CB44" s="1273"/>
      <c r="CC44" s="1273"/>
      <c r="CD44" s="1273"/>
      <c r="CE44" s="1273"/>
      <c r="CF44" s="1273"/>
      <c r="CG44" s="1273"/>
      <c r="CH44" s="1273"/>
      <c r="CI44" s="1273"/>
      <c r="CJ44" s="1273"/>
      <c r="CK44" s="1273"/>
      <c r="CL44" s="1273"/>
      <c r="CM44" s="1273"/>
      <c r="CN44" s="1273"/>
      <c r="CO44" s="1273"/>
      <c r="CP44" s="1273"/>
      <c r="CQ44" s="1273"/>
      <c r="CR44" s="1273"/>
      <c r="CS44" s="1273"/>
      <c r="CT44" s="1273"/>
      <c r="CU44" s="1273"/>
      <c r="CV44" s="1273"/>
      <c r="CW44" s="1273"/>
      <c r="CX44" s="1273"/>
      <c r="CY44" s="1273"/>
      <c r="CZ44" s="1273"/>
      <c r="DA44" s="1273"/>
      <c r="DB44" s="1273"/>
      <c r="DC44" s="1272"/>
    </row>
    <row r="45" spans="2:109" ht="13.5" x14ac:dyDescent="0.15">
      <c r="B45" s="1243"/>
      <c r="AN45" s="1274"/>
      <c r="AO45" s="1273"/>
      <c r="AP45" s="1273"/>
      <c r="AQ45" s="1273"/>
      <c r="AR45" s="1273"/>
      <c r="AS45" s="1273"/>
      <c r="AT45" s="1273"/>
      <c r="AU45" s="1273"/>
      <c r="AV45" s="1273"/>
      <c r="AW45" s="1273"/>
      <c r="AX45" s="1273"/>
      <c r="AY45" s="1273"/>
      <c r="AZ45" s="1273"/>
      <c r="BA45" s="1273"/>
      <c r="BB45" s="1273"/>
      <c r="BC45" s="1273"/>
      <c r="BD45" s="1273"/>
      <c r="BE45" s="1273"/>
      <c r="BF45" s="1273"/>
      <c r="BG45" s="1273"/>
      <c r="BH45" s="1273"/>
      <c r="BI45" s="1273"/>
      <c r="BJ45" s="1273"/>
      <c r="BK45" s="1273"/>
      <c r="BL45" s="1273"/>
      <c r="BM45" s="1273"/>
      <c r="BN45" s="1273"/>
      <c r="BO45" s="1273"/>
      <c r="BP45" s="1273"/>
      <c r="BQ45" s="1273"/>
      <c r="BR45" s="1273"/>
      <c r="BS45" s="1273"/>
      <c r="BT45" s="1273"/>
      <c r="BU45" s="1273"/>
      <c r="BV45" s="1273"/>
      <c r="BW45" s="1273"/>
      <c r="BX45" s="1273"/>
      <c r="BY45" s="1273"/>
      <c r="BZ45" s="1273"/>
      <c r="CA45" s="1273"/>
      <c r="CB45" s="1273"/>
      <c r="CC45" s="1273"/>
      <c r="CD45" s="1273"/>
      <c r="CE45" s="1273"/>
      <c r="CF45" s="1273"/>
      <c r="CG45" s="1273"/>
      <c r="CH45" s="1273"/>
      <c r="CI45" s="1273"/>
      <c r="CJ45" s="1273"/>
      <c r="CK45" s="1273"/>
      <c r="CL45" s="1273"/>
      <c r="CM45" s="1273"/>
      <c r="CN45" s="1273"/>
      <c r="CO45" s="1273"/>
      <c r="CP45" s="1273"/>
      <c r="CQ45" s="1273"/>
      <c r="CR45" s="1273"/>
      <c r="CS45" s="1273"/>
      <c r="CT45" s="1273"/>
      <c r="CU45" s="1273"/>
      <c r="CV45" s="1273"/>
      <c r="CW45" s="1273"/>
      <c r="CX45" s="1273"/>
      <c r="CY45" s="1273"/>
      <c r="CZ45" s="1273"/>
      <c r="DA45" s="1273"/>
      <c r="DB45" s="1273"/>
      <c r="DC45" s="1272"/>
    </row>
    <row r="46" spans="2:109" ht="13.5" x14ac:dyDescent="0.15">
      <c r="B46" s="1243"/>
      <c r="AN46" s="1274"/>
      <c r="AO46" s="1273"/>
      <c r="AP46" s="1273"/>
      <c r="AQ46" s="1273"/>
      <c r="AR46" s="1273"/>
      <c r="AS46" s="1273"/>
      <c r="AT46" s="1273"/>
      <c r="AU46" s="1273"/>
      <c r="AV46" s="1273"/>
      <c r="AW46" s="1273"/>
      <c r="AX46" s="1273"/>
      <c r="AY46" s="1273"/>
      <c r="AZ46" s="1273"/>
      <c r="BA46" s="1273"/>
      <c r="BB46" s="1273"/>
      <c r="BC46" s="1273"/>
      <c r="BD46" s="1273"/>
      <c r="BE46" s="1273"/>
      <c r="BF46" s="1273"/>
      <c r="BG46" s="1273"/>
      <c r="BH46" s="1273"/>
      <c r="BI46" s="1273"/>
      <c r="BJ46" s="1273"/>
      <c r="BK46" s="1273"/>
      <c r="BL46" s="1273"/>
      <c r="BM46" s="1273"/>
      <c r="BN46" s="1273"/>
      <c r="BO46" s="1273"/>
      <c r="BP46" s="1273"/>
      <c r="BQ46" s="1273"/>
      <c r="BR46" s="1273"/>
      <c r="BS46" s="1273"/>
      <c r="BT46" s="1273"/>
      <c r="BU46" s="1273"/>
      <c r="BV46" s="1273"/>
      <c r="BW46" s="1273"/>
      <c r="BX46" s="1273"/>
      <c r="BY46" s="1273"/>
      <c r="BZ46" s="1273"/>
      <c r="CA46" s="1273"/>
      <c r="CB46" s="1273"/>
      <c r="CC46" s="1273"/>
      <c r="CD46" s="1273"/>
      <c r="CE46" s="1273"/>
      <c r="CF46" s="1273"/>
      <c r="CG46" s="1273"/>
      <c r="CH46" s="1273"/>
      <c r="CI46" s="1273"/>
      <c r="CJ46" s="1273"/>
      <c r="CK46" s="1273"/>
      <c r="CL46" s="1273"/>
      <c r="CM46" s="1273"/>
      <c r="CN46" s="1273"/>
      <c r="CO46" s="1273"/>
      <c r="CP46" s="1273"/>
      <c r="CQ46" s="1273"/>
      <c r="CR46" s="1273"/>
      <c r="CS46" s="1273"/>
      <c r="CT46" s="1273"/>
      <c r="CU46" s="1273"/>
      <c r="CV46" s="1273"/>
      <c r="CW46" s="1273"/>
      <c r="CX46" s="1273"/>
      <c r="CY46" s="1273"/>
      <c r="CZ46" s="1273"/>
      <c r="DA46" s="1273"/>
      <c r="DB46" s="1273"/>
      <c r="DC46" s="1272"/>
    </row>
    <row r="47" spans="2:109" ht="13.5" x14ac:dyDescent="0.15">
      <c r="B47" s="1243"/>
      <c r="AN47" s="1271"/>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69"/>
    </row>
    <row r="48" spans="2:109" ht="13.5" x14ac:dyDescent="0.15">
      <c r="B48" s="1243"/>
      <c r="H48" s="1256"/>
      <c r="I48" s="1256"/>
      <c r="J48" s="1256"/>
      <c r="AN48" s="1256"/>
      <c r="AO48" s="1256"/>
      <c r="AP48" s="1256"/>
      <c r="AZ48" s="1256"/>
      <c r="BA48" s="1256"/>
      <c r="BB48" s="1256"/>
      <c r="BL48" s="1256"/>
      <c r="BM48" s="1256"/>
      <c r="BN48" s="1256"/>
      <c r="BX48" s="1256"/>
      <c r="BY48" s="1256"/>
      <c r="BZ48" s="1256"/>
      <c r="CJ48" s="1256"/>
      <c r="CK48" s="1256"/>
      <c r="CL48" s="1256"/>
      <c r="CV48" s="1256"/>
      <c r="CW48" s="1256"/>
      <c r="CX48" s="1256"/>
    </row>
    <row r="49" spans="1:109" ht="13.5" x14ac:dyDescent="0.15">
      <c r="B49" s="1243"/>
      <c r="AN49" s="1242" t="s">
        <v>610</v>
      </c>
    </row>
    <row r="50" spans="1:109" ht="13.5" x14ac:dyDescent="0.15">
      <c r="B50" s="1243"/>
      <c r="G50" s="1254"/>
      <c r="H50" s="1254"/>
      <c r="I50" s="1254"/>
      <c r="J50" s="1254"/>
      <c r="K50" s="1263"/>
      <c r="L50" s="1263"/>
      <c r="M50" s="1262"/>
      <c r="N50" s="1262"/>
      <c r="AN50" s="1261"/>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59"/>
      <c r="BP50" s="1251" t="s">
        <v>556</v>
      </c>
      <c r="BQ50" s="1251"/>
      <c r="BR50" s="1251"/>
      <c r="BS50" s="1251"/>
      <c r="BT50" s="1251"/>
      <c r="BU50" s="1251"/>
      <c r="BV50" s="1251"/>
      <c r="BW50" s="1251"/>
      <c r="BX50" s="1251" t="s">
        <v>557</v>
      </c>
      <c r="BY50" s="1251"/>
      <c r="BZ50" s="1251"/>
      <c r="CA50" s="1251"/>
      <c r="CB50" s="1251"/>
      <c r="CC50" s="1251"/>
      <c r="CD50" s="1251"/>
      <c r="CE50" s="1251"/>
      <c r="CF50" s="1251" t="s">
        <v>558</v>
      </c>
      <c r="CG50" s="1251"/>
      <c r="CH50" s="1251"/>
      <c r="CI50" s="1251"/>
      <c r="CJ50" s="1251"/>
      <c r="CK50" s="1251"/>
      <c r="CL50" s="1251"/>
      <c r="CM50" s="1251"/>
      <c r="CN50" s="1251" t="s">
        <v>559</v>
      </c>
      <c r="CO50" s="1251"/>
      <c r="CP50" s="1251"/>
      <c r="CQ50" s="1251"/>
      <c r="CR50" s="1251"/>
      <c r="CS50" s="1251"/>
      <c r="CT50" s="1251"/>
      <c r="CU50" s="1251"/>
      <c r="CV50" s="1251" t="s">
        <v>560</v>
      </c>
      <c r="CW50" s="1251"/>
      <c r="CX50" s="1251"/>
      <c r="CY50" s="1251"/>
      <c r="CZ50" s="1251"/>
      <c r="DA50" s="1251"/>
      <c r="DB50" s="1251"/>
      <c r="DC50" s="1251"/>
    </row>
    <row r="51" spans="1:109" ht="13.5" customHeight="1" x14ac:dyDescent="0.15">
      <c r="B51" s="1243"/>
      <c r="G51" s="1258"/>
      <c r="H51" s="1258"/>
      <c r="I51" s="1291"/>
      <c r="J51" s="1291"/>
      <c r="K51" s="1257"/>
      <c r="L51" s="1257"/>
      <c r="M51" s="1257"/>
      <c r="N51" s="1257"/>
      <c r="AM51" s="1256"/>
      <c r="AN51" s="1250" t="s">
        <v>609</v>
      </c>
      <c r="AO51" s="1250"/>
      <c r="AP51" s="1250"/>
      <c r="AQ51" s="1250"/>
      <c r="AR51" s="1250"/>
      <c r="AS51" s="1250"/>
      <c r="AT51" s="1250"/>
      <c r="AU51" s="1250"/>
      <c r="AV51" s="1250"/>
      <c r="AW51" s="1250"/>
      <c r="AX51" s="1250"/>
      <c r="AY51" s="1250"/>
      <c r="AZ51" s="1250"/>
      <c r="BA51" s="1250"/>
      <c r="BB51" s="1250" t="s">
        <v>607</v>
      </c>
      <c r="BC51" s="1250"/>
      <c r="BD51" s="1250"/>
      <c r="BE51" s="1250"/>
      <c r="BF51" s="1250"/>
      <c r="BG51" s="1250"/>
      <c r="BH51" s="1250"/>
      <c r="BI51" s="1250"/>
      <c r="BJ51" s="1250"/>
      <c r="BK51" s="1250"/>
      <c r="BL51" s="1250"/>
      <c r="BM51" s="1250"/>
      <c r="BN51" s="1250"/>
      <c r="BO51" s="1250"/>
      <c r="BP51" s="1249">
        <v>102.6</v>
      </c>
      <c r="BQ51" s="1249"/>
      <c r="BR51" s="1249"/>
      <c r="BS51" s="1249"/>
      <c r="BT51" s="1249"/>
      <c r="BU51" s="1249"/>
      <c r="BV51" s="1249"/>
      <c r="BW51" s="1249"/>
      <c r="BX51" s="1249">
        <v>88.2</v>
      </c>
      <c r="BY51" s="1249"/>
      <c r="BZ51" s="1249"/>
      <c r="CA51" s="1249"/>
      <c r="CB51" s="1249"/>
      <c r="CC51" s="1249"/>
      <c r="CD51" s="1249"/>
      <c r="CE51" s="1249"/>
      <c r="CF51" s="1249">
        <v>67.599999999999994</v>
      </c>
      <c r="CG51" s="1249"/>
      <c r="CH51" s="1249"/>
      <c r="CI51" s="1249"/>
      <c r="CJ51" s="1249"/>
      <c r="CK51" s="1249"/>
      <c r="CL51" s="1249"/>
      <c r="CM51" s="1249"/>
      <c r="CN51" s="1249">
        <v>51.4</v>
      </c>
      <c r="CO51" s="1249"/>
      <c r="CP51" s="1249"/>
      <c r="CQ51" s="1249"/>
      <c r="CR51" s="1249"/>
      <c r="CS51" s="1249"/>
      <c r="CT51" s="1249"/>
      <c r="CU51" s="1249"/>
      <c r="CV51" s="1249">
        <v>36.299999999999997</v>
      </c>
      <c r="CW51" s="1249"/>
      <c r="CX51" s="1249"/>
      <c r="CY51" s="1249"/>
      <c r="CZ51" s="1249"/>
      <c r="DA51" s="1249"/>
      <c r="DB51" s="1249"/>
      <c r="DC51" s="1249"/>
    </row>
    <row r="52" spans="1:109" ht="13.5" x14ac:dyDescent="0.15">
      <c r="B52" s="1243"/>
      <c r="G52" s="1258"/>
      <c r="H52" s="1258"/>
      <c r="I52" s="1291"/>
      <c r="J52" s="1291"/>
      <c r="K52" s="1257"/>
      <c r="L52" s="1257"/>
      <c r="M52" s="1257"/>
      <c r="N52" s="1257"/>
      <c r="AM52" s="1256"/>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ht="13.5" x14ac:dyDescent="0.15">
      <c r="A53" s="1278"/>
      <c r="B53" s="1243"/>
      <c r="G53" s="1258"/>
      <c r="H53" s="1258"/>
      <c r="I53" s="1254"/>
      <c r="J53" s="1254"/>
      <c r="K53" s="1257"/>
      <c r="L53" s="1257"/>
      <c r="M53" s="1257"/>
      <c r="N53" s="1257"/>
      <c r="AM53" s="1256"/>
      <c r="AN53" s="1250"/>
      <c r="AO53" s="1250"/>
      <c r="AP53" s="1250"/>
      <c r="AQ53" s="1250"/>
      <c r="AR53" s="1250"/>
      <c r="AS53" s="1250"/>
      <c r="AT53" s="1250"/>
      <c r="AU53" s="1250"/>
      <c r="AV53" s="1250"/>
      <c r="AW53" s="1250"/>
      <c r="AX53" s="1250"/>
      <c r="AY53" s="1250"/>
      <c r="AZ53" s="1250"/>
      <c r="BA53" s="1250"/>
      <c r="BB53" s="1250" t="s">
        <v>614</v>
      </c>
      <c r="BC53" s="1250"/>
      <c r="BD53" s="1250"/>
      <c r="BE53" s="1250"/>
      <c r="BF53" s="1250"/>
      <c r="BG53" s="1250"/>
      <c r="BH53" s="1250"/>
      <c r="BI53" s="1250"/>
      <c r="BJ53" s="1250"/>
      <c r="BK53" s="1250"/>
      <c r="BL53" s="1250"/>
      <c r="BM53" s="1250"/>
      <c r="BN53" s="1250"/>
      <c r="BO53" s="1250"/>
      <c r="BP53" s="1249">
        <v>65.8</v>
      </c>
      <c r="BQ53" s="1249"/>
      <c r="BR53" s="1249"/>
      <c r="BS53" s="1249"/>
      <c r="BT53" s="1249"/>
      <c r="BU53" s="1249"/>
      <c r="BV53" s="1249"/>
      <c r="BW53" s="1249"/>
      <c r="BX53" s="1249">
        <v>65.7</v>
      </c>
      <c r="BY53" s="1249"/>
      <c r="BZ53" s="1249"/>
      <c r="CA53" s="1249"/>
      <c r="CB53" s="1249"/>
      <c r="CC53" s="1249"/>
      <c r="CD53" s="1249"/>
      <c r="CE53" s="1249"/>
      <c r="CF53" s="1249">
        <v>66.599999999999994</v>
      </c>
      <c r="CG53" s="1249"/>
      <c r="CH53" s="1249"/>
      <c r="CI53" s="1249"/>
      <c r="CJ53" s="1249"/>
      <c r="CK53" s="1249"/>
      <c r="CL53" s="1249"/>
      <c r="CM53" s="1249"/>
      <c r="CN53" s="1249">
        <v>66.900000000000006</v>
      </c>
      <c r="CO53" s="1249"/>
      <c r="CP53" s="1249"/>
      <c r="CQ53" s="1249"/>
      <c r="CR53" s="1249"/>
      <c r="CS53" s="1249"/>
      <c r="CT53" s="1249"/>
      <c r="CU53" s="1249"/>
      <c r="CV53" s="1249">
        <v>67.400000000000006</v>
      </c>
      <c r="CW53" s="1249"/>
      <c r="CX53" s="1249"/>
      <c r="CY53" s="1249"/>
      <c r="CZ53" s="1249"/>
      <c r="DA53" s="1249"/>
      <c r="DB53" s="1249"/>
      <c r="DC53" s="1249"/>
    </row>
    <row r="54" spans="1:109" ht="13.5" x14ac:dyDescent="0.15">
      <c r="A54" s="1278"/>
      <c r="B54" s="1243"/>
      <c r="G54" s="1258"/>
      <c r="H54" s="1258"/>
      <c r="I54" s="1254"/>
      <c r="J54" s="1254"/>
      <c r="K54" s="1257"/>
      <c r="L54" s="1257"/>
      <c r="M54" s="1257"/>
      <c r="N54" s="1257"/>
      <c r="AM54" s="1256"/>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ht="13.5" x14ac:dyDescent="0.15">
      <c r="A55" s="1278"/>
      <c r="B55" s="1243"/>
      <c r="G55" s="1254"/>
      <c r="H55" s="1254"/>
      <c r="I55" s="1254"/>
      <c r="J55" s="1254"/>
      <c r="K55" s="1257"/>
      <c r="L55" s="1257"/>
      <c r="M55" s="1257"/>
      <c r="N55" s="1257"/>
      <c r="AN55" s="1251" t="s">
        <v>608</v>
      </c>
      <c r="AO55" s="1251"/>
      <c r="AP55" s="1251"/>
      <c r="AQ55" s="1251"/>
      <c r="AR55" s="1251"/>
      <c r="AS55" s="1251"/>
      <c r="AT55" s="1251"/>
      <c r="AU55" s="1251"/>
      <c r="AV55" s="1251"/>
      <c r="AW55" s="1251"/>
      <c r="AX55" s="1251"/>
      <c r="AY55" s="1251"/>
      <c r="AZ55" s="1251"/>
      <c r="BA55" s="1251"/>
      <c r="BB55" s="1250" t="s">
        <v>607</v>
      </c>
      <c r="BC55" s="1250"/>
      <c r="BD55" s="1250"/>
      <c r="BE55" s="1250"/>
      <c r="BF55" s="1250"/>
      <c r="BG55" s="1250"/>
      <c r="BH55" s="1250"/>
      <c r="BI55" s="1250"/>
      <c r="BJ55" s="1250"/>
      <c r="BK55" s="1250"/>
      <c r="BL55" s="1250"/>
      <c r="BM55" s="1250"/>
      <c r="BN55" s="1250"/>
      <c r="BO55" s="1250"/>
      <c r="BP55" s="1249">
        <v>37.6</v>
      </c>
      <c r="BQ55" s="1249"/>
      <c r="BR55" s="1249"/>
      <c r="BS55" s="1249"/>
      <c r="BT55" s="1249"/>
      <c r="BU55" s="1249"/>
      <c r="BV55" s="1249"/>
      <c r="BW55" s="1249"/>
      <c r="BX55" s="1249">
        <v>34</v>
      </c>
      <c r="BY55" s="1249"/>
      <c r="BZ55" s="1249"/>
      <c r="CA55" s="1249"/>
      <c r="CB55" s="1249"/>
      <c r="CC55" s="1249"/>
      <c r="CD55" s="1249"/>
      <c r="CE55" s="1249"/>
      <c r="CF55" s="1249">
        <v>33.9</v>
      </c>
      <c r="CG55" s="1249"/>
      <c r="CH55" s="1249"/>
      <c r="CI55" s="1249"/>
      <c r="CJ55" s="1249"/>
      <c r="CK55" s="1249"/>
      <c r="CL55" s="1249"/>
      <c r="CM55" s="1249"/>
      <c r="CN55" s="1249">
        <v>31.5</v>
      </c>
      <c r="CO55" s="1249"/>
      <c r="CP55" s="1249"/>
      <c r="CQ55" s="1249"/>
      <c r="CR55" s="1249"/>
      <c r="CS55" s="1249"/>
      <c r="CT55" s="1249"/>
      <c r="CU55" s="1249"/>
      <c r="CV55" s="1249">
        <v>23.4</v>
      </c>
      <c r="CW55" s="1249"/>
      <c r="CX55" s="1249"/>
      <c r="CY55" s="1249"/>
      <c r="CZ55" s="1249"/>
      <c r="DA55" s="1249"/>
      <c r="DB55" s="1249"/>
      <c r="DC55" s="1249"/>
    </row>
    <row r="56" spans="1:109" ht="13.5" x14ac:dyDescent="0.15">
      <c r="A56" s="1278"/>
      <c r="B56" s="1243"/>
      <c r="G56" s="1254"/>
      <c r="H56" s="1254"/>
      <c r="I56" s="1254"/>
      <c r="J56" s="1254"/>
      <c r="K56" s="1257"/>
      <c r="L56" s="1257"/>
      <c r="M56" s="1257"/>
      <c r="N56" s="1257"/>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278" customFormat="1" ht="13.5" x14ac:dyDescent="0.15">
      <c r="B57" s="1284"/>
      <c r="G57" s="1254"/>
      <c r="H57" s="1254"/>
      <c r="I57" s="1253"/>
      <c r="J57" s="1253"/>
      <c r="K57" s="1257"/>
      <c r="L57" s="1257"/>
      <c r="M57" s="1257"/>
      <c r="N57" s="1257"/>
      <c r="AM57" s="1242"/>
      <c r="AN57" s="1251"/>
      <c r="AO57" s="1251"/>
      <c r="AP57" s="1251"/>
      <c r="AQ57" s="1251"/>
      <c r="AR57" s="1251"/>
      <c r="AS57" s="1251"/>
      <c r="AT57" s="1251"/>
      <c r="AU57" s="1251"/>
      <c r="AV57" s="1251"/>
      <c r="AW57" s="1251"/>
      <c r="AX57" s="1251"/>
      <c r="AY57" s="1251"/>
      <c r="AZ57" s="1251"/>
      <c r="BA57" s="1251"/>
      <c r="BB57" s="1250" t="s">
        <v>614</v>
      </c>
      <c r="BC57" s="1250"/>
      <c r="BD57" s="1250"/>
      <c r="BE57" s="1250"/>
      <c r="BF57" s="1250"/>
      <c r="BG57" s="1250"/>
      <c r="BH57" s="1250"/>
      <c r="BI57" s="1250"/>
      <c r="BJ57" s="1250"/>
      <c r="BK57" s="1250"/>
      <c r="BL57" s="1250"/>
      <c r="BM57" s="1250"/>
      <c r="BN57" s="1250"/>
      <c r="BO57" s="1250"/>
      <c r="BP57" s="1249">
        <v>60</v>
      </c>
      <c r="BQ57" s="1249"/>
      <c r="BR57" s="1249"/>
      <c r="BS57" s="1249"/>
      <c r="BT57" s="1249"/>
      <c r="BU57" s="1249"/>
      <c r="BV57" s="1249"/>
      <c r="BW57" s="1249"/>
      <c r="BX57" s="1249">
        <v>61.1</v>
      </c>
      <c r="BY57" s="1249"/>
      <c r="BZ57" s="1249"/>
      <c r="CA57" s="1249"/>
      <c r="CB57" s="1249"/>
      <c r="CC57" s="1249"/>
      <c r="CD57" s="1249"/>
      <c r="CE57" s="1249"/>
      <c r="CF57" s="1249">
        <v>61.9</v>
      </c>
      <c r="CG57" s="1249"/>
      <c r="CH57" s="1249"/>
      <c r="CI57" s="1249"/>
      <c r="CJ57" s="1249"/>
      <c r="CK57" s="1249"/>
      <c r="CL57" s="1249"/>
      <c r="CM57" s="1249"/>
      <c r="CN57" s="1249">
        <v>62.7</v>
      </c>
      <c r="CO57" s="1249"/>
      <c r="CP57" s="1249"/>
      <c r="CQ57" s="1249"/>
      <c r="CR57" s="1249"/>
      <c r="CS57" s="1249"/>
      <c r="CT57" s="1249"/>
      <c r="CU57" s="1249"/>
      <c r="CV57" s="1249">
        <v>63.9</v>
      </c>
      <c r="CW57" s="1249"/>
      <c r="CX57" s="1249"/>
      <c r="CY57" s="1249"/>
      <c r="CZ57" s="1249"/>
      <c r="DA57" s="1249"/>
      <c r="DB57" s="1249"/>
      <c r="DC57" s="1249"/>
      <c r="DD57" s="1289"/>
      <c r="DE57" s="1284"/>
    </row>
    <row r="58" spans="1:109" s="1278" customFormat="1" ht="13.5" x14ac:dyDescent="0.15">
      <c r="A58" s="1242"/>
      <c r="B58" s="1284"/>
      <c r="G58" s="1254"/>
      <c r="H58" s="1254"/>
      <c r="I58" s="1253"/>
      <c r="J58" s="1253"/>
      <c r="K58" s="1257"/>
      <c r="L58" s="1257"/>
      <c r="M58" s="1257"/>
      <c r="N58" s="1257"/>
      <c r="AM58" s="1242"/>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1289"/>
      <c r="DE58" s="1284"/>
    </row>
    <row r="59" spans="1:109" s="1278" customFormat="1" ht="13.5" x14ac:dyDescent="0.15">
      <c r="A59" s="1242"/>
      <c r="B59" s="1284"/>
      <c r="K59" s="1290"/>
      <c r="L59" s="1290"/>
      <c r="M59" s="1290"/>
      <c r="N59" s="1290"/>
      <c r="AQ59" s="1290"/>
      <c r="AR59" s="1290"/>
      <c r="AS59" s="1290"/>
      <c r="AT59" s="1290"/>
      <c r="BC59" s="1290"/>
      <c r="BD59" s="1290"/>
      <c r="BE59" s="1290"/>
      <c r="BF59" s="1290"/>
      <c r="BO59" s="1290"/>
      <c r="BP59" s="1290"/>
      <c r="BQ59" s="1290"/>
      <c r="BR59" s="1290"/>
      <c r="CA59" s="1290"/>
      <c r="CB59" s="1290"/>
      <c r="CC59" s="1290"/>
      <c r="CD59" s="1290"/>
      <c r="CM59" s="1290"/>
      <c r="CN59" s="1290"/>
      <c r="CO59" s="1290"/>
      <c r="CP59" s="1290"/>
      <c r="CY59" s="1290"/>
      <c r="CZ59" s="1290"/>
      <c r="DA59" s="1290"/>
      <c r="DB59" s="1290"/>
      <c r="DC59" s="1290"/>
      <c r="DD59" s="1289"/>
      <c r="DE59" s="1284"/>
    </row>
    <row r="60" spans="1:109" s="1278" customFormat="1" ht="13.5" x14ac:dyDescent="0.15">
      <c r="A60" s="1242"/>
      <c r="B60" s="1284"/>
      <c r="K60" s="1290"/>
      <c r="L60" s="1290"/>
      <c r="M60" s="1290"/>
      <c r="N60" s="1290"/>
      <c r="AQ60" s="1290"/>
      <c r="AR60" s="1290"/>
      <c r="AS60" s="1290"/>
      <c r="AT60" s="1290"/>
      <c r="BC60" s="1290"/>
      <c r="BD60" s="1290"/>
      <c r="BE60" s="1290"/>
      <c r="BF60" s="1290"/>
      <c r="BO60" s="1290"/>
      <c r="BP60" s="1290"/>
      <c r="BQ60" s="1290"/>
      <c r="BR60" s="1290"/>
      <c r="CA60" s="1290"/>
      <c r="CB60" s="1290"/>
      <c r="CC60" s="1290"/>
      <c r="CD60" s="1290"/>
      <c r="CM60" s="1290"/>
      <c r="CN60" s="1290"/>
      <c r="CO60" s="1290"/>
      <c r="CP60" s="1290"/>
      <c r="CY60" s="1290"/>
      <c r="CZ60" s="1290"/>
      <c r="DA60" s="1290"/>
      <c r="DB60" s="1290"/>
      <c r="DC60" s="1290"/>
      <c r="DD60" s="1289"/>
      <c r="DE60" s="1284"/>
    </row>
    <row r="61" spans="1:109" s="1278" customFormat="1" ht="13.5" x14ac:dyDescent="0.15">
      <c r="A61" s="1242"/>
      <c r="B61" s="1288"/>
      <c r="C61" s="1287"/>
      <c r="D61" s="1287"/>
      <c r="E61" s="1287"/>
      <c r="F61" s="1287"/>
      <c r="G61" s="1287"/>
      <c r="H61" s="1287"/>
      <c r="I61" s="1287"/>
      <c r="J61" s="1287"/>
      <c r="K61" s="1287"/>
      <c r="L61" s="1287"/>
      <c r="M61" s="1286"/>
      <c r="N61" s="1286"/>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6"/>
      <c r="AT61" s="1286"/>
      <c r="AU61" s="1287"/>
      <c r="AV61" s="1287"/>
      <c r="AW61" s="1287"/>
      <c r="AX61" s="1287"/>
      <c r="AY61" s="1287"/>
      <c r="AZ61" s="1287"/>
      <c r="BA61" s="1287"/>
      <c r="BB61" s="1287"/>
      <c r="BC61" s="1287"/>
      <c r="BD61" s="1287"/>
      <c r="BE61" s="1286"/>
      <c r="BF61" s="1286"/>
      <c r="BG61" s="1287"/>
      <c r="BH61" s="1287"/>
      <c r="BI61" s="1287"/>
      <c r="BJ61" s="1287"/>
      <c r="BK61" s="1287"/>
      <c r="BL61" s="1287"/>
      <c r="BM61" s="1287"/>
      <c r="BN61" s="1287"/>
      <c r="BO61" s="1287"/>
      <c r="BP61" s="1287"/>
      <c r="BQ61" s="1286"/>
      <c r="BR61" s="1286"/>
      <c r="BS61" s="1287"/>
      <c r="BT61" s="1287"/>
      <c r="BU61" s="1287"/>
      <c r="BV61" s="1287"/>
      <c r="BW61" s="1287"/>
      <c r="BX61" s="1287"/>
      <c r="BY61" s="1287"/>
      <c r="BZ61" s="1287"/>
      <c r="CA61" s="1287"/>
      <c r="CB61" s="1287"/>
      <c r="CC61" s="1286"/>
      <c r="CD61" s="1286"/>
      <c r="CE61" s="1287"/>
      <c r="CF61" s="1287"/>
      <c r="CG61" s="1287"/>
      <c r="CH61" s="1287"/>
      <c r="CI61" s="1287"/>
      <c r="CJ61" s="1287"/>
      <c r="CK61" s="1287"/>
      <c r="CL61" s="1287"/>
      <c r="CM61" s="1287"/>
      <c r="CN61" s="1287"/>
      <c r="CO61" s="1286"/>
      <c r="CP61" s="1286"/>
      <c r="CQ61" s="1287"/>
      <c r="CR61" s="1287"/>
      <c r="CS61" s="1287"/>
      <c r="CT61" s="1287"/>
      <c r="CU61" s="1287"/>
      <c r="CV61" s="1287"/>
      <c r="CW61" s="1287"/>
      <c r="CX61" s="1287"/>
      <c r="CY61" s="1287"/>
      <c r="CZ61" s="1287"/>
      <c r="DA61" s="1286"/>
      <c r="DB61" s="1286"/>
      <c r="DC61" s="1286"/>
      <c r="DD61" s="1285"/>
      <c r="DE61" s="1284"/>
    </row>
    <row r="62" spans="1:109" ht="13.5" x14ac:dyDescent="0.15">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42"/>
    </row>
    <row r="63" spans="1:109" ht="17.25" x14ac:dyDescent="0.15">
      <c r="B63" s="1282" t="s">
        <v>613</v>
      </c>
    </row>
    <row r="64" spans="1:109" ht="13.5" x14ac:dyDescent="0.15">
      <c r="B64" s="1243"/>
      <c r="G64" s="1279"/>
      <c r="I64" s="1281"/>
      <c r="J64" s="1281"/>
      <c r="K64" s="1281"/>
      <c r="L64" s="1281"/>
      <c r="M64" s="1281"/>
      <c r="N64" s="1280"/>
      <c r="AM64" s="1279"/>
      <c r="AN64" s="1279" t="s">
        <v>612</v>
      </c>
      <c r="AP64" s="1278"/>
      <c r="AQ64" s="1278"/>
      <c r="AR64" s="1278"/>
      <c r="AY64" s="1279"/>
      <c r="BA64" s="1278"/>
      <c r="BB64" s="1278"/>
      <c r="BC64" s="1278"/>
      <c r="BK64" s="1279"/>
      <c r="BM64" s="1278"/>
      <c r="BN64" s="1278"/>
      <c r="BO64" s="1278"/>
      <c r="BW64" s="1279"/>
      <c r="BY64" s="1278"/>
      <c r="BZ64" s="1278"/>
      <c r="CA64" s="1278"/>
      <c r="CI64" s="1279"/>
      <c r="CK64" s="1278"/>
      <c r="CL64" s="1278"/>
      <c r="CM64" s="1278"/>
      <c r="CU64" s="1279"/>
      <c r="CW64" s="1278"/>
      <c r="CX64" s="1278"/>
      <c r="CY64" s="1278"/>
    </row>
    <row r="65" spans="2:107" ht="13.5" x14ac:dyDescent="0.15">
      <c r="B65" s="1243"/>
      <c r="AN65" s="1277" t="s">
        <v>611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5"/>
    </row>
    <row r="66" spans="2:107" ht="13.5" x14ac:dyDescent="0.15">
      <c r="B66" s="1243"/>
      <c r="AN66" s="1274"/>
      <c r="AO66" s="1273"/>
      <c r="AP66" s="1273"/>
      <c r="AQ66" s="1273"/>
      <c r="AR66" s="1273"/>
      <c r="AS66" s="1273"/>
      <c r="AT66" s="1273"/>
      <c r="AU66" s="1273"/>
      <c r="AV66" s="1273"/>
      <c r="AW66" s="1273"/>
      <c r="AX66" s="1273"/>
      <c r="AY66" s="1273"/>
      <c r="AZ66" s="1273"/>
      <c r="BA66" s="1273"/>
      <c r="BB66" s="1273"/>
      <c r="BC66" s="1273"/>
      <c r="BD66" s="1273"/>
      <c r="BE66" s="1273"/>
      <c r="BF66" s="1273"/>
      <c r="BG66" s="1273"/>
      <c r="BH66" s="1273"/>
      <c r="BI66" s="1273"/>
      <c r="BJ66" s="1273"/>
      <c r="BK66" s="1273"/>
      <c r="BL66" s="1273"/>
      <c r="BM66" s="1273"/>
      <c r="BN66" s="1273"/>
      <c r="BO66" s="1273"/>
      <c r="BP66" s="1273"/>
      <c r="BQ66" s="1273"/>
      <c r="BR66" s="1273"/>
      <c r="BS66" s="1273"/>
      <c r="BT66" s="1273"/>
      <c r="BU66" s="1273"/>
      <c r="BV66" s="1273"/>
      <c r="BW66" s="1273"/>
      <c r="BX66" s="1273"/>
      <c r="BY66" s="1273"/>
      <c r="BZ66" s="1273"/>
      <c r="CA66" s="1273"/>
      <c r="CB66" s="1273"/>
      <c r="CC66" s="1273"/>
      <c r="CD66" s="1273"/>
      <c r="CE66" s="1273"/>
      <c r="CF66" s="1273"/>
      <c r="CG66" s="1273"/>
      <c r="CH66" s="1273"/>
      <c r="CI66" s="1273"/>
      <c r="CJ66" s="1273"/>
      <c r="CK66" s="1273"/>
      <c r="CL66" s="1273"/>
      <c r="CM66" s="1273"/>
      <c r="CN66" s="1273"/>
      <c r="CO66" s="1273"/>
      <c r="CP66" s="1273"/>
      <c r="CQ66" s="1273"/>
      <c r="CR66" s="1273"/>
      <c r="CS66" s="1273"/>
      <c r="CT66" s="1273"/>
      <c r="CU66" s="1273"/>
      <c r="CV66" s="1273"/>
      <c r="CW66" s="1273"/>
      <c r="CX66" s="1273"/>
      <c r="CY66" s="1273"/>
      <c r="CZ66" s="1273"/>
      <c r="DA66" s="1273"/>
      <c r="DB66" s="1273"/>
      <c r="DC66" s="1272"/>
    </row>
    <row r="67" spans="2:107" ht="13.5" x14ac:dyDescent="0.15">
      <c r="B67" s="1243"/>
      <c r="AN67" s="1274"/>
      <c r="AO67" s="1273"/>
      <c r="AP67" s="1273"/>
      <c r="AQ67" s="1273"/>
      <c r="AR67" s="1273"/>
      <c r="AS67" s="1273"/>
      <c r="AT67" s="1273"/>
      <c r="AU67" s="1273"/>
      <c r="AV67" s="1273"/>
      <c r="AW67" s="1273"/>
      <c r="AX67" s="1273"/>
      <c r="AY67" s="1273"/>
      <c r="AZ67" s="1273"/>
      <c r="BA67" s="1273"/>
      <c r="BB67" s="1273"/>
      <c r="BC67" s="1273"/>
      <c r="BD67" s="1273"/>
      <c r="BE67" s="1273"/>
      <c r="BF67" s="1273"/>
      <c r="BG67" s="1273"/>
      <c r="BH67" s="1273"/>
      <c r="BI67" s="1273"/>
      <c r="BJ67" s="1273"/>
      <c r="BK67" s="1273"/>
      <c r="BL67" s="1273"/>
      <c r="BM67" s="1273"/>
      <c r="BN67" s="1273"/>
      <c r="BO67" s="1273"/>
      <c r="BP67" s="1273"/>
      <c r="BQ67" s="1273"/>
      <c r="BR67" s="1273"/>
      <c r="BS67" s="1273"/>
      <c r="BT67" s="1273"/>
      <c r="BU67" s="1273"/>
      <c r="BV67" s="1273"/>
      <c r="BW67" s="1273"/>
      <c r="BX67" s="1273"/>
      <c r="BY67" s="1273"/>
      <c r="BZ67" s="1273"/>
      <c r="CA67" s="1273"/>
      <c r="CB67" s="1273"/>
      <c r="CC67" s="1273"/>
      <c r="CD67" s="1273"/>
      <c r="CE67" s="1273"/>
      <c r="CF67" s="1273"/>
      <c r="CG67" s="1273"/>
      <c r="CH67" s="1273"/>
      <c r="CI67" s="1273"/>
      <c r="CJ67" s="1273"/>
      <c r="CK67" s="1273"/>
      <c r="CL67" s="1273"/>
      <c r="CM67" s="1273"/>
      <c r="CN67" s="1273"/>
      <c r="CO67" s="1273"/>
      <c r="CP67" s="1273"/>
      <c r="CQ67" s="1273"/>
      <c r="CR67" s="1273"/>
      <c r="CS67" s="1273"/>
      <c r="CT67" s="1273"/>
      <c r="CU67" s="1273"/>
      <c r="CV67" s="1273"/>
      <c r="CW67" s="1273"/>
      <c r="CX67" s="1273"/>
      <c r="CY67" s="1273"/>
      <c r="CZ67" s="1273"/>
      <c r="DA67" s="1273"/>
      <c r="DB67" s="1273"/>
      <c r="DC67" s="1272"/>
    </row>
    <row r="68" spans="2:107" ht="13.5" x14ac:dyDescent="0.15">
      <c r="B68" s="1243"/>
      <c r="AN68" s="1274"/>
      <c r="AO68" s="1273"/>
      <c r="AP68" s="1273"/>
      <c r="AQ68" s="1273"/>
      <c r="AR68" s="1273"/>
      <c r="AS68" s="1273"/>
      <c r="AT68" s="1273"/>
      <c r="AU68" s="1273"/>
      <c r="AV68" s="1273"/>
      <c r="AW68" s="1273"/>
      <c r="AX68" s="1273"/>
      <c r="AY68" s="1273"/>
      <c r="AZ68" s="1273"/>
      <c r="BA68" s="1273"/>
      <c r="BB68" s="1273"/>
      <c r="BC68" s="1273"/>
      <c r="BD68" s="1273"/>
      <c r="BE68" s="1273"/>
      <c r="BF68" s="1273"/>
      <c r="BG68" s="1273"/>
      <c r="BH68" s="1273"/>
      <c r="BI68" s="1273"/>
      <c r="BJ68" s="1273"/>
      <c r="BK68" s="1273"/>
      <c r="BL68" s="1273"/>
      <c r="BM68" s="1273"/>
      <c r="BN68" s="1273"/>
      <c r="BO68" s="1273"/>
      <c r="BP68" s="1273"/>
      <c r="BQ68" s="1273"/>
      <c r="BR68" s="1273"/>
      <c r="BS68" s="1273"/>
      <c r="BT68" s="1273"/>
      <c r="BU68" s="1273"/>
      <c r="BV68" s="1273"/>
      <c r="BW68" s="1273"/>
      <c r="BX68" s="1273"/>
      <c r="BY68" s="1273"/>
      <c r="BZ68" s="1273"/>
      <c r="CA68" s="1273"/>
      <c r="CB68" s="1273"/>
      <c r="CC68" s="1273"/>
      <c r="CD68" s="1273"/>
      <c r="CE68" s="1273"/>
      <c r="CF68" s="1273"/>
      <c r="CG68" s="1273"/>
      <c r="CH68" s="1273"/>
      <c r="CI68" s="1273"/>
      <c r="CJ68" s="1273"/>
      <c r="CK68" s="1273"/>
      <c r="CL68" s="1273"/>
      <c r="CM68" s="1273"/>
      <c r="CN68" s="1273"/>
      <c r="CO68" s="1273"/>
      <c r="CP68" s="1273"/>
      <c r="CQ68" s="1273"/>
      <c r="CR68" s="1273"/>
      <c r="CS68" s="1273"/>
      <c r="CT68" s="1273"/>
      <c r="CU68" s="1273"/>
      <c r="CV68" s="1273"/>
      <c r="CW68" s="1273"/>
      <c r="CX68" s="1273"/>
      <c r="CY68" s="1273"/>
      <c r="CZ68" s="1273"/>
      <c r="DA68" s="1273"/>
      <c r="DB68" s="1273"/>
      <c r="DC68" s="1272"/>
    </row>
    <row r="69" spans="2:107" ht="13.5" x14ac:dyDescent="0.15">
      <c r="B69" s="1243"/>
      <c r="AN69" s="1271"/>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69"/>
    </row>
    <row r="70" spans="2:107" ht="13.5" x14ac:dyDescent="0.15">
      <c r="B70" s="1243"/>
      <c r="H70" s="1268"/>
      <c r="I70" s="1268"/>
      <c r="J70" s="1266"/>
      <c r="K70" s="1266"/>
      <c r="L70" s="1265"/>
      <c r="M70" s="1266"/>
      <c r="N70" s="1265"/>
      <c r="AN70" s="1256"/>
      <c r="AO70" s="1256"/>
      <c r="AP70" s="1256"/>
      <c r="AZ70" s="1256"/>
      <c r="BA70" s="1256"/>
      <c r="BB70" s="1256"/>
      <c r="BL70" s="1256"/>
      <c r="BM70" s="1256"/>
      <c r="BN70" s="1256"/>
      <c r="BX70" s="1256"/>
      <c r="BY70" s="1256"/>
      <c r="BZ70" s="1256"/>
      <c r="CJ70" s="1256"/>
      <c r="CK70" s="1256"/>
      <c r="CL70" s="1256"/>
      <c r="CV70" s="1256"/>
      <c r="CW70" s="1256"/>
      <c r="CX70" s="1256"/>
    </row>
    <row r="71" spans="2:107" ht="13.5" x14ac:dyDescent="0.15">
      <c r="B71" s="1243"/>
      <c r="G71" s="1264"/>
      <c r="I71" s="1267"/>
      <c r="J71" s="1266"/>
      <c r="K71" s="1266"/>
      <c r="L71" s="1265"/>
      <c r="M71" s="1266"/>
      <c r="N71" s="1265"/>
      <c r="AM71" s="1264"/>
      <c r="AN71" s="1242" t="s">
        <v>610</v>
      </c>
    </row>
    <row r="72" spans="2:107" ht="13.5" x14ac:dyDescent="0.15">
      <c r="B72" s="1243"/>
      <c r="G72" s="1254"/>
      <c r="H72" s="1254"/>
      <c r="I72" s="1254"/>
      <c r="J72" s="1254"/>
      <c r="K72" s="1263"/>
      <c r="L72" s="1263"/>
      <c r="M72" s="1262"/>
      <c r="N72" s="1262"/>
      <c r="AN72" s="1261"/>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59"/>
      <c r="BP72" s="1251" t="s">
        <v>556</v>
      </c>
      <c r="BQ72" s="1251"/>
      <c r="BR72" s="1251"/>
      <c r="BS72" s="1251"/>
      <c r="BT72" s="1251"/>
      <c r="BU72" s="1251"/>
      <c r="BV72" s="1251"/>
      <c r="BW72" s="1251"/>
      <c r="BX72" s="1251" t="s">
        <v>557</v>
      </c>
      <c r="BY72" s="1251"/>
      <c r="BZ72" s="1251"/>
      <c r="CA72" s="1251"/>
      <c r="CB72" s="1251"/>
      <c r="CC72" s="1251"/>
      <c r="CD72" s="1251"/>
      <c r="CE72" s="1251"/>
      <c r="CF72" s="1251" t="s">
        <v>558</v>
      </c>
      <c r="CG72" s="1251"/>
      <c r="CH72" s="1251"/>
      <c r="CI72" s="1251"/>
      <c r="CJ72" s="1251"/>
      <c r="CK72" s="1251"/>
      <c r="CL72" s="1251"/>
      <c r="CM72" s="1251"/>
      <c r="CN72" s="1251" t="s">
        <v>559</v>
      </c>
      <c r="CO72" s="1251"/>
      <c r="CP72" s="1251"/>
      <c r="CQ72" s="1251"/>
      <c r="CR72" s="1251"/>
      <c r="CS72" s="1251"/>
      <c r="CT72" s="1251"/>
      <c r="CU72" s="1251"/>
      <c r="CV72" s="1251" t="s">
        <v>560</v>
      </c>
      <c r="CW72" s="1251"/>
      <c r="CX72" s="1251"/>
      <c r="CY72" s="1251"/>
      <c r="CZ72" s="1251"/>
      <c r="DA72" s="1251"/>
      <c r="DB72" s="1251"/>
      <c r="DC72" s="1251"/>
    </row>
    <row r="73" spans="2:107" ht="13.5" x14ac:dyDescent="0.15">
      <c r="B73" s="1243"/>
      <c r="G73" s="1258"/>
      <c r="H73" s="1258"/>
      <c r="I73" s="1258"/>
      <c r="J73" s="1258"/>
      <c r="K73" s="1255"/>
      <c r="L73" s="1255"/>
      <c r="M73" s="1255"/>
      <c r="N73" s="1255"/>
      <c r="AM73" s="1256"/>
      <c r="AN73" s="1250" t="s">
        <v>609</v>
      </c>
      <c r="AO73" s="1250"/>
      <c r="AP73" s="1250"/>
      <c r="AQ73" s="1250"/>
      <c r="AR73" s="1250"/>
      <c r="AS73" s="1250"/>
      <c r="AT73" s="1250"/>
      <c r="AU73" s="1250"/>
      <c r="AV73" s="1250"/>
      <c r="AW73" s="1250"/>
      <c r="AX73" s="1250"/>
      <c r="AY73" s="1250"/>
      <c r="AZ73" s="1250"/>
      <c r="BA73" s="1250"/>
      <c r="BB73" s="1250" t="s">
        <v>607</v>
      </c>
      <c r="BC73" s="1250"/>
      <c r="BD73" s="1250"/>
      <c r="BE73" s="1250"/>
      <c r="BF73" s="1250"/>
      <c r="BG73" s="1250"/>
      <c r="BH73" s="1250"/>
      <c r="BI73" s="1250"/>
      <c r="BJ73" s="1250"/>
      <c r="BK73" s="1250"/>
      <c r="BL73" s="1250"/>
      <c r="BM73" s="1250"/>
      <c r="BN73" s="1250"/>
      <c r="BO73" s="1250"/>
      <c r="BP73" s="1249">
        <v>102.6</v>
      </c>
      <c r="BQ73" s="1249"/>
      <c r="BR73" s="1249"/>
      <c r="BS73" s="1249"/>
      <c r="BT73" s="1249"/>
      <c r="BU73" s="1249"/>
      <c r="BV73" s="1249"/>
      <c r="BW73" s="1249"/>
      <c r="BX73" s="1249">
        <v>88.2</v>
      </c>
      <c r="BY73" s="1249"/>
      <c r="BZ73" s="1249"/>
      <c r="CA73" s="1249"/>
      <c r="CB73" s="1249"/>
      <c r="CC73" s="1249"/>
      <c r="CD73" s="1249"/>
      <c r="CE73" s="1249"/>
      <c r="CF73" s="1249">
        <v>67.599999999999994</v>
      </c>
      <c r="CG73" s="1249"/>
      <c r="CH73" s="1249"/>
      <c r="CI73" s="1249"/>
      <c r="CJ73" s="1249"/>
      <c r="CK73" s="1249"/>
      <c r="CL73" s="1249"/>
      <c r="CM73" s="1249"/>
      <c r="CN73" s="1249">
        <v>51.4</v>
      </c>
      <c r="CO73" s="1249"/>
      <c r="CP73" s="1249"/>
      <c r="CQ73" s="1249"/>
      <c r="CR73" s="1249"/>
      <c r="CS73" s="1249"/>
      <c r="CT73" s="1249"/>
      <c r="CU73" s="1249"/>
      <c r="CV73" s="1249">
        <v>36.299999999999997</v>
      </c>
      <c r="CW73" s="1249"/>
      <c r="CX73" s="1249"/>
      <c r="CY73" s="1249"/>
      <c r="CZ73" s="1249"/>
      <c r="DA73" s="1249"/>
      <c r="DB73" s="1249"/>
      <c r="DC73" s="1249"/>
    </row>
    <row r="74" spans="2:107" ht="13.5" x14ac:dyDescent="0.15">
      <c r="B74" s="1243"/>
      <c r="G74" s="1258"/>
      <c r="H74" s="1258"/>
      <c r="I74" s="1258"/>
      <c r="J74" s="1258"/>
      <c r="K74" s="1255"/>
      <c r="L74" s="1255"/>
      <c r="M74" s="1255"/>
      <c r="N74" s="1255"/>
      <c r="AM74" s="1256"/>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ht="13.5" x14ac:dyDescent="0.15">
      <c r="B75" s="1243"/>
      <c r="G75" s="1258"/>
      <c r="H75" s="1258"/>
      <c r="I75" s="1254"/>
      <c r="J75" s="1254"/>
      <c r="K75" s="1257"/>
      <c r="L75" s="1257"/>
      <c r="M75" s="1257"/>
      <c r="N75" s="1257"/>
      <c r="AM75" s="1256"/>
      <c r="AN75" s="1250"/>
      <c r="AO75" s="1250"/>
      <c r="AP75" s="1250"/>
      <c r="AQ75" s="1250"/>
      <c r="AR75" s="1250"/>
      <c r="AS75" s="1250"/>
      <c r="AT75" s="1250"/>
      <c r="AU75" s="1250"/>
      <c r="AV75" s="1250"/>
      <c r="AW75" s="1250"/>
      <c r="AX75" s="1250"/>
      <c r="AY75" s="1250"/>
      <c r="AZ75" s="1250"/>
      <c r="BA75" s="1250"/>
      <c r="BB75" s="1250" t="s">
        <v>606</v>
      </c>
      <c r="BC75" s="1250"/>
      <c r="BD75" s="1250"/>
      <c r="BE75" s="1250"/>
      <c r="BF75" s="1250"/>
      <c r="BG75" s="1250"/>
      <c r="BH75" s="1250"/>
      <c r="BI75" s="1250"/>
      <c r="BJ75" s="1250"/>
      <c r="BK75" s="1250"/>
      <c r="BL75" s="1250"/>
      <c r="BM75" s="1250"/>
      <c r="BN75" s="1250"/>
      <c r="BO75" s="1250"/>
      <c r="BP75" s="1249">
        <v>13.5</v>
      </c>
      <c r="BQ75" s="1249"/>
      <c r="BR75" s="1249"/>
      <c r="BS75" s="1249"/>
      <c r="BT75" s="1249"/>
      <c r="BU75" s="1249"/>
      <c r="BV75" s="1249"/>
      <c r="BW75" s="1249"/>
      <c r="BX75" s="1249">
        <v>12.9</v>
      </c>
      <c r="BY75" s="1249"/>
      <c r="BZ75" s="1249"/>
      <c r="CA75" s="1249"/>
      <c r="CB75" s="1249"/>
      <c r="CC75" s="1249"/>
      <c r="CD75" s="1249"/>
      <c r="CE75" s="1249"/>
      <c r="CF75" s="1249">
        <v>12.1</v>
      </c>
      <c r="CG75" s="1249"/>
      <c r="CH75" s="1249"/>
      <c r="CI75" s="1249"/>
      <c r="CJ75" s="1249"/>
      <c r="CK75" s="1249"/>
      <c r="CL75" s="1249"/>
      <c r="CM75" s="1249"/>
      <c r="CN75" s="1249">
        <v>10.9</v>
      </c>
      <c r="CO75" s="1249"/>
      <c r="CP75" s="1249"/>
      <c r="CQ75" s="1249"/>
      <c r="CR75" s="1249"/>
      <c r="CS75" s="1249"/>
      <c r="CT75" s="1249"/>
      <c r="CU75" s="1249"/>
      <c r="CV75" s="1249">
        <v>9.6999999999999993</v>
      </c>
      <c r="CW75" s="1249"/>
      <c r="CX75" s="1249"/>
      <c r="CY75" s="1249"/>
      <c r="CZ75" s="1249"/>
      <c r="DA75" s="1249"/>
      <c r="DB75" s="1249"/>
      <c r="DC75" s="1249"/>
    </row>
    <row r="76" spans="2:107" ht="13.5" x14ac:dyDescent="0.15">
      <c r="B76" s="1243"/>
      <c r="G76" s="1258"/>
      <c r="H76" s="1258"/>
      <c r="I76" s="1254"/>
      <c r="J76" s="1254"/>
      <c r="K76" s="1257"/>
      <c r="L76" s="1257"/>
      <c r="M76" s="1257"/>
      <c r="N76" s="1257"/>
      <c r="AM76" s="1256"/>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ht="13.5" x14ac:dyDescent="0.15">
      <c r="B77" s="1243"/>
      <c r="G77" s="1254"/>
      <c r="H77" s="1254"/>
      <c r="I77" s="1254"/>
      <c r="J77" s="1254"/>
      <c r="K77" s="1255"/>
      <c r="L77" s="1255"/>
      <c r="M77" s="1255"/>
      <c r="N77" s="1255"/>
      <c r="AN77" s="1251" t="s">
        <v>608</v>
      </c>
      <c r="AO77" s="1251"/>
      <c r="AP77" s="1251"/>
      <c r="AQ77" s="1251"/>
      <c r="AR77" s="1251"/>
      <c r="AS77" s="1251"/>
      <c r="AT77" s="1251"/>
      <c r="AU77" s="1251"/>
      <c r="AV77" s="1251"/>
      <c r="AW77" s="1251"/>
      <c r="AX77" s="1251"/>
      <c r="AY77" s="1251"/>
      <c r="AZ77" s="1251"/>
      <c r="BA77" s="1251"/>
      <c r="BB77" s="1250" t="s">
        <v>607</v>
      </c>
      <c r="BC77" s="1250"/>
      <c r="BD77" s="1250"/>
      <c r="BE77" s="1250"/>
      <c r="BF77" s="1250"/>
      <c r="BG77" s="1250"/>
      <c r="BH77" s="1250"/>
      <c r="BI77" s="1250"/>
      <c r="BJ77" s="1250"/>
      <c r="BK77" s="1250"/>
      <c r="BL77" s="1250"/>
      <c r="BM77" s="1250"/>
      <c r="BN77" s="1250"/>
      <c r="BO77" s="1250"/>
      <c r="BP77" s="1249">
        <v>37.6</v>
      </c>
      <c r="BQ77" s="1249"/>
      <c r="BR77" s="1249"/>
      <c r="BS77" s="1249"/>
      <c r="BT77" s="1249"/>
      <c r="BU77" s="1249"/>
      <c r="BV77" s="1249"/>
      <c r="BW77" s="1249"/>
      <c r="BX77" s="1249">
        <v>34</v>
      </c>
      <c r="BY77" s="1249"/>
      <c r="BZ77" s="1249"/>
      <c r="CA77" s="1249"/>
      <c r="CB77" s="1249"/>
      <c r="CC77" s="1249"/>
      <c r="CD77" s="1249"/>
      <c r="CE77" s="1249"/>
      <c r="CF77" s="1249">
        <v>33.9</v>
      </c>
      <c r="CG77" s="1249"/>
      <c r="CH77" s="1249"/>
      <c r="CI77" s="1249"/>
      <c r="CJ77" s="1249"/>
      <c r="CK77" s="1249"/>
      <c r="CL77" s="1249"/>
      <c r="CM77" s="1249"/>
      <c r="CN77" s="1249">
        <v>31.5</v>
      </c>
      <c r="CO77" s="1249"/>
      <c r="CP77" s="1249"/>
      <c r="CQ77" s="1249"/>
      <c r="CR77" s="1249"/>
      <c r="CS77" s="1249"/>
      <c r="CT77" s="1249"/>
      <c r="CU77" s="1249"/>
      <c r="CV77" s="1249">
        <v>23.4</v>
      </c>
      <c r="CW77" s="1249"/>
      <c r="CX77" s="1249"/>
      <c r="CY77" s="1249"/>
      <c r="CZ77" s="1249"/>
      <c r="DA77" s="1249"/>
      <c r="DB77" s="1249"/>
      <c r="DC77" s="1249"/>
    </row>
    <row r="78" spans="2:107" ht="13.5" x14ac:dyDescent="0.15">
      <c r="B78" s="1243"/>
      <c r="G78" s="1254"/>
      <c r="H78" s="1254"/>
      <c r="I78" s="1254"/>
      <c r="J78" s="1254"/>
      <c r="K78" s="1255"/>
      <c r="L78" s="1255"/>
      <c r="M78" s="1255"/>
      <c r="N78" s="1255"/>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ht="13.5" x14ac:dyDescent="0.15">
      <c r="B79" s="1243"/>
      <c r="G79" s="1254"/>
      <c r="H79" s="1254"/>
      <c r="I79" s="1253"/>
      <c r="J79" s="1253"/>
      <c r="K79" s="1252"/>
      <c r="L79" s="1252"/>
      <c r="M79" s="1252"/>
      <c r="N79" s="1252"/>
      <c r="AN79" s="1251"/>
      <c r="AO79" s="1251"/>
      <c r="AP79" s="1251"/>
      <c r="AQ79" s="1251"/>
      <c r="AR79" s="1251"/>
      <c r="AS79" s="1251"/>
      <c r="AT79" s="1251"/>
      <c r="AU79" s="1251"/>
      <c r="AV79" s="1251"/>
      <c r="AW79" s="1251"/>
      <c r="AX79" s="1251"/>
      <c r="AY79" s="1251"/>
      <c r="AZ79" s="1251"/>
      <c r="BA79" s="1251"/>
      <c r="BB79" s="1250" t="s">
        <v>606</v>
      </c>
      <c r="BC79" s="1250"/>
      <c r="BD79" s="1250"/>
      <c r="BE79" s="1250"/>
      <c r="BF79" s="1250"/>
      <c r="BG79" s="1250"/>
      <c r="BH79" s="1250"/>
      <c r="BI79" s="1250"/>
      <c r="BJ79" s="1250"/>
      <c r="BK79" s="1250"/>
      <c r="BL79" s="1250"/>
      <c r="BM79" s="1250"/>
      <c r="BN79" s="1250"/>
      <c r="BO79" s="1250"/>
      <c r="BP79" s="1249">
        <v>6.1</v>
      </c>
      <c r="BQ79" s="1249"/>
      <c r="BR79" s="1249"/>
      <c r="BS79" s="1249"/>
      <c r="BT79" s="1249"/>
      <c r="BU79" s="1249"/>
      <c r="BV79" s="1249"/>
      <c r="BW79" s="1249"/>
      <c r="BX79" s="1249">
        <v>5.9</v>
      </c>
      <c r="BY79" s="1249"/>
      <c r="BZ79" s="1249"/>
      <c r="CA79" s="1249"/>
      <c r="CB79" s="1249"/>
      <c r="CC79" s="1249"/>
      <c r="CD79" s="1249"/>
      <c r="CE79" s="1249"/>
      <c r="CF79" s="1249">
        <v>5.7</v>
      </c>
      <c r="CG79" s="1249"/>
      <c r="CH79" s="1249"/>
      <c r="CI79" s="1249"/>
      <c r="CJ79" s="1249"/>
      <c r="CK79" s="1249"/>
      <c r="CL79" s="1249"/>
      <c r="CM79" s="1249"/>
      <c r="CN79" s="1249">
        <v>5.4</v>
      </c>
      <c r="CO79" s="1249"/>
      <c r="CP79" s="1249"/>
      <c r="CQ79" s="1249"/>
      <c r="CR79" s="1249"/>
      <c r="CS79" s="1249"/>
      <c r="CT79" s="1249"/>
      <c r="CU79" s="1249"/>
      <c r="CV79" s="1249">
        <v>5.2</v>
      </c>
      <c r="CW79" s="1249"/>
      <c r="CX79" s="1249"/>
      <c r="CY79" s="1249"/>
      <c r="CZ79" s="1249"/>
      <c r="DA79" s="1249"/>
      <c r="DB79" s="1249"/>
      <c r="DC79" s="1249"/>
    </row>
    <row r="80" spans="2:107" ht="13.5" x14ac:dyDescent="0.15">
      <c r="B80" s="1243"/>
      <c r="G80" s="1254"/>
      <c r="H80" s="1254"/>
      <c r="I80" s="1253"/>
      <c r="J80" s="1253"/>
      <c r="K80" s="1252"/>
      <c r="L80" s="1252"/>
      <c r="M80" s="1252"/>
      <c r="N80" s="1252"/>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ht="13.5" x14ac:dyDescent="0.15">
      <c r="B81" s="1243"/>
    </row>
    <row r="82" spans="2:109" ht="17.25" x14ac:dyDescent="0.15">
      <c r="B82" s="1243"/>
      <c r="K82" s="1248"/>
      <c r="L82" s="1248"/>
      <c r="M82" s="1248"/>
      <c r="N82" s="1248"/>
      <c r="AQ82" s="1248"/>
      <c r="AR82" s="1248"/>
      <c r="AS82" s="1248"/>
      <c r="AT82" s="1248"/>
      <c r="BC82" s="1248"/>
      <c r="BD82" s="1248"/>
      <c r="BE82" s="1248"/>
      <c r="BF82" s="1248"/>
      <c r="BO82" s="1248"/>
      <c r="BP82" s="1248"/>
      <c r="BQ82" s="1248"/>
      <c r="BR82" s="1248"/>
      <c r="CA82" s="1248"/>
      <c r="CB82" s="1248"/>
      <c r="CC82" s="1248"/>
      <c r="CD82" s="1248"/>
      <c r="CM82" s="1248"/>
      <c r="CN82" s="1248"/>
      <c r="CO82" s="1248"/>
      <c r="CP82" s="1248"/>
      <c r="CY82" s="1248"/>
      <c r="CZ82" s="1248"/>
      <c r="DA82" s="1248"/>
      <c r="DB82" s="1248"/>
      <c r="DC82" s="1248"/>
    </row>
    <row r="83" spans="2:109" ht="13.5" x14ac:dyDescent="0.15">
      <c r="B83" s="1247"/>
      <c r="C83" s="1246"/>
      <c r="D83" s="1246"/>
      <c r="E83" s="1246"/>
      <c r="F83" s="1246"/>
      <c r="G83" s="1246"/>
      <c r="H83" s="1246"/>
      <c r="I83" s="1246"/>
      <c r="J83" s="1246"/>
      <c r="K83" s="1246"/>
      <c r="L83" s="1246"/>
      <c r="M83" s="1246"/>
      <c r="N83" s="1246"/>
      <c r="O83" s="1246"/>
      <c r="P83" s="1246"/>
      <c r="Q83" s="1246"/>
      <c r="R83" s="1246"/>
      <c r="S83" s="1246"/>
      <c r="T83" s="1246"/>
      <c r="U83" s="1246"/>
      <c r="V83" s="1246"/>
      <c r="W83" s="1246"/>
      <c r="X83" s="1246"/>
      <c r="Y83" s="1246"/>
      <c r="Z83" s="1246"/>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246"/>
      <c r="BF83" s="1246"/>
      <c r="BG83" s="1246"/>
      <c r="BH83" s="1246"/>
      <c r="BI83" s="1246"/>
      <c r="BJ83" s="1246"/>
      <c r="BK83" s="1246"/>
      <c r="BL83" s="1246"/>
      <c r="BM83" s="1246"/>
      <c r="BN83" s="1246"/>
      <c r="BO83" s="1246"/>
      <c r="BP83" s="1246"/>
      <c r="BQ83" s="1246"/>
      <c r="BR83" s="1246"/>
      <c r="BS83" s="1246"/>
      <c r="BT83" s="1246"/>
      <c r="BU83" s="1246"/>
      <c r="BV83" s="1246"/>
      <c r="BW83" s="1246"/>
      <c r="BX83" s="1246"/>
      <c r="BY83" s="1246"/>
      <c r="BZ83" s="1246"/>
      <c r="CA83" s="1246"/>
      <c r="CB83" s="1246"/>
      <c r="CC83" s="1246"/>
      <c r="CD83" s="1246"/>
      <c r="CE83" s="1246"/>
      <c r="CF83" s="1246"/>
      <c r="CG83" s="1246"/>
      <c r="CH83" s="1246"/>
      <c r="CI83" s="1246"/>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5"/>
    </row>
    <row r="84" spans="2:109" ht="13.5" x14ac:dyDescent="0.15">
      <c r="DD84" s="1242"/>
      <c r="DE84" s="1242"/>
    </row>
    <row r="85" spans="2:109" ht="13.5" x14ac:dyDescent="0.15">
      <c r="DD85" s="1242"/>
      <c r="DE85" s="1242"/>
    </row>
  </sheetData>
  <sheetProtection algorithmName="SHA-512" hashValue="qJm80UzQNNvo5WA2HkgL30IM09AtIMC11F7hsVWAuS3FaKwePLWYEe7W1wLTj9friL7RUNTuGJCltg4p57L+fQ==" saltValue="ygP75P/a8YEkjS3ztVWuy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70" zoomScale="96" zoomScaleNormal="96" zoomScaleSheetLayoutView="70" workbookViewId="0">
      <selection activeCell="AH99" sqref="AH9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503</v>
      </c>
    </row>
  </sheetData>
  <sheetProtection algorithmName="SHA-512" hashValue="41NIJCf882JJJnSCfU/F42NSfOrH1pbR6jEP9frGnG+1GO6WtICRpfWLJh8Mw64fwWAKBFnB/gZhsaA6cnO6+Q==" saltValue="6mQAAIUSOVmHjIIU/P6Uu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D40" zoomScale="89" zoomScaleNormal="89" zoomScaleSheetLayoutView="55" workbookViewId="0">
      <selection activeCell="BJ105" sqref="BJ105"/>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503</v>
      </c>
    </row>
  </sheetData>
  <sheetProtection algorithmName="SHA-512" hashValue="WlUt7+WVKRdoWEjPbMiXsyHsbtlgL+BgOHhR+ev2+zgJS4RtZCZ85krDHPSJ4wKrVO9vrZgGfS6CuWw2cqtrUw==" saltValue="kSlbahfcHVAG46xS7PGho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40343</v>
      </c>
      <c r="E3" s="153"/>
      <c r="F3" s="154">
        <v>48088</v>
      </c>
      <c r="G3" s="155"/>
      <c r="H3" s="156"/>
    </row>
    <row r="4" spans="1:8" x14ac:dyDescent="0.15">
      <c r="A4" s="157"/>
      <c r="B4" s="158"/>
      <c r="C4" s="159"/>
      <c r="D4" s="160">
        <v>22412</v>
      </c>
      <c r="E4" s="161"/>
      <c r="F4" s="162">
        <v>25183</v>
      </c>
      <c r="G4" s="163"/>
      <c r="H4" s="164"/>
    </row>
    <row r="5" spans="1:8" x14ac:dyDescent="0.15">
      <c r="A5" s="145" t="s">
        <v>548</v>
      </c>
      <c r="B5" s="150"/>
      <c r="C5" s="151"/>
      <c r="D5" s="152">
        <v>39359</v>
      </c>
      <c r="E5" s="153"/>
      <c r="F5" s="154">
        <v>46457</v>
      </c>
      <c r="G5" s="155"/>
      <c r="H5" s="156"/>
    </row>
    <row r="6" spans="1:8" x14ac:dyDescent="0.15">
      <c r="A6" s="157"/>
      <c r="B6" s="158"/>
      <c r="C6" s="159"/>
      <c r="D6" s="160">
        <v>19998</v>
      </c>
      <c r="E6" s="161"/>
      <c r="F6" s="162">
        <v>24020</v>
      </c>
      <c r="G6" s="163"/>
      <c r="H6" s="164"/>
    </row>
    <row r="7" spans="1:8" x14ac:dyDescent="0.15">
      <c r="A7" s="145" t="s">
        <v>549</v>
      </c>
      <c r="B7" s="150"/>
      <c r="C7" s="151"/>
      <c r="D7" s="152">
        <v>30736</v>
      </c>
      <c r="E7" s="153"/>
      <c r="F7" s="154">
        <v>51849</v>
      </c>
      <c r="G7" s="155"/>
      <c r="H7" s="156"/>
    </row>
    <row r="8" spans="1:8" x14ac:dyDescent="0.15">
      <c r="A8" s="157"/>
      <c r="B8" s="158"/>
      <c r="C8" s="159"/>
      <c r="D8" s="160">
        <v>16199</v>
      </c>
      <c r="E8" s="161"/>
      <c r="F8" s="162">
        <v>26326</v>
      </c>
      <c r="G8" s="163"/>
      <c r="H8" s="164"/>
    </row>
    <row r="9" spans="1:8" x14ac:dyDescent="0.15">
      <c r="A9" s="145" t="s">
        <v>550</v>
      </c>
      <c r="B9" s="150"/>
      <c r="C9" s="151"/>
      <c r="D9" s="152">
        <v>43385</v>
      </c>
      <c r="E9" s="153"/>
      <c r="F9" s="154">
        <v>52191</v>
      </c>
      <c r="G9" s="155"/>
      <c r="H9" s="156"/>
    </row>
    <row r="10" spans="1:8" x14ac:dyDescent="0.15">
      <c r="A10" s="157"/>
      <c r="B10" s="158"/>
      <c r="C10" s="159"/>
      <c r="D10" s="160">
        <v>22713</v>
      </c>
      <c r="E10" s="161"/>
      <c r="F10" s="162">
        <v>26807</v>
      </c>
      <c r="G10" s="163"/>
      <c r="H10" s="164"/>
    </row>
    <row r="11" spans="1:8" x14ac:dyDescent="0.15">
      <c r="A11" s="145" t="s">
        <v>551</v>
      </c>
      <c r="B11" s="150"/>
      <c r="C11" s="151"/>
      <c r="D11" s="152">
        <v>36378</v>
      </c>
      <c r="E11" s="153"/>
      <c r="F11" s="154">
        <v>48105</v>
      </c>
      <c r="G11" s="155"/>
      <c r="H11" s="156"/>
    </row>
    <row r="12" spans="1:8" x14ac:dyDescent="0.15">
      <c r="A12" s="157"/>
      <c r="B12" s="158"/>
      <c r="C12" s="165"/>
      <c r="D12" s="160">
        <v>23391</v>
      </c>
      <c r="E12" s="161"/>
      <c r="F12" s="162">
        <v>24072</v>
      </c>
      <c r="G12" s="163"/>
      <c r="H12" s="164"/>
    </row>
    <row r="13" spans="1:8" x14ac:dyDescent="0.15">
      <c r="A13" s="145"/>
      <c r="B13" s="150"/>
      <c r="C13" s="166"/>
      <c r="D13" s="167">
        <v>38040</v>
      </c>
      <c r="E13" s="168"/>
      <c r="F13" s="169">
        <v>49338</v>
      </c>
      <c r="G13" s="170"/>
      <c r="H13" s="156"/>
    </row>
    <row r="14" spans="1:8" x14ac:dyDescent="0.15">
      <c r="A14" s="157"/>
      <c r="B14" s="158"/>
      <c r="C14" s="159"/>
      <c r="D14" s="160">
        <v>20943</v>
      </c>
      <c r="E14" s="161"/>
      <c r="F14" s="162">
        <v>25282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0.19</v>
      </c>
      <c r="C19" s="171">
        <f>ROUND(VALUE(SUBSTITUTE(実質収支比率等に係る経年分析!G$48,"▲","-")),2)</f>
        <v>0.35</v>
      </c>
      <c r="D19" s="171">
        <f>ROUND(VALUE(SUBSTITUTE(実質収支比率等に係る経年分析!H$48,"▲","-")),2)</f>
        <v>0.32</v>
      </c>
      <c r="E19" s="171">
        <f>ROUND(VALUE(SUBSTITUTE(実質収支比率等に係る経年分析!I$48,"▲","-")),2)</f>
        <v>0.45</v>
      </c>
      <c r="F19" s="171">
        <f>ROUND(VALUE(SUBSTITUTE(実質収支比率等に係る経年分析!J$48,"▲","-")),2)</f>
        <v>2.66</v>
      </c>
    </row>
    <row r="20" spans="1:11" x14ac:dyDescent="0.15">
      <c r="A20" s="171" t="s">
        <v>55</v>
      </c>
      <c r="B20" s="171">
        <f>ROUND(VALUE(SUBSTITUTE(実質収支比率等に係る経年分析!F$47,"▲","-")),2)</f>
        <v>6.24</v>
      </c>
      <c r="C20" s="171">
        <f>ROUND(VALUE(SUBSTITUTE(実質収支比率等に係る経年分析!G$47,"▲","-")),2)</f>
        <v>6.77</v>
      </c>
      <c r="D20" s="171">
        <f>ROUND(VALUE(SUBSTITUTE(実質収支比率等に係る経年分析!H$47,"▲","-")),2)</f>
        <v>6.92</v>
      </c>
      <c r="E20" s="171">
        <f>ROUND(VALUE(SUBSTITUTE(実質収支比率等に係る経年分析!I$47,"▲","-")),2)</f>
        <v>9.27</v>
      </c>
      <c r="F20" s="171">
        <f>ROUND(VALUE(SUBSTITUTE(実質収支比率等に係る経年分析!J$47,"▲","-")),2)</f>
        <v>10.71</v>
      </c>
    </row>
    <row r="21" spans="1:11" x14ac:dyDescent="0.15">
      <c r="A21" s="171" t="s">
        <v>56</v>
      </c>
      <c r="B21" s="171">
        <f>IF(ISNUMBER(VALUE(SUBSTITUTE(実質収支比率等に係る経年分析!F$49,"▲","-"))),ROUND(VALUE(SUBSTITUTE(実質収支比率等に係る経年分析!F$49,"▲","-")),2),NA())</f>
        <v>-1.35</v>
      </c>
      <c r="C21" s="171">
        <f>IF(ISNUMBER(VALUE(SUBSTITUTE(実質収支比率等に係る経年分析!G$49,"▲","-"))),ROUND(VALUE(SUBSTITUTE(実質収支比率等に係る経年分析!G$49,"▲","-")),2),NA())</f>
        <v>3.11</v>
      </c>
      <c r="D21" s="171">
        <f>IF(ISNUMBER(VALUE(SUBSTITUTE(実質収支比率等に係る経年分析!H$49,"▲","-"))),ROUND(VALUE(SUBSTITUTE(実質収支比率等に係る経年分析!H$49,"▲","-")),2),NA())</f>
        <v>4.29</v>
      </c>
      <c r="E21" s="171">
        <f>IF(ISNUMBER(VALUE(SUBSTITUTE(実質収支比率等に係る経年分析!I$49,"▲","-"))),ROUND(VALUE(SUBSTITUTE(実質収支比率等に係る経年分析!I$49,"▲","-")),2),NA())</f>
        <v>5.27</v>
      </c>
      <c r="F21" s="171">
        <f>IF(ISNUMBER(VALUE(SUBSTITUTE(実質収支比率等に係る経年分析!J$49,"▲","-"))),ROUND(VALUE(SUBSTITUTE(実質収支比率等に係る経年分析!J$49,"▲","-")),2),NA())</f>
        <v>9.65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7.0000000000000007E-2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0.09</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7.0000000000000007E-2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地方卸売市場事業費会計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0.11</v>
      </c>
    </row>
    <row r="30" spans="1:11" x14ac:dyDescent="0.15">
      <c r="A30" s="172" t="str">
        <f>IF(連結実質赤字比率に係る赤字・黒字の構成分析!C$40="",NA(),連結実質赤字比率に係る赤字・黒字の構成分析!C$40)</f>
        <v>国民健康保険事業費会計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5.07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4.6100000000000003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0.53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0.44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0.21</v>
      </c>
    </row>
    <row r="31" spans="1:11" x14ac:dyDescent="0.15">
      <c r="A31" s="172" t="str">
        <f>IF(連結実質赤字比率に係る赤字・黒字の構成分析!C$39="",NA(),連結実質赤字比率に係る赤字・黒字の構成分析!C$39)</f>
        <v>介護保険事業費会計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0.97</v>
      </c>
    </row>
    <row r="32" spans="1:11" x14ac:dyDescent="0.15">
      <c r="A32" s="172" t="str">
        <f>IF(連結実質赤字比率に係る赤字・黒字の構成分析!C$38="",NA(),連結実質赤字比率に係る赤字・黒字の構成分析!C$38)</f>
        <v>一般会計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2.65</v>
      </c>
    </row>
    <row r="33" spans="1:16" x14ac:dyDescent="0.15">
      <c r="A33" s="172" t="str">
        <f>IF(連結実質赤字比率に係る赤字・黒字の構成分析!C$37="",NA(),連結実質赤字比率に係る赤字・黒字の構成分析!C$37)</f>
        <v>工業用水道事業会計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8.51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8.86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9.35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7.23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7.5</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8.1999999999999993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9.1199999999999992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8.43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8.33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8.0299999999999994</v>
      </c>
    </row>
    <row r="35" spans="1:16" x14ac:dyDescent="0.15">
      <c r="A35" s="172" t="str">
        <f>IF(連結実質赤字比率に係る赤字・黒字の構成分析!C$35="",NA(),連結実質赤字比率に係る赤字・黒字の構成分析!C$35)</f>
        <v>モーターボート競走事業会計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8.69</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9.4600000000000009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10.38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12.19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12.64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13.56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18008</v>
      </c>
      <c r="E42" s="173"/>
      <c r="F42" s="173"/>
      <c r="G42" s="173">
        <f>'実質公債費比率（分子）の構造'!L$52</f>
        <v>17558</v>
      </c>
      <c r="H42" s="173"/>
      <c r="I42" s="173"/>
      <c r="J42" s="173">
        <f>'実質公債費比率（分子）の構造'!M$52</f>
        <v>17116</v>
      </c>
      <c r="K42" s="173"/>
      <c r="L42" s="173"/>
      <c r="M42" s="173">
        <f>'実質公債費比率（分子）の構造'!N$52</f>
        <v>17219</v>
      </c>
      <c r="N42" s="173"/>
      <c r="O42" s="173"/>
      <c r="P42" s="173">
        <f>'実質公債費比率（分子）の構造'!O$52</f>
        <v>17719</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355</v>
      </c>
      <c r="C44" s="173"/>
      <c r="D44" s="173"/>
      <c r="E44" s="173">
        <f>'実質公債費比率（分子）の構造'!L$50</f>
        <v>294</v>
      </c>
      <c r="F44" s="173"/>
      <c r="G44" s="173"/>
      <c r="H44" s="173">
        <f>'実質公債費比率（分子）の構造'!M$50</f>
        <v>257</v>
      </c>
      <c r="I44" s="173"/>
      <c r="J44" s="173"/>
      <c r="K44" s="173">
        <f>'実質公債費比率（分子）の構造'!N$50</f>
        <v>230</v>
      </c>
      <c r="L44" s="173"/>
      <c r="M44" s="173"/>
      <c r="N44" s="173">
        <f>'実質公債費比率（分子）の構造'!O$50</f>
        <v>230</v>
      </c>
      <c r="O44" s="173"/>
      <c r="P44" s="173"/>
    </row>
    <row r="45" spans="1:16" x14ac:dyDescent="0.15">
      <c r="A45" s="173" t="s">
        <v>66</v>
      </c>
      <c r="B45" s="173">
        <f>'実質公債費比率（分子）の構造'!K$49</f>
        <v>25</v>
      </c>
      <c r="C45" s="173"/>
      <c r="D45" s="173"/>
      <c r="E45" s="173">
        <f>'実質公債費比率（分子）の構造'!L$49</f>
        <v>27</v>
      </c>
      <c r="F45" s="173"/>
      <c r="G45" s="173"/>
      <c r="H45" s="173">
        <f>'実質公債費比率（分子）の構造'!M$49</f>
        <v>21</v>
      </c>
      <c r="I45" s="173"/>
      <c r="J45" s="173"/>
      <c r="K45" s="173">
        <f>'実質公債費比率（分子）の構造'!N$49</f>
        <v>19</v>
      </c>
      <c r="L45" s="173"/>
      <c r="M45" s="173"/>
      <c r="N45" s="173">
        <f>'実質公債費比率（分子）の構造'!O$49</f>
        <v>8</v>
      </c>
      <c r="O45" s="173"/>
      <c r="P45" s="173"/>
    </row>
    <row r="46" spans="1:16" x14ac:dyDescent="0.15">
      <c r="A46" s="173" t="s">
        <v>67</v>
      </c>
      <c r="B46" s="173">
        <f>'実質公債費比率（分子）の構造'!K$48</f>
        <v>3491</v>
      </c>
      <c r="C46" s="173"/>
      <c r="D46" s="173"/>
      <c r="E46" s="173">
        <f>'実質公債費比率（分子）の構造'!L$48</f>
        <v>3453</v>
      </c>
      <c r="F46" s="173"/>
      <c r="G46" s="173"/>
      <c r="H46" s="173">
        <f>'実質公債費比率（分子）の構造'!M$48</f>
        <v>3234</v>
      </c>
      <c r="I46" s="173"/>
      <c r="J46" s="173"/>
      <c r="K46" s="173">
        <f>'実質公債費比率（分子）の構造'!N$48</f>
        <v>2850</v>
      </c>
      <c r="L46" s="173"/>
      <c r="M46" s="173"/>
      <c r="N46" s="173">
        <f>'実質公債費比率（分子）の構造'!O$48</f>
        <v>2661</v>
      </c>
      <c r="O46" s="173"/>
      <c r="P46" s="173"/>
    </row>
    <row r="47" spans="1:16" x14ac:dyDescent="0.15">
      <c r="A47" s="173" t="s">
        <v>68</v>
      </c>
      <c r="B47" s="173">
        <f>'実質公債費比率（分子）の構造'!K$47</f>
        <v>17</v>
      </c>
      <c r="C47" s="173"/>
      <c r="D47" s="173"/>
      <c r="E47" s="173">
        <f>'実質公債費比率（分子）の構造'!L$47</f>
        <v>13</v>
      </c>
      <c r="F47" s="173"/>
      <c r="G47" s="173"/>
      <c r="H47" s="173">
        <f>'実質公債費比率（分子）の構造'!M$47</f>
        <v>10</v>
      </c>
      <c r="I47" s="173"/>
      <c r="J47" s="173"/>
      <c r="K47" s="173">
        <f>'実質公債費比率（分子）の構造'!N$47</f>
        <v>7</v>
      </c>
      <c r="L47" s="173"/>
      <c r="M47" s="173"/>
      <c r="N47" s="173">
        <f>'実質公債費比率（分子）の構造'!O$47</f>
        <v>3</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25799</v>
      </c>
      <c r="C49" s="173"/>
      <c r="D49" s="173"/>
      <c r="E49" s="173">
        <f>'実質公債費比率（分子）の構造'!L$45</f>
        <v>23818</v>
      </c>
      <c r="F49" s="173"/>
      <c r="G49" s="173"/>
      <c r="H49" s="173">
        <f>'実質公債費比率（分子）の構造'!M$45</f>
        <v>24019</v>
      </c>
      <c r="I49" s="173"/>
      <c r="J49" s="173"/>
      <c r="K49" s="173">
        <f>'実質公債費比率（分子）の構造'!N$45</f>
        <v>23016</v>
      </c>
      <c r="L49" s="173"/>
      <c r="M49" s="173"/>
      <c r="N49" s="173">
        <f>'実質公債費比率（分子）の構造'!O$45</f>
        <v>22125</v>
      </c>
      <c r="O49" s="173"/>
      <c r="P49" s="173"/>
    </row>
    <row r="50" spans="1:16" x14ac:dyDescent="0.15">
      <c r="A50" s="173" t="s">
        <v>71</v>
      </c>
      <c r="B50" s="173" t="e">
        <f>NA()</f>
        <v>#N/A</v>
      </c>
      <c r="C50" s="173">
        <f>IF(ISNUMBER('実質公債費比率（分子）の構造'!K$53),'実質公債費比率（分子）の構造'!K$53,NA())</f>
        <v>11679</v>
      </c>
      <c r="D50" s="173" t="e">
        <f>NA()</f>
        <v>#N/A</v>
      </c>
      <c r="E50" s="173" t="e">
        <f>NA()</f>
        <v>#N/A</v>
      </c>
      <c r="F50" s="173">
        <f>IF(ISNUMBER('実質公債費比率（分子）の構造'!L$53),'実質公債費比率（分子）の構造'!L$53,NA())</f>
        <v>10047</v>
      </c>
      <c r="G50" s="173" t="e">
        <f>NA()</f>
        <v>#N/A</v>
      </c>
      <c r="H50" s="173" t="e">
        <f>NA()</f>
        <v>#N/A</v>
      </c>
      <c r="I50" s="173">
        <f>IF(ISNUMBER('実質公債費比率（分子）の構造'!M$53),'実質公債費比率（分子）の構造'!M$53,NA())</f>
        <v>10425</v>
      </c>
      <c r="J50" s="173" t="e">
        <f>NA()</f>
        <v>#N/A</v>
      </c>
      <c r="K50" s="173" t="e">
        <f>NA()</f>
        <v>#N/A</v>
      </c>
      <c r="L50" s="173">
        <f>IF(ISNUMBER('実質公債費比率（分子）の構造'!N$53),'実質公債費比率（分子）の構造'!N$53,NA())</f>
        <v>8903</v>
      </c>
      <c r="M50" s="173" t="e">
        <f>NA()</f>
        <v>#N/A</v>
      </c>
      <c r="N50" s="173" t="e">
        <f>NA()</f>
        <v>#N/A</v>
      </c>
      <c r="O50" s="173">
        <f>IF(ISNUMBER('実質公債費比率（分子）の構造'!O$53),'実質公債費比率（分子）の構造'!O$53,NA())</f>
        <v>7308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142974</v>
      </c>
      <c r="E56" s="172"/>
      <c r="F56" s="172"/>
      <c r="G56" s="172">
        <f>'将来負担比率（分子）の構造'!J$52</f>
        <v>142832</v>
      </c>
      <c r="H56" s="172"/>
      <c r="I56" s="172"/>
      <c r="J56" s="172">
        <f>'将来負担比率（分子）の構造'!K$52</f>
        <v>142911</v>
      </c>
      <c r="K56" s="172"/>
      <c r="L56" s="172"/>
      <c r="M56" s="172">
        <f>'将来負担比率（分子）の構造'!L$52</f>
        <v>143261</v>
      </c>
      <c r="N56" s="172"/>
      <c r="O56" s="172"/>
      <c r="P56" s="172">
        <f>'将来負担比率（分子）の構造'!M$52</f>
        <v>142403</v>
      </c>
    </row>
    <row r="57" spans="1:16" x14ac:dyDescent="0.15">
      <c r="A57" s="172" t="s">
        <v>42</v>
      </c>
      <c r="B57" s="172"/>
      <c r="C57" s="172"/>
      <c r="D57" s="172">
        <f>'将来負担比率（分子）の構造'!I$51</f>
        <v>42823</v>
      </c>
      <c r="E57" s="172"/>
      <c r="F57" s="172"/>
      <c r="G57" s="172">
        <f>'将来負担比率（分子）の構造'!J$51</f>
        <v>44655</v>
      </c>
      <c r="H57" s="172"/>
      <c r="I57" s="172"/>
      <c r="J57" s="172">
        <f>'将来負担比率（分子）の構造'!K$51</f>
        <v>43848</v>
      </c>
      <c r="K57" s="172"/>
      <c r="L57" s="172"/>
      <c r="M57" s="172">
        <f>'将来負担比率（分子）の構造'!L$51</f>
        <v>43975</v>
      </c>
      <c r="N57" s="172"/>
      <c r="O57" s="172"/>
      <c r="P57" s="172">
        <f>'将来負担比率（分子）の構造'!M$51</f>
        <v>39712</v>
      </c>
    </row>
    <row r="58" spans="1:16" x14ac:dyDescent="0.15">
      <c r="A58" s="172" t="s">
        <v>41</v>
      </c>
      <c r="B58" s="172"/>
      <c r="C58" s="172"/>
      <c r="D58" s="172">
        <f>'将来負担比率（分子）の構造'!I$50</f>
        <v>23726</v>
      </c>
      <c r="E58" s="172"/>
      <c r="F58" s="172"/>
      <c r="G58" s="172">
        <f>'将来負担比率（分子）の構造'!J$50</f>
        <v>26310</v>
      </c>
      <c r="H58" s="172"/>
      <c r="I58" s="172"/>
      <c r="J58" s="172">
        <f>'将来負担比率（分子）の構造'!K$50</f>
        <v>33868</v>
      </c>
      <c r="K58" s="172"/>
      <c r="L58" s="172"/>
      <c r="M58" s="172">
        <f>'将来負担比率（分子）の構造'!L$50</f>
        <v>39408</v>
      </c>
      <c r="N58" s="172"/>
      <c r="O58" s="172"/>
      <c r="P58" s="172">
        <f>'将来負担比率（分子）の構造'!M$50</f>
        <v>41909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49</v>
      </c>
      <c r="C61" s="172"/>
      <c r="D61" s="172"/>
      <c r="E61" s="172">
        <f>'将来負担比率（分子）の構造'!J$46</f>
        <v>33</v>
      </c>
      <c r="F61" s="172"/>
      <c r="G61" s="172"/>
      <c r="H61" s="172">
        <f>'将来負担比率（分子）の構造'!K$46</f>
        <v>214</v>
      </c>
      <c r="I61" s="172"/>
      <c r="J61" s="172"/>
      <c r="K61" s="172">
        <f>'将来負担比率（分子）の構造'!L$46</f>
        <v>195</v>
      </c>
      <c r="L61" s="172"/>
      <c r="M61" s="172"/>
      <c r="N61" s="172">
        <f>'将来負担比率（分子）の構造'!M$46</f>
        <v>182</v>
      </c>
      <c r="O61" s="172"/>
      <c r="P61" s="172"/>
    </row>
    <row r="62" spans="1:16" x14ac:dyDescent="0.15">
      <c r="A62" s="172" t="s">
        <v>35</v>
      </c>
      <c r="B62" s="172">
        <f>'将来負担比率（分子）の構造'!I$45</f>
        <v>19738</v>
      </c>
      <c r="C62" s="172"/>
      <c r="D62" s="172"/>
      <c r="E62" s="172">
        <f>'将来負担比率（分子）の構造'!J$45</f>
        <v>18904</v>
      </c>
      <c r="F62" s="172"/>
      <c r="G62" s="172"/>
      <c r="H62" s="172">
        <f>'将来負担比率（分子）の構造'!K$45</f>
        <v>19298</v>
      </c>
      <c r="I62" s="172"/>
      <c r="J62" s="172"/>
      <c r="K62" s="172">
        <f>'将来負担比率（分子）の構造'!L$45</f>
        <v>19100</v>
      </c>
      <c r="L62" s="172"/>
      <c r="M62" s="172"/>
      <c r="N62" s="172">
        <f>'将来負担比率（分子）の構造'!M$45</f>
        <v>18784</v>
      </c>
      <c r="O62" s="172"/>
      <c r="P62" s="172"/>
    </row>
    <row r="63" spans="1:16" x14ac:dyDescent="0.15">
      <c r="A63" s="172" t="s">
        <v>34</v>
      </c>
      <c r="B63" s="172">
        <f>'将来負担比率（分子）の構造'!I$44</f>
        <v>96</v>
      </c>
      <c r="C63" s="172"/>
      <c r="D63" s="172"/>
      <c r="E63" s="172">
        <f>'将来負担比率（分子）の構造'!J$44</f>
        <v>70</v>
      </c>
      <c r="F63" s="172"/>
      <c r="G63" s="172"/>
      <c r="H63" s="172">
        <f>'将来負担比率（分子）の構造'!K$44</f>
        <v>49</v>
      </c>
      <c r="I63" s="172"/>
      <c r="J63" s="172"/>
      <c r="K63" s="172">
        <f>'将来負担比率（分子）の構造'!L$44</f>
        <v>30</v>
      </c>
      <c r="L63" s="172"/>
      <c r="M63" s="172"/>
      <c r="N63" s="172">
        <f>'将来負担比率（分子）の構造'!M$44</f>
        <v>23</v>
      </c>
      <c r="O63" s="172"/>
      <c r="P63" s="172"/>
    </row>
    <row r="64" spans="1:16" x14ac:dyDescent="0.15">
      <c r="A64" s="172" t="s">
        <v>33</v>
      </c>
      <c r="B64" s="172">
        <f>'将来負担比率（分子）の構造'!I$43</f>
        <v>24806</v>
      </c>
      <c r="C64" s="172"/>
      <c r="D64" s="172"/>
      <c r="E64" s="172">
        <f>'将来負担比率（分子）の構造'!J$43</f>
        <v>24877</v>
      </c>
      <c r="F64" s="172"/>
      <c r="G64" s="172"/>
      <c r="H64" s="172">
        <f>'将来負担比率（分子）の構造'!K$43</f>
        <v>26561</v>
      </c>
      <c r="I64" s="172"/>
      <c r="J64" s="172"/>
      <c r="K64" s="172">
        <f>'将来負担比率（分子）の構造'!L$43</f>
        <v>27078</v>
      </c>
      <c r="L64" s="172"/>
      <c r="M64" s="172"/>
      <c r="N64" s="172">
        <f>'将来負担比率（分子）の構造'!M$43</f>
        <v>27767</v>
      </c>
      <c r="O64" s="172"/>
      <c r="P64" s="172"/>
    </row>
    <row r="65" spans="1:16" x14ac:dyDescent="0.15">
      <c r="A65" s="172" t="s">
        <v>32</v>
      </c>
      <c r="B65" s="172">
        <f>'将来負担比率（分子）の構造'!I$42</f>
        <v>2520</v>
      </c>
      <c r="C65" s="172"/>
      <c r="D65" s="172"/>
      <c r="E65" s="172">
        <f>'将来負担比率（分子）の構造'!J$42</f>
        <v>2334</v>
      </c>
      <c r="F65" s="172"/>
      <c r="G65" s="172"/>
      <c r="H65" s="172">
        <f>'将来負担比率（分子）の構造'!K$42</f>
        <v>2423</v>
      </c>
      <c r="I65" s="172"/>
      <c r="J65" s="172"/>
      <c r="K65" s="172">
        <f>'将来負担比率（分子）の構造'!L$42</f>
        <v>1827</v>
      </c>
      <c r="L65" s="172"/>
      <c r="M65" s="172"/>
      <c r="N65" s="172">
        <f>'将来負担比率（分子）の構造'!M$42</f>
        <v>1495</v>
      </c>
      <c r="O65" s="172"/>
      <c r="P65" s="172"/>
    </row>
    <row r="66" spans="1:16" x14ac:dyDescent="0.15">
      <c r="A66" s="172" t="s">
        <v>31</v>
      </c>
      <c r="B66" s="172">
        <f>'将来負担比率（分子）の構造'!I$41</f>
        <v>251573</v>
      </c>
      <c r="C66" s="172"/>
      <c r="D66" s="172"/>
      <c r="E66" s="172">
        <f>'将来負担比率（分子）の構造'!J$41</f>
        <v>245497</v>
      </c>
      <c r="F66" s="172"/>
      <c r="G66" s="172"/>
      <c r="H66" s="172">
        <f>'将来負担比率（分子）の構造'!K$41</f>
        <v>232371</v>
      </c>
      <c r="I66" s="172"/>
      <c r="J66" s="172"/>
      <c r="K66" s="172">
        <f>'将来負担比率（分子）の構造'!L$41</f>
        <v>224923</v>
      </c>
      <c r="L66" s="172"/>
      <c r="M66" s="172"/>
      <c r="N66" s="172">
        <f>'将来負担比率（分子）の構造'!M$41</f>
        <v>210604</v>
      </c>
      <c r="O66" s="172"/>
      <c r="P66" s="172"/>
    </row>
    <row r="67" spans="1:16" x14ac:dyDescent="0.15">
      <c r="A67" s="172" t="s">
        <v>75</v>
      </c>
      <c r="B67" s="172" t="e">
        <f>NA()</f>
        <v>#N/A</v>
      </c>
      <c r="C67" s="172">
        <f>IF(ISNUMBER('将来負担比率（分子）の構造'!I$53), IF('将来負担比率（分子）の構造'!I$53 &lt; 0, 0, '将来負担比率（分子）の構造'!I$53), NA())</f>
        <v>89258</v>
      </c>
      <c r="D67" s="172" t="e">
        <f>NA()</f>
        <v>#N/A</v>
      </c>
      <c r="E67" s="172" t="e">
        <f>NA()</f>
        <v>#N/A</v>
      </c>
      <c r="F67" s="172">
        <f>IF(ISNUMBER('将来負担比率（分子）の構造'!J$53), IF('将来負担比率（分子）の構造'!J$53 &lt; 0, 0, '将来負担比率（分子）の構造'!J$53), NA())</f>
        <v>77919</v>
      </c>
      <c r="G67" s="172" t="e">
        <f>NA()</f>
        <v>#N/A</v>
      </c>
      <c r="H67" s="172" t="e">
        <f>NA()</f>
        <v>#N/A</v>
      </c>
      <c r="I67" s="172">
        <f>IF(ISNUMBER('将来負担比率（分子）の構造'!K$53), IF('将来負担比率（分子）の構造'!K$53 &lt; 0, 0, '将来負担比率（分子）の構造'!K$53), NA())</f>
        <v>60289</v>
      </c>
      <c r="J67" s="172" t="e">
        <f>NA()</f>
        <v>#N/A</v>
      </c>
      <c r="K67" s="172" t="e">
        <f>NA()</f>
        <v>#N/A</v>
      </c>
      <c r="L67" s="172">
        <f>IF(ISNUMBER('将来負担比率（分子）の構造'!L$53), IF('将来負担比率（分子）の構造'!L$53 &lt; 0, 0, '将来負担比率（分子）の構造'!L$53), NA())</f>
        <v>46510</v>
      </c>
      <c r="M67" s="172" t="e">
        <f>NA()</f>
        <v>#N/A</v>
      </c>
      <c r="N67" s="172" t="e">
        <f>NA()</f>
        <v>#N/A</v>
      </c>
      <c r="O67" s="172">
        <f>IF(ISNUMBER('将来負担比率（分子）の構造'!M$53), IF('将来負担比率（分子）の構造'!M$53 &lt; 0, 0, '将来負担比率（分子）の構造'!M$53), NA())</f>
        <v>34830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6955</v>
      </c>
      <c r="C72" s="176">
        <f>基金残高に係る経年分析!G55</f>
        <v>9430</v>
      </c>
      <c r="D72" s="176">
        <f>基金残高に係る経年分析!H55</f>
        <v>11514</v>
      </c>
    </row>
    <row r="73" spans="1:16" x14ac:dyDescent="0.15">
      <c r="A73" s="175" t="s">
        <v>78</v>
      </c>
      <c r="B73" s="176">
        <f>基金残高に係る経年分析!F56</f>
        <v>11705</v>
      </c>
      <c r="C73" s="176">
        <f>基金残高に係る経年分析!G56</f>
        <v>13329</v>
      </c>
      <c r="D73" s="176">
        <f>基金残高に係る経年分析!H56</f>
        <v>11978</v>
      </c>
    </row>
    <row r="74" spans="1:16" x14ac:dyDescent="0.15">
      <c r="A74" s="175" t="s">
        <v>79</v>
      </c>
      <c r="B74" s="176">
        <f>基金残高に係る経年分析!F57</f>
        <v>9947</v>
      </c>
      <c r="C74" s="176">
        <f>基金残高に係る経年分析!G57</f>
        <v>12071</v>
      </c>
      <c r="D74" s="176">
        <f>基金残高に係る経年分析!H57</f>
        <v>13945</v>
      </c>
    </row>
  </sheetData>
  <sheetProtection algorithmName="SHA-512" hashValue="r69BB8Qi1OTq0RNqWAXhte1EDFeJEA26dJ6mQSss07FH20l2x2pHWa2OQck4jy+jaOsoLcEVhSECFSH8iLD17A==" saltValue="Q6qgyoZOvfoS1nOhb5Gd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211</v>
      </c>
      <c r="DI1" s="748"/>
      <c r="DJ1" s="748"/>
      <c r="DK1" s="748"/>
      <c r="DL1" s="748"/>
      <c r="DM1" s="748"/>
      <c r="DN1" s="749"/>
      <c r="DO1" s="212"/>
      <c r="DP1" s="747" t="s">
        <v>212</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216</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44" t="s">
        <v>220</v>
      </c>
      <c r="AQ4" s="744"/>
      <c r="AR4" s="744"/>
      <c r="AS4" s="744"/>
      <c r="AT4" s="744"/>
      <c r="AU4" s="744"/>
      <c r="AV4" s="744"/>
      <c r="AW4" s="744"/>
      <c r="AX4" s="744"/>
      <c r="AY4" s="744"/>
      <c r="AZ4" s="744"/>
      <c r="BA4" s="744"/>
      <c r="BB4" s="744"/>
      <c r="BC4" s="744"/>
      <c r="BD4" s="744"/>
      <c r="BE4" s="744"/>
      <c r="BF4" s="744"/>
      <c r="BG4" s="744" t="s">
        <v>221</v>
      </c>
      <c r="BH4" s="744"/>
      <c r="BI4" s="744"/>
      <c r="BJ4" s="744"/>
      <c r="BK4" s="744"/>
      <c r="BL4" s="744"/>
      <c r="BM4" s="744"/>
      <c r="BN4" s="744"/>
      <c r="BO4" s="744" t="s">
        <v>218</v>
      </c>
      <c r="BP4" s="744"/>
      <c r="BQ4" s="744"/>
      <c r="BR4" s="744"/>
      <c r="BS4" s="744" t="s">
        <v>222</v>
      </c>
      <c r="BT4" s="744"/>
      <c r="BU4" s="744"/>
      <c r="BV4" s="744"/>
      <c r="BW4" s="744"/>
      <c r="BX4" s="744"/>
      <c r="BY4" s="744"/>
      <c r="BZ4" s="744"/>
      <c r="CA4" s="744"/>
      <c r="CB4" s="744"/>
      <c r="CD4" s="731" t="s">
        <v>223</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7" t="s">
        <v>224</v>
      </c>
      <c r="C5" s="698"/>
      <c r="D5" s="698"/>
      <c r="E5" s="698"/>
      <c r="F5" s="698"/>
      <c r="G5" s="698"/>
      <c r="H5" s="698"/>
      <c r="I5" s="698"/>
      <c r="J5" s="698"/>
      <c r="K5" s="698"/>
      <c r="L5" s="698"/>
      <c r="M5" s="698"/>
      <c r="N5" s="698"/>
      <c r="O5" s="698"/>
      <c r="P5" s="698"/>
      <c r="Q5" s="699"/>
      <c r="R5" s="682">
        <v>80110628</v>
      </c>
      <c r="S5" s="683"/>
      <c r="T5" s="683"/>
      <c r="U5" s="683"/>
      <c r="V5" s="683"/>
      <c r="W5" s="683"/>
      <c r="X5" s="683"/>
      <c r="Y5" s="726"/>
      <c r="Z5" s="745">
        <v>34.700000000000003</v>
      </c>
      <c r="AA5" s="745"/>
      <c r="AB5" s="745"/>
      <c r="AC5" s="745"/>
      <c r="AD5" s="746">
        <v>72947915</v>
      </c>
      <c r="AE5" s="746"/>
      <c r="AF5" s="746"/>
      <c r="AG5" s="746"/>
      <c r="AH5" s="746"/>
      <c r="AI5" s="746"/>
      <c r="AJ5" s="746"/>
      <c r="AK5" s="746"/>
      <c r="AL5" s="727">
        <v>69.2</v>
      </c>
      <c r="AM5" s="702"/>
      <c r="AN5" s="702"/>
      <c r="AO5" s="728"/>
      <c r="AP5" s="697" t="s">
        <v>225</v>
      </c>
      <c r="AQ5" s="698"/>
      <c r="AR5" s="698"/>
      <c r="AS5" s="698"/>
      <c r="AT5" s="698"/>
      <c r="AU5" s="698"/>
      <c r="AV5" s="698"/>
      <c r="AW5" s="698"/>
      <c r="AX5" s="698"/>
      <c r="AY5" s="698"/>
      <c r="AZ5" s="698"/>
      <c r="BA5" s="698"/>
      <c r="BB5" s="698"/>
      <c r="BC5" s="698"/>
      <c r="BD5" s="698"/>
      <c r="BE5" s="698"/>
      <c r="BF5" s="699"/>
      <c r="BG5" s="629">
        <v>69355334</v>
      </c>
      <c r="BH5" s="630"/>
      <c r="BI5" s="630"/>
      <c r="BJ5" s="630"/>
      <c r="BK5" s="630"/>
      <c r="BL5" s="630"/>
      <c r="BM5" s="630"/>
      <c r="BN5" s="631"/>
      <c r="BO5" s="656">
        <v>86.6</v>
      </c>
      <c r="BP5" s="656"/>
      <c r="BQ5" s="656"/>
      <c r="BR5" s="656"/>
      <c r="BS5" s="657">
        <v>1415731</v>
      </c>
      <c r="BT5" s="657"/>
      <c r="BU5" s="657"/>
      <c r="BV5" s="657"/>
      <c r="BW5" s="657"/>
      <c r="BX5" s="657"/>
      <c r="BY5" s="657"/>
      <c r="BZ5" s="657"/>
      <c r="CA5" s="657"/>
      <c r="CB5" s="715"/>
      <c r="CD5" s="731" t="s">
        <v>220</v>
      </c>
      <c r="CE5" s="732"/>
      <c r="CF5" s="732"/>
      <c r="CG5" s="732"/>
      <c r="CH5" s="732"/>
      <c r="CI5" s="732"/>
      <c r="CJ5" s="732"/>
      <c r="CK5" s="732"/>
      <c r="CL5" s="732"/>
      <c r="CM5" s="732"/>
      <c r="CN5" s="732"/>
      <c r="CO5" s="732"/>
      <c r="CP5" s="732"/>
      <c r="CQ5" s="733"/>
      <c r="CR5" s="731" t="s">
        <v>226</v>
      </c>
      <c r="CS5" s="732"/>
      <c r="CT5" s="732"/>
      <c r="CU5" s="732"/>
      <c r="CV5" s="732"/>
      <c r="CW5" s="732"/>
      <c r="CX5" s="732"/>
      <c r="CY5" s="733"/>
      <c r="CZ5" s="731" t="s">
        <v>218</v>
      </c>
      <c r="DA5" s="732"/>
      <c r="DB5" s="732"/>
      <c r="DC5" s="733"/>
      <c r="DD5" s="731" t="s">
        <v>227</v>
      </c>
      <c r="DE5" s="732"/>
      <c r="DF5" s="732"/>
      <c r="DG5" s="732"/>
      <c r="DH5" s="732"/>
      <c r="DI5" s="732"/>
      <c r="DJ5" s="732"/>
      <c r="DK5" s="732"/>
      <c r="DL5" s="732"/>
      <c r="DM5" s="732"/>
      <c r="DN5" s="732"/>
      <c r="DO5" s="732"/>
      <c r="DP5" s="733"/>
      <c r="DQ5" s="731" t="s">
        <v>228</v>
      </c>
      <c r="DR5" s="732"/>
      <c r="DS5" s="732"/>
      <c r="DT5" s="732"/>
      <c r="DU5" s="732"/>
      <c r="DV5" s="732"/>
      <c r="DW5" s="732"/>
      <c r="DX5" s="732"/>
      <c r="DY5" s="732"/>
      <c r="DZ5" s="732"/>
      <c r="EA5" s="732"/>
      <c r="EB5" s="732"/>
      <c r="EC5" s="733"/>
    </row>
    <row r="6" spans="2:143" ht="11.25" customHeight="1" x14ac:dyDescent="0.15">
      <c r="B6" s="626" t="s">
        <v>229</v>
      </c>
      <c r="C6" s="627"/>
      <c r="D6" s="627"/>
      <c r="E6" s="627"/>
      <c r="F6" s="627"/>
      <c r="G6" s="627"/>
      <c r="H6" s="627"/>
      <c r="I6" s="627"/>
      <c r="J6" s="627"/>
      <c r="K6" s="627"/>
      <c r="L6" s="627"/>
      <c r="M6" s="627"/>
      <c r="N6" s="627"/>
      <c r="O6" s="627"/>
      <c r="P6" s="627"/>
      <c r="Q6" s="628"/>
      <c r="R6" s="629">
        <v>808861</v>
      </c>
      <c r="S6" s="630"/>
      <c r="T6" s="630"/>
      <c r="U6" s="630"/>
      <c r="V6" s="630"/>
      <c r="W6" s="630"/>
      <c r="X6" s="630"/>
      <c r="Y6" s="631"/>
      <c r="Z6" s="656">
        <v>0.4</v>
      </c>
      <c r="AA6" s="656"/>
      <c r="AB6" s="656"/>
      <c r="AC6" s="656"/>
      <c r="AD6" s="657">
        <v>808861</v>
      </c>
      <c r="AE6" s="657"/>
      <c r="AF6" s="657"/>
      <c r="AG6" s="657"/>
      <c r="AH6" s="657"/>
      <c r="AI6" s="657"/>
      <c r="AJ6" s="657"/>
      <c r="AK6" s="657"/>
      <c r="AL6" s="632">
        <v>0.8</v>
      </c>
      <c r="AM6" s="633"/>
      <c r="AN6" s="633"/>
      <c r="AO6" s="658"/>
      <c r="AP6" s="626" t="s">
        <v>230</v>
      </c>
      <c r="AQ6" s="627"/>
      <c r="AR6" s="627"/>
      <c r="AS6" s="627"/>
      <c r="AT6" s="627"/>
      <c r="AU6" s="627"/>
      <c r="AV6" s="627"/>
      <c r="AW6" s="627"/>
      <c r="AX6" s="627"/>
      <c r="AY6" s="627"/>
      <c r="AZ6" s="627"/>
      <c r="BA6" s="627"/>
      <c r="BB6" s="627"/>
      <c r="BC6" s="627"/>
      <c r="BD6" s="627"/>
      <c r="BE6" s="627"/>
      <c r="BF6" s="628"/>
      <c r="BG6" s="629">
        <v>69355334</v>
      </c>
      <c r="BH6" s="630"/>
      <c r="BI6" s="630"/>
      <c r="BJ6" s="630"/>
      <c r="BK6" s="630"/>
      <c r="BL6" s="630"/>
      <c r="BM6" s="630"/>
      <c r="BN6" s="631"/>
      <c r="BO6" s="656">
        <v>86.6</v>
      </c>
      <c r="BP6" s="656"/>
      <c r="BQ6" s="656"/>
      <c r="BR6" s="656"/>
      <c r="BS6" s="657">
        <v>1415731</v>
      </c>
      <c r="BT6" s="657"/>
      <c r="BU6" s="657"/>
      <c r="BV6" s="657"/>
      <c r="BW6" s="657"/>
      <c r="BX6" s="657"/>
      <c r="BY6" s="657"/>
      <c r="BZ6" s="657"/>
      <c r="CA6" s="657"/>
      <c r="CB6" s="715"/>
      <c r="CD6" s="685" t="s">
        <v>231</v>
      </c>
      <c r="CE6" s="686"/>
      <c r="CF6" s="686"/>
      <c r="CG6" s="686"/>
      <c r="CH6" s="686"/>
      <c r="CI6" s="686"/>
      <c r="CJ6" s="686"/>
      <c r="CK6" s="686"/>
      <c r="CL6" s="686"/>
      <c r="CM6" s="686"/>
      <c r="CN6" s="686"/>
      <c r="CO6" s="686"/>
      <c r="CP6" s="686"/>
      <c r="CQ6" s="687"/>
      <c r="CR6" s="629">
        <v>781042</v>
      </c>
      <c r="CS6" s="630"/>
      <c r="CT6" s="630"/>
      <c r="CU6" s="630"/>
      <c r="CV6" s="630"/>
      <c r="CW6" s="630"/>
      <c r="CX6" s="630"/>
      <c r="CY6" s="631"/>
      <c r="CZ6" s="727">
        <v>0.3</v>
      </c>
      <c r="DA6" s="702"/>
      <c r="DB6" s="702"/>
      <c r="DC6" s="730"/>
      <c r="DD6" s="635" t="s">
        <v>128</v>
      </c>
      <c r="DE6" s="630"/>
      <c r="DF6" s="630"/>
      <c r="DG6" s="630"/>
      <c r="DH6" s="630"/>
      <c r="DI6" s="630"/>
      <c r="DJ6" s="630"/>
      <c r="DK6" s="630"/>
      <c r="DL6" s="630"/>
      <c r="DM6" s="630"/>
      <c r="DN6" s="630"/>
      <c r="DO6" s="630"/>
      <c r="DP6" s="631"/>
      <c r="DQ6" s="635">
        <v>781009</v>
      </c>
      <c r="DR6" s="630"/>
      <c r="DS6" s="630"/>
      <c r="DT6" s="630"/>
      <c r="DU6" s="630"/>
      <c r="DV6" s="630"/>
      <c r="DW6" s="630"/>
      <c r="DX6" s="630"/>
      <c r="DY6" s="630"/>
      <c r="DZ6" s="630"/>
      <c r="EA6" s="630"/>
      <c r="EB6" s="630"/>
      <c r="EC6" s="674"/>
    </row>
    <row r="7" spans="2:143" ht="11.25" customHeight="1" x14ac:dyDescent="0.15">
      <c r="B7" s="626" t="s">
        <v>232</v>
      </c>
      <c r="C7" s="627"/>
      <c r="D7" s="627"/>
      <c r="E7" s="627"/>
      <c r="F7" s="627"/>
      <c r="G7" s="627"/>
      <c r="H7" s="627"/>
      <c r="I7" s="627"/>
      <c r="J7" s="627"/>
      <c r="K7" s="627"/>
      <c r="L7" s="627"/>
      <c r="M7" s="627"/>
      <c r="N7" s="627"/>
      <c r="O7" s="627"/>
      <c r="P7" s="627"/>
      <c r="Q7" s="628"/>
      <c r="R7" s="629">
        <v>59288</v>
      </c>
      <c r="S7" s="630"/>
      <c r="T7" s="630"/>
      <c r="U7" s="630"/>
      <c r="V7" s="630"/>
      <c r="W7" s="630"/>
      <c r="X7" s="630"/>
      <c r="Y7" s="631"/>
      <c r="Z7" s="656">
        <v>0</v>
      </c>
      <c r="AA7" s="656"/>
      <c r="AB7" s="656"/>
      <c r="AC7" s="656"/>
      <c r="AD7" s="657">
        <v>59288</v>
      </c>
      <c r="AE7" s="657"/>
      <c r="AF7" s="657"/>
      <c r="AG7" s="657"/>
      <c r="AH7" s="657"/>
      <c r="AI7" s="657"/>
      <c r="AJ7" s="657"/>
      <c r="AK7" s="657"/>
      <c r="AL7" s="632">
        <v>0.1</v>
      </c>
      <c r="AM7" s="633"/>
      <c r="AN7" s="633"/>
      <c r="AO7" s="658"/>
      <c r="AP7" s="626" t="s">
        <v>233</v>
      </c>
      <c r="AQ7" s="627"/>
      <c r="AR7" s="627"/>
      <c r="AS7" s="627"/>
      <c r="AT7" s="627"/>
      <c r="AU7" s="627"/>
      <c r="AV7" s="627"/>
      <c r="AW7" s="627"/>
      <c r="AX7" s="627"/>
      <c r="AY7" s="627"/>
      <c r="AZ7" s="627"/>
      <c r="BA7" s="627"/>
      <c r="BB7" s="627"/>
      <c r="BC7" s="627"/>
      <c r="BD7" s="627"/>
      <c r="BE7" s="627"/>
      <c r="BF7" s="628"/>
      <c r="BG7" s="629">
        <v>31261812</v>
      </c>
      <c r="BH7" s="630"/>
      <c r="BI7" s="630"/>
      <c r="BJ7" s="630"/>
      <c r="BK7" s="630"/>
      <c r="BL7" s="630"/>
      <c r="BM7" s="630"/>
      <c r="BN7" s="631"/>
      <c r="BO7" s="656">
        <v>39</v>
      </c>
      <c r="BP7" s="656"/>
      <c r="BQ7" s="656"/>
      <c r="BR7" s="656"/>
      <c r="BS7" s="657">
        <v>1415731</v>
      </c>
      <c r="BT7" s="657"/>
      <c r="BU7" s="657"/>
      <c r="BV7" s="657"/>
      <c r="BW7" s="657"/>
      <c r="BX7" s="657"/>
      <c r="BY7" s="657"/>
      <c r="BZ7" s="657"/>
      <c r="CA7" s="657"/>
      <c r="CB7" s="715"/>
      <c r="CD7" s="666" t="s">
        <v>234</v>
      </c>
      <c r="CE7" s="667"/>
      <c r="CF7" s="667"/>
      <c r="CG7" s="667"/>
      <c r="CH7" s="667"/>
      <c r="CI7" s="667"/>
      <c r="CJ7" s="667"/>
      <c r="CK7" s="667"/>
      <c r="CL7" s="667"/>
      <c r="CM7" s="667"/>
      <c r="CN7" s="667"/>
      <c r="CO7" s="667"/>
      <c r="CP7" s="667"/>
      <c r="CQ7" s="668"/>
      <c r="CR7" s="629">
        <v>17529725</v>
      </c>
      <c r="CS7" s="630"/>
      <c r="CT7" s="630"/>
      <c r="CU7" s="630"/>
      <c r="CV7" s="630"/>
      <c r="CW7" s="630"/>
      <c r="CX7" s="630"/>
      <c r="CY7" s="631"/>
      <c r="CZ7" s="656">
        <v>7.7</v>
      </c>
      <c r="DA7" s="656"/>
      <c r="DB7" s="656"/>
      <c r="DC7" s="656"/>
      <c r="DD7" s="635">
        <v>2501243</v>
      </c>
      <c r="DE7" s="630"/>
      <c r="DF7" s="630"/>
      <c r="DG7" s="630"/>
      <c r="DH7" s="630"/>
      <c r="DI7" s="630"/>
      <c r="DJ7" s="630"/>
      <c r="DK7" s="630"/>
      <c r="DL7" s="630"/>
      <c r="DM7" s="630"/>
      <c r="DN7" s="630"/>
      <c r="DO7" s="630"/>
      <c r="DP7" s="631"/>
      <c r="DQ7" s="635">
        <v>14076859</v>
      </c>
      <c r="DR7" s="630"/>
      <c r="DS7" s="630"/>
      <c r="DT7" s="630"/>
      <c r="DU7" s="630"/>
      <c r="DV7" s="630"/>
      <c r="DW7" s="630"/>
      <c r="DX7" s="630"/>
      <c r="DY7" s="630"/>
      <c r="DZ7" s="630"/>
      <c r="EA7" s="630"/>
      <c r="EB7" s="630"/>
      <c r="EC7" s="674"/>
    </row>
    <row r="8" spans="2:143" ht="11.25" customHeight="1" x14ac:dyDescent="0.15">
      <c r="B8" s="626" t="s">
        <v>235</v>
      </c>
      <c r="C8" s="627"/>
      <c r="D8" s="627"/>
      <c r="E8" s="627"/>
      <c r="F8" s="627"/>
      <c r="G8" s="627"/>
      <c r="H8" s="627"/>
      <c r="I8" s="627"/>
      <c r="J8" s="627"/>
      <c r="K8" s="627"/>
      <c r="L8" s="627"/>
      <c r="M8" s="627"/>
      <c r="N8" s="627"/>
      <c r="O8" s="627"/>
      <c r="P8" s="627"/>
      <c r="Q8" s="628"/>
      <c r="R8" s="629">
        <v>602326</v>
      </c>
      <c r="S8" s="630"/>
      <c r="T8" s="630"/>
      <c r="U8" s="630"/>
      <c r="V8" s="630"/>
      <c r="W8" s="630"/>
      <c r="X8" s="630"/>
      <c r="Y8" s="631"/>
      <c r="Z8" s="656">
        <v>0.3</v>
      </c>
      <c r="AA8" s="656"/>
      <c r="AB8" s="656"/>
      <c r="AC8" s="656"/>
      <c r="AD8" s="657">
        <v>602326</v>
      </c>
      <c r="AE8" s="657"/>
      <c r="AF8" s="657"/>
      <c r="AG8" s="657"/>
      <c r="AH8" s="657"/>
      <c r="AI8" s="657"/>
      <c r="AJ8" s="657"/>
      <c r="AK8" s="657"/>
      <c r="AL8" s="632">
        <v>0.6</v>
      </c>
      <c r="AM8" s="633"/>
      <c r="AN8" s="633"/>
      <c r="AO8" s="658"/>
      <c r="AP8" s="626" t="s">
        <v>236</v>
      </c>
      <c r="AQ8" s="627"/>
      <c r="AR8" s="627"/>
      <c r="AS8" s="627"/>
      <c r="AT8" s="627"/>
      <c r="AU8" s="627"/>
      <c r="AV8" s="627"/>
      <c r="AW8" s="627"/>
      <c r="AX8" s="627"/>
      <c r="AY8" s="627"/>
      <c r="AZ8" s="627"/>
      <c r="BA8" s="627"/>
      <c r="BB8" s="627"/>
      <c r="BC8" s="627"/>
      <c r="BD8" s="627"/>
      <c r="BE8" s="627"/>
      <c r="BF8" s="628"/>
      <c r="BG8" s="629">
        <v>792924</v>
      </c>
      <c r="BH8" s="630"/>
      <c r="BI8" s="630"/>
      <c r="BJ8" s="630"/>
      <c r="BK8" s="630"/>
      <c r="BL8" s="630"/>
      <c r="BM8" s="630"/>
      <c r="BN8" s="631"/>
      <c r="BO8" s="656">
        <v>1</v>
      </c>
      <c r="BP8" s="656"/>
      <c r="BQ8" s="656"/>
      <c r="BR8" s="656"/>
      <c r="BS8" s="657" t="s">
        <v>128</v>
      </c>
      <c r="BT8" s="657"/>
      <c r="BU8" s="657"/>
      <c r="BV8" s="657"/>
      <c r="BW8" s="657"/>
      <c r="BX8" s="657"/>
      <c r="BY8" s="657"/>
      <c r="BZ8" s="657"/>
      <c r="CA8" s="657"/>
      <c r="CB8" s="715"/>
      <c r="CD8" s="666" t="s">
        <v>237</v>
      </c>
      <c r="CE8" s="667"/>
      <c r="CF8" s="667"/>
      <c r="CG8" s="667"/>
      <c r="CH8" s="667"/>
      <c r="CI8" s="667"/>
      <c r="CJ8" s="667"/>
      <c r="CK8" s="667"/>
      <c r="CL8" s="667"/>
      <c r="CM8" s="667"/>
      <c r="CN8" s="667"/>
      <c r="CO8" s="667"/>
      <c r="CP8" s="667"/>
      <c r="CQ8" s="668"/>
      <c r="CR8" s="629">
        <v>117775070</v>
      </c>
      <c r="CS8" s="630"/>
      <c r="CT8" s="630"/>
      <c r="CU8" s="630"/>
      <c r="CV8" s="630"/>
      <c r="CW8" s="630"/>
      <c r="CX8" s="630"/>
      <c r="CY8" s="631"/>
      <c r="CZ8" s="656">
        <v>51.9</v>
      </c>
      <c r="DA8" s="656"/>
      <c r="DB8" s="656"/>
      <c r="DC8" s="656"/>
      <c r="DD8" s="635">
        <v>2189640</v>
      </c>
      <c r="DE8" s="630"/>
      <c r="DF8" s="630"/>
      <c r="DG8" s="630"/>
      <c r="DH8" s="630"/>
      <c r="DI8" s="630"/>
      <c r="DJ8" s="630"/>
      <c r="DK8" s="630"/>
      <c r="DL8" s="630"/>
      <c r="DM8" s="630"/>
      <c r="DN8" s="630"/>
      <c r="DO8" s="630"/>
      <c r="DP8" s="631"/>
      <c r="DQ8" s="635">
        <v>45428250</v>
      </c>
      <c r="DR8" s="630"/>
      <c r="DS8" s="630"/>
      <c r="DT8" s="630"/>
      <c r="DU8" s="630"/>
      <c r="DV8" s="630"/>
      <c r="DW8" s="630"/>
      <c r="DX8" s="630"/>
      <c r="DY8" s="630"/>
      <c r="DZ8" s="630"/>
      <c r="EA8" s="630"/>
      <c r="EB8" s="630"/>
      <c r="EC8" s="674"/>
    </row>
    <row r="9" spans="2:143" ht="11.25" customHeight="1" x14ac:dyDescent="0.15">
      <c r="B9" s="626" t="s">
        <v>238</v>
      </c>
      <c r="C9" s="627"/>
      <c r="D9" s="627"/>
      <c r="E9" s="627"/>
      <c r="F9" s="627"/>
      <c r="G9" s="627"/>
      <c r="H9" s="627"/>
      <c r="I9" s="627"/>
      <c r="J9" s="627"/>
      <c r="K9" s="627"/>
      <c r="L9" s="627"/>
      <c r="M9" s="627"/>
      <c r="N9" s="627"/>
      <c r="O9" s="627"/>
      <c r="P9" s="627"/>
      <c r="Q9" s="628"/>
      <c r="R9" s="629">
        <v>713224</v>
      </c>
      <c r="S9" s="630"/>
      <c r="T9" s="630"/>
      <c r="U9" s="630"/>
      <c r="V9" s="630"/>
      <c r="W9" s="630"/>
      <c r="X9" s="630"/>
      <c r="Y9" s="631"/>
      <c r="Z9" s="656">
        <v>0.3</v>
      </c>
      <c r="AA9" s="656"/>
      <c r="AB9" s="656"/>
      <c r="AC9" s="656"/>
      <c r="AD9" s="657">
        <v>713224</v>
      </c>
      <c r="AE9" s="657"/>
      <c r="AF9" s="657"/>
      <c r="AG9" s="657"/>
      <c r="AH9" s="657"/>
      <c r="AI9" s="657"/>
      <c r="AJ9" s="657"/>
      <c r="AK9" s="657"/>
      <c r="AL9" s="632">
        <v>0.7</v>
      </c>
      <c r="AM9" s="633"/>
      <c r="AN9" s="633"/>
      <c r="AO9" s="658"/>
      <c r="AP9" s="626" t="s">
        <v>239</v>
      </c>
      <c r="AQ9" s="627"/>
      <c r="AR9" s="627"/>
      <c r="AS9" s="627"/>
      <c r="AT9" s="627"/>
      <c r="AU9" s="627"/>
      <c r="AV9" s="627"/>
      <c r="AW9" s="627"/>
      <c r="AX9" s="627"/>
      <c r="AY9" s="627"/>
      <c r="AZ9" s="627"/>
      <c r="BA9" s="627"/>
      <c r="BB9" s="627"/>
      <c r="BC9" s="627"/>
      <c r="BD9" s="627"/>
      <c r="BE9" s="627"/>
      <c r="BF9" s="628"/>
      <c r="BG9" s="629">
        <v>24611091</v>
      </c>
      <c r="BH9" s="630"/>
      <c r="BI9" s="630"/>
      <c r="BJ9" s="630"/>
      <c r="BK9" s="630"/>
      <c r="BL9" s="630"/>
      <c r="BM9" s="630"/>
      <c r="BN9" s="631"/>
      <c r="BO9" s="656">
        <v>30.7</v>
      </c>
      <c r="BP9" s="656"/>
      <c r="BQ9" s="656"/>
      <c r="BR9" s="656"/>
      <c r="BS9" s="657" t="s">
        <v>128</v>
      </c>
      <c r="BT9" s="657"/>
      <c r="BU9" s="657"/>
      <c r="BV9" s="657"/>
      <c r="BW9" s="657"/>
      <c r="BX9" s="657"/>
      <c r="BY9" s="657"/>
      <c r="BZ9" s="657"/>
      <c r="CA9" s="657"/>
      <c r="CB9" s="715"/>
      <c r="CD9" s="666" t="s">
        <v>240</v>
      </c>
      <c r="CE9" s="667"/>
      <c r="CF9" s="667"/>
      <c r="CG9" s="667"/>
      <c r="CH9" s="667"/>
      <c r="CI9" s="667"/>
      <c r="CJ9" s="667"/>
      <c r="CK9" s="667"/>
      <c r="CL9" s="667"/>
      <c r="CM9" s="667"/>
      <c r="CN9" s="667"/>
      <c r="CO9" s="667"/>
      <c r="CP9" s="667"/>
      <c r="CQ9" s="668"/>
      <c r="CR9" s="629">
        <v>18881405</v>
      </c>
      <c r="CS9" s="630"/>
      <c r="CT9" s="630"/>
      <c r="CU9" s="630"/>
      <c r="CV9" s="630"/>
      <c r="CW9" s="630"/>
      <c r="CX9" s="630"/>
      <c r="CY9" s="631"/>
      <c r="CZ9" s="656">
        <v>8.3000000000000007</v>
      </c>
      <c r="DA9" s="656"/>
      <c r="DB9" s="656"/>
      <c r="DC9" s="656"/>
      <c r="DD9" s="635">
        <v>1169549</v>
      </c>
      <c r="DE9" s="630"/>
      <c r="DF9" s="630"/>
      <c r="DG9" s="630"/>
      <c r="DH9" s="630"/>
      <c r="DI9" s="630"/>
      <c r="DJ9" s="630"/>
      <c r="DK9" s="630"/>
      <c r="DL9" s="630"/>
      <c r="DM9" s="630"/>
      <c r="DN9" s="630"/>
      <c r="DO9" s="630"/>
      <c r="DP9" s="631"/>
      <c r="DQ9" s="635">
        <v>9767076</v>
      </c>
      <c r="DR9" s="630"/>
      <c r="DS9" s="630"/>
      <c r="DT9" s="630"/>
      <c r="DU9" s="630"/>
      <c r="DV9" s="630"/>
      <c r="DW9" s="630"/>
      <c r="DX9" s="630"/>
      <c r="DY9" s="630"/>
      <c r="DZ9" s="630"/>
      <c r="EA9" s="630"/>
      <c r="EB9" s="630"/>
      <c r="EC9" s="674"/>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242</v>
      </c>
      <c r="AQ10" s="627"/>
      <c r="AR10" s="627"/>
      <c r="AS10" s="627"/>
      <c r="AT10" s="627"/>
      <c r="AU10" s="627"/>
      <c r="AV10" s="627"/>
      <c r="AW10" s="627"/>
      <c r="AX10" s="627"/>
      <c r="AY10" s="627"/>
      <c r="AZ10" s="627"/>
      <c r="BA10" s="627"/>
      <c r="BB10" s="627"/>
      <c r="BC10" s="627"/>
      <c r="BD10" s="627"/>
      <c r="BE10" s="627"/>
      <c r="BF10" s="628"/>
      <c r="BG10" s="629">
        <v>1548059</v>
      </c>
      <c r="BH10" s="630"/>
      <c r="BI10" s="630"/>
      <c r="BJ10" s="630"/>
      <c r="BK10" s="630"/>
      <c r="BL10" s="630"/>
      <c r="BM10" s="630"/>
      <c r="BN10" s="631"/>
      <c r="BO10" s="656">
        <v>1.9</v>
      </c>
      <c r="BP10" s="656"/>
      <c r="BQ10" s="656"/>
      <c r="BR10" s="656"/>
      <c r="BS10" s="657">
        <v>255921</v>
      </c>
      <c r="BT10" s="657"/>
      <c r="BU10" s="657"/>
      <c r="BV10" s="657"/>
      <c r="BW10" s="657"/>
      <c r="BX10" s="657"/>
      <c r="BY10" s="657"/>
      <c r="BZ10" s="657"/>
      <c r="CA10" s="657"/>
      <c r="CB10" s="715"/>
      <c r="CD10" s="666" t="s">
        <v>243</v>
      </c>
      <c r="CE10" s="667"/>
      <c r="CF10" s="667"/>
      <c r="CG10" s="667"/>
      <c r="CH10" s="667"/>
      <c r="CI10" s="667"/>
      <c r="CJ10" s="667"/>
      <c r="CK10" s="667"/>
      <c r="CL10" s="667"/>
      <c r="CM10" s="667"/>
      <c r="CN10" s="667"/>
      <c r="CO10" s="667"/>
      <c r="CP10" s="667"/>
      <c r="CQ10" s="668"/>
      <c r="CR10" s="629">
        <v>350198</v>
      </c>
      <c r="CS10" s="630"/>
      <c r="CT10" s="630"/>
      <c r="CU10" s="630"/>
      <c r="CV10" s="630"/>
      <c r="CW10" s="630"/>
      <c r="CX10" s="630"/>
      <c r="CY10" s="631"/>
      <c r="CZ10" s="656">
        <v>0.2</v>
      </c>
      <c r="DA10" s="656"/>
      <c r="DB10" s="656"/>
      <c r="DC10" s="656"/>
      <c r="DD10" s="635" t="s">
        <v>128</v>
      </c>
      <c r="DE10" s="630"/>
      <c r="DF10" s="630"/>
      <c r="DG10" s="630"/>
      <c r="DH10" s="630"/>
      <c r="DI10" s="630"/>
      <c r="DJ10" s="630"/>
      <c r="DK10" s="630"/>
      <c r="DL10" s="630"/>
      <c r="DM10" s="630"/>
      <c r="DN10" s="630"/>
      <c r="DO10" s="630"/>
      <c r="DP10" s="631"/>
      <c r="DQ10" s="635">
        <v>349563</v>
      </c>
      <c r="DR10" s="630"/>
      <c r="DS10" s="630"/>
      <c r="DT10" s="630"/>
      <c r="DU10" s="630"/>
      <c r="DV10" s="630"/>
      <c r="DW10" s="630"/>
      <c r="DX10" s="630"/>
      <c r="DY10" s="630"/>
      <c r="DZ10" s="630"/>
      <c r="EA10" s="630"/>
      <c r="EB10" s="630"/>
      <c r="EC10" s="674"/>
    </row>
    <row r="11" spans="2:143" ht="11.25" customHeight="1" x14ac:dyDescent="0.15">
      <c r="B11" s="626" t="s">
        <v>244</v>
      </c>
      <c r="C11" s="627"/>
      <c r="D11" s="627"/>
      <c r="E11" s="627"/>
      <c r="F11" s="627"/>
      <c r="G11" s="627"/>
      <c r="H11" s="627"/>
      <c r="I11" s="627"/>
      <c r="J11" s="627"/>
      <c r="K11" s="627"/>
      <c r="L11" s="627"/>
      <c r="M11" s="627"/>
      <c r="N11" s="627"/>
      <c r="O11" s="627"/>
      <c r="P11" s="627"/>
      <c r="Q11" s="628"/>
      <c r="R11" s="629">
        <v>10313226</v>
      </c>
      <c r="S11" s="630"/>
      <c r="T11" s="630"/>
      <c r="U11" s="630"/>
      <c r="V11" s="630"/>
      <c r="W11" s="630"/>
      <c r="X11" s="630"/>
      <c r="Y11" s="631"/>
      <c r="Z11" s="632">
        <v>4.5</v>
      </c>
      <c r="AA11" s="633"/>
      <c r="AB11" s="633"/>
      <c r="AC11" s="634"/>
      <c r="AD11" s="635">
        <v>10313226</v>
      </c>
      <c r="AE11" s="630"/>
      <c r="AF11" s="630"/>
      <c r="AG11" s="630"/>
      <c r="AH11" s="630"/>
      <c r="AI11" s="630"/>
      <c r="AJ11" s="630"/>
      <c r="AK11" s="631"/>
      <c r="AL11" s="632">
        <v>9.8000000000000007</v>
      </c>
      <c r="AM11" s="633"/>
      <c r="AN11" s="633"/>
      <c r="AO11" s="658"/>
      <c r="AP11" s="626" t="s">
        <v>245</v>
      </c>
      <c r="AQ11" s="627"/>
      <c r="AR11" s="627"/>
      <c r="AS11" s="627"/>
      <c r="AT11" s="627"/>
      <c r="AU11" s="627"/>
      <c r="AV11" s="627"/>
      <c r="AW11" s="627"/>
      <c r="AX11" s="627"/>
      <c r="AY11" s="627"/>
      <c r="AZ11" s="627"/>
      <c r="BA11" s="627"/>
      <c r="BB11" s="627"/>
      <c r="BC11" s="627"/>
      <c r="BD11" s="627"/>
      <c r="BE11" s="627"/>
      <c r="BF11" s="628"/>
      <c r="BG11" s="629">
        <v>4309738</v>
      </c>
      <c r="BH11" s="630"/>
      <c r="BI11" s="630"/>
      <c r="BJ11" s="630"/>
      <c r="BK11" s="630"/>
      <c r="BL11" s="630"/>
      <c r="BM11" s="630"/>
      <c r="BN11" s="631"/>
      <c r="BO11" s="656">
        <v>5.4</v>
      </c>
      <c r="BP11" s="656"/>
      <c r="BQ11" s="656"/>
      <c r="BR11" s="656"/>
      <c r="BS11" s="657">
        <v>1159810</v>
      </c>
      <c r="BT11" s="657"/>
      <c r="BU11" s="657"/>
      <c r="BV11" s="657"/>
      <c r="BW11" s="657"/>
      <c r="BX11" s="657"/>
      <c r="BY11" s="657"/>
      <c r="BZ11" s="657"/>
      <c r="CA11" s="657"/>
      <c r="CB11" s="715"/>
      <c r="CD11" s="666" t="s">
        <v>246</v>
      </c>
      <c r="CE11" s="667"/>
      <c r="CF11" s="667"/>
      <c r="CG11" s="667"/>
      <c r="CH11" s="667"/>
      <c r="CI11" s="667"/>
      <c r="CJ11" s="667"/>
      <c r="CK11" s="667"/>
      <c r="CL11" s="667"/>
      <c r="CM11" s="667"/>
      <c r="CN11" s="667"/>
      <c r="CO11" s="667"/>
      <c r="CP11" s="667"/>
      <c r="CQ11" s="668"/>
      <c r="CR11" s="629">
        <v>140304</v>
      </c>
      <c r="CS11" s="630"/>
      <c r="CT11" s="630"/>
      <c r="CU11" s="630"/>
      <c r="CV11" s="630"/>
      <c r="CW11" s="630"/>
      <c r="CX11" s="630"/>
      <c r="CY11" s="631"/>
      <c r="CZ11" s="656">
        <v>0.1</v>
      </c>
      <c r="DA11" s="656"/>
      <c r="DB11" s="656"/>
      <c r="DC11" s="656"/>
      <c r="DD11" s="635">
        <v>1108</v>
      </c>
      <c r="DE11" s="630"/>
      <c r="DF11" s="630"/>
      <c r="DG11" s="630"/>
      <c r="DH11" s="630"/>
      <c r="DI11" s="630"/>
      <c r="DJ11" s="630"/>
      <c r="DK11" s="630"/>
      <c r="DL11" s="630"/>
      <c r="DM11" s="630"/>
      <c r="DN11" s="630"/>
      <c r="DO11" s="630"/>
      <c r="DP11" s="631"/>
      <c r="DQ11" s="635">
        <v>134403</v>
      </c>
      <c r="DR11" s="630"/>
      <c r="DS11" s="630"/>
      <c r="DT11" s="630"/>
      <c r="DU11" s="630"/>
      <c r="DV11" s="630"/>
      <c r="DW11" s="630"/>
      <c r="DX11" s="630"/>
      <c r="DY11" s="630"/>
      <c r="DZ11" s="630"/>
      <c r="EA11" s="630"/>
      <c r="EB11" s="630"/>
      <c r="EC11" s="674"/>
    </row>
    <row r="12" spans="2:143" ht="11.25" customHeight="1" x14ac:dyDescent="0.15">
      <c r="B12" s="626" t="s">
        <v>247</v>
      </c>
      <c r="C12" s="627"/>
      <c r="D12" s="627"/>
      <c r="E12" s="627"/>
      <c r="F12" s="627"/>
      <c r="G12" s="627"/>
      <c r="H12" s="627"/>
      <c r="I12" s="627"/>
      <c r="J12" s="627"/>
      <c r="K12" s="627"/>
      <c r="L12" s="627"/>
      <c r="M12" s="627"/>
      <c r="N12" s="627"/>
      <c r="O12" s="627"/>
      <c r="P12" s="627"/>
      <c r="Q12" s="628"/>
      <c r="R12" s="629" t="s">
        <v>128</v>
      </c>
      <c r="S12" s="630"/>
      <c r="T12" s="630"/>
      <c r="U12" s="630"/>
      <c r="V12" s="630"/>
      <c r="W12" s="630"/>
      <c r="X12" s="630"/>
      <c r="Y12" s="631"/>
      <c r="Z12" s="656" t="s">
        <v>128</v>
      </c>
      <c r="AA12" s="656"/>
      <c r="AB12" s="656"/>
      <c r="AC12" s="656"/>
      <c r="AD12" s="657" t="s">
        <v>128</v>
      </c>
      <c r="AE12" s="657"/>
      <c r="AF12" s="657"/>
      <c r="AG12" s="657"/>
      <c r="AH12" s="657"/>
      <c r="AI12" s="657"/>
      <c r="AJ12" s="657"/>
      <c r="AK12" s="657"/>
      <c r="AL12" s="632" t="s">
        <v>128</v>
      </c>
      <c r="AM12" s="633"/>
      <c r="AN12" s="633"/>
      <c r="AO12" s="658"/>
      <c r="AP12" s="626" t="s">
        <v>248</v>
      </c>
      <c r="AQ12" s="627"/>
      <c r="AR12" s="627"/>
      <c r="AS12" s="627"/>
      <c r="AT12" s="627"/>
      <c r="AU12" s="627"/>
      <c r="AV12" s="627"/>
      <c r="AW12" s="627"/>
      <c r="AX12" s="627"/>
      <c r="AY12" s="627"/>
      <c r="AZ12" s="627"/>
      <c r="BA12" s="627"/>
      <c r="BB12" s="627"/>
      <c r="BC12" s="627"/>
      <c r="BD12" s="627"/>
      <c r="BE12" s="627"/>
      <c r="BF12" s="628"/>
      <c r="BG12" s="629">
        <v>34186963</v>
      </c>
      <c r="BH12" s="630"/>
      <c r="BI12" s="630"/>
      <c r="BJ12" s="630"/>
      <c r="BK12" s="630"/>
      <c r="BL12" s="630"/>
      <c r="BM12" s="630"/>
      <c r="BN12" s="631"/>
      <c r="BO12" s="656">
        <v>42.7</v>
      </c>
      <c r="BP12" s="656"/>
      <c r="BQ12" s="656"/>
      <c r="BR12" s="656"/>
      <c r="BS12" s="657" t="s">
        <v>128</v>
      </c>
      <c r="BT12" s="657"/>
      <c r="BU12" s="657"/>
      <c r="BV12" s="657"/>
      <c r="BW12" s="657"/>
      <c r="BX12" s="657"/>
      <c r="BY12" s="657"/>
      <c r="BZ12" s="657"/>
      <c r="CA12" s="657"/>
      <c r="CB12" s="715"/>
      <c r="CD12" s="666" t="s">
        <v>249</v>
      </c>
      <c r="CE12" s="667"/>
      <c r="CF12" s="667"/>
      <c r="CG12" s="667"/>
      <c r="CH12" s="667"/>
      <c r="CI12" s="667"/>
      <c r="CJ12" s="667"/>
      <c r="CK12" s="667"/>
      <c r="CL12" s="667"/>
      <c r="CM12" s="667"/>
      <c r="CN12" s="667"/>
      <c r="CO12" s="667"/>
      <c r="CP12" s="667"/>
      <c r="CQ12" s="668"/>
      <c r="CR12" s="629">
        <v>3068090</v>
      </c>
      <c r="CS12" s="630"/>
      <c r="CT12" s="630"/>
      <c r="CU12" s="630"/>
      <c r="CV12" s="630"/>
      <c r="CW12" s="630"/>
      <c r="CX12" s="630"/>
      <c r="CY12" s="631"/>
      <c r="CZ12" s="656">
        <v>1.4</v>
      </c>
      <c r="DA12" s="656"/>
      <c r="DB12" s="656"/>
      <c r="DC12" s="656"/>
      <c r="DD12" s="635">
        <v>21972</v>
      </c>
      <c r="DE12" s="630"/>
      <c r="DF12" s="630"/>
      <c r="DG12" s="630"/>
      <c r="DH12" s="630"/>
      <c r="DI12" s="630"/>
      <c r="DJ12" s="630"/>
      <c r="DK12" s="630"/>
      <c r="DL12" s="630"/>
      <c r="DM12" s="630"/>
      <c r="DN12" s="630"/>
      <c r="DO12" s="630"/>
      <c r="DP12" s="631"/>
      <c r="DQ12" s="635">
        <v>1783742</v>
      </c>
      <c r="DR12" s="630"/>
      <c r="DS12" s="630"/>
      <c r="DT12" s="630"/>
      <c r="DU12" s="630"/>
      <c r="DV12" s="630"/>
      <c r="DW12" s="630"/>
      <c r="DX12" s="630"/>
      <c r="DY12" s="630"/>
      <c r="DZ12" s="630"/>
      <c r="EA12" s="630"/>
      <c r="EB12" s="630"/>
      <c r="EC12" s="674"/>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251</v>
      </c>
      <c r="AQ13" s="627"/>
      <c r="AR13" s="627"/>
      <c r="AS13" s="627"/>
      <c r="AT13" s="627"/>
      <c r="AU13" s="627"/>
      <c r="AV13" s="627"/>
      <c r="AW13" s="627"/>
      <c r="AX13" s="627"/>
      <c r="AY13" s="627"/>
      <c r="AZ13" s="627"/>
      <c r="BA13" s="627"/>
      <c r="BB13" s="627"/>
      <c r="BC13" s="627"/>
      <c r="BD13" s="627"/>
      <c r="BE13" s="627"/>
      <c r="BF13" s="628"/>
      <c r="BG13" s="629">
        <v>33973258</v>
      </c>
      <c r="BH13" s="630"/>
      <c r="BI13" s="630"/>
      <c r="BJ13" s="630"/>
      <c r="BK13" s="630"/>
      <c r="BL13" s="630"/>
      <c r="BM13" s="630"/>
      <c r="BN13" s="631"/>
      <c r="BO13" s="656">
        <v>42.4</v>
      </c>
      <c r="BP13" s="656"/>
      <c r="BQ13" s="656"/>
      <c r="BR13" s="656"/>
      <c r="BS13" s="657" t="s">
        <v>128</v>
      </c>
      <c r="BT13" s="657"/>
      <c r="BU13" s="657"/>
      <c r="BV13" s="657"/>
      <c r="BW13" s="657"/>
      <c r="BX13" s="657"/>
      <c r="BY13" s="657"/>
      <c r="BZ13" s="657"/>
      <c r="CA13" s="657"/>
      <c r="CB13" s="715"/>
      <c r="CD13" s="666" t="s">
        <v>252</v>
      </c>
      <c r="CE13" s="667"/>
      <c r="CF13" s="667"/>
      <c r="CG13" s="667"/>
      <c r="CH13" s="667"/>
      <c r="CI13" s="667"/>
      <c r="CJ13" s="667"/>
      <c r="CK13" s="667"/>
      <c r="CL13" s="667"/>
      <c r="CM13" s="667"/>
      <c r="CN13" s="667"/>
      <c r="CO13" s="667"/>
      <c r="CP13" s="667"/>
      <c r="CQ13" s="668"/>
      <c r="CR13" s="629">
        <v>15080136</v>
      </c>
      <c r="CS13" s="630"/>
      <c r="CT13" s="630"/>
      <c r="CU13" s="630"/>
      <c r="CV13" s="630"/>
      <c r="CW13" s="630"/>
      <c r="CX13" s="630"/>
      <c r="CY13" s="631"/>
      <c r="CZ13" s="656">
        <v>6.6</v>
      </c>
      <c r="DA13" s="656"/>
      <c r="DB13" s="656"/>
      <c r="DC13" s="656"/>
      <c r="DD13" s="635">
        <v>5043331</v>
      </c>
      <c r="DE13" s="630"/>
      <c r="DF13" s="630"/>
      <c r="DG13" s="630"/>
      <c r="DH13" s="630"/>
      <c r="DI13" s="630"/>
      <c r="DJ13" s="630"/>
      <c r="DK13" s="630"/>
      <c r="DL13" s="630"/>
      <c r="DM13" s="630"/>
      <c r="DN13" s="630"/>
      <c r="DO13" s="630"/>
      <c r="DP13" s="631"/>
      <c r="DQ13" s="635">
        <v>9731077</v>
      </c>
      <c r="DR13" s="630"/>
      <c r="DS13" s="630"/>
      <c r="DT13" s="630"/>
      <c r="DU13" s="630"/>
      <c r="DV13" s="630"/>
      <c r="DW13" s="630"/>
      <c r="DX13" s="630"/>
      <c r="DY13" s="630"/>
      <c r="DZ13" s="630"/>
      <c r="EA13" s="630"/>
      <c r="EB13" s="630"/>
      <c r="EC13" s="674"/>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254</v>
      </c>
      <c r="AQ14" s="627"/>
      <c r="AR14" s="627"/>
      <c r="AS14" s="627"/>
      <c r="AT14" s="627"/>
      <c r="AU14" s="627"/>
      <c r="AV14" s="627"/>
      <c r="AW14" s="627"/>
      <c r="AX14" s="627"/>
      <c r="AY14" s="627"/>
      <c r="AZ14" s="627"/>
      <c r="BA14" s="627"/>
      <c r="BB14" s="627"/>
      <c r="BC14" s="627"/>
      <c r="BD14" s="627"/>
      <c r="BE14" s="627"/>
      <c r="BF14" s="628"/>
      <c r="BG14" s="629">
        <v>462309</v>
      </c>
      <c r="BH14" s="630"/>
      <c r="BI14" s="630"/>
      <c r="BJ14" s="630"/>
      <c r="BK14" s="630"/>
      <c r="BL14" s="630"/>
      <c r="BM14" s="630"/>
      <c r="BN14" s="631"/>
      <c r="BO14" s="656">
        <v>0.6</v>
      </c>
      <c r="BP14" s="656"/>
      <c r="BQ14" s="656"/>
      <c r="BR14" s="656"/>
      <c r="BS14" s="657" t="s">
        <v>128</v>
      </c>
      <c r="BT14" s="657"/>
      <c r="BU14" s="657"/>
      <c r="BV14" s="657"/>
      <c r="BW14" s="657"/>
      <c r="BX14" s="657"/>
      <c r="BY14" s="657"/>
      <c r="BZ14" s="657"/>
      <c r="CA14" s="657"/>
      <c r="CB14" s="715"/>
      <c r="CD14" s="666" t="s">
        <v>255</v>
      </c>
      <c r="CE14" s="667"/>
      <c r="CF14" s="667"/>
      <c r="CG14" s="667"/>
      <c r="CH14" s="667"/>
      <c r="CI14" s="667"/>
      <c r="CJ14" s="667"/>
      <c r="CK14" s="667"/>
      <c r="CL14" s="667"/>
      <c r="CM14" s="667"/>
      <c r="CN14" s="667"/>
      <c r="CO14" s="667"/>
      <c r="CP14" s="667"/>
      <c r="CQ14" s="668"/>
      <c r="CR14" s="629">
        <v>4979818</v>
      </c>
      <c r="CS14" s="630"/>
      <c r="CT14" s="630"/>
      <c r="CU14" s="630"/>
      <c r="CV14" s="630"/>
      <c r="CW14" s="630"/>
      <c r="CX14" s="630"/>
      <c r="CY14" s="631"/>
      <c r="CZ14" s="656">
        <v>2.2000000000000002</v>
      </c>
      <c r="DA14" s="656"/>
      <c r="DB14" s="656"/>
      <c r="DC14" s="656"/>
      <c r="DD14" s="635">
        <v>468150</v>
      </c>
      <c r="DE14" s="630"/>
      <c r="DF14" s="630"/>
      <c r="DG14" s="630"/>
      <c r="DH14" s="630"/>
      <c r="DI14" s="630"/>
      <c r="DJ14" s="630"/>
      <c r="DK14" s="630"/>
      <c r="DL14" s="630"/>
      <c r="DM14" s="630"/>
      <c r="DN14" s="630"/>
      <c r="DO14" s="630"/>
      <c r="DP14" s="631"/>
      <c r="DQ14" s="635">
        <v>4633667</v>
      </c>
      <c r="DR14" s="630"/>
      <c r="DS14" s="630"/>
      <c r="DT14" s="630"/>
      <c r="DU14" s="630"/>
      <c r="DV14" s="630"/>
      <c r="DW14" s="630"/>
      <c r="DX14" s="630"/>
      <c r="DY14" s="630"/>
      <c r="DZ14" s="630"/>
      <c r="EA14" s="630"/>
      <c r="EB14" s="630"/>
      <c r="EC14" s="674"/>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257</v>
      </c>
      <c r="AQ15" s="627"/>
      <c r="AR15" s="627"/>
      <c r="AS15" s="627"/>
      <c r="AT15" s="627"/>
      <c r="AU15" s="627"/>
      <c r="AV15" s="627"/>
      <c r="AW15" s="627"/>
      <c r="AX15" s="627"/>
      <c r="AY15" s="627"/>
      <c r="AZ15" s="627"/>
      <c r="BA15" s="627"/>
      <c r="BB15" s="627"/>
      <c r="BC15" s="627"/>
      <c r="BD15" s="627"/>
      <c r="BE15" s="627"/>
      <c r="BF15" s="628"/>
      <c r="BG15" s="629">
        <v>3444250</v>
      </c>
      <c r="BH15" s="630"/>
      <c r="BI15" s="630"/>
      <c r="BJ15" s="630"/>
      <c r="BK15" s="630"/>
      <c r="BL15" s="630"/>
      <c r="BM15" s="630"/>
      <c r="BN15" s="631"/>
      <c r="BO15" s="656">
        <v>4.3</v>
      </c>
      <c r="BP15" s="656"/>
      <c r="BQ15" s="656"/>
      <c r="BR15" s="656"/>
      <c r="BS15" s="657" t="s">
        <v>128</v>
      </c>
      <c r="BT15" s="657"/>
      <c r="BU15" s="657"/>
      <c r="BV15" s="657"/>
      <c r="BW15" s="657"/>
      <c r="BX15" s="657"/>
      <c r="BY15" s="657"/>
      <c r="BZ15" s="657"/>
      <c r="CA15" s="657"/>
      <c r="CB15" s="715"/>
      <c r="CD15" s="666" t="s">
        <v>258</v>
      </c>
      <c r="CE15" s="667"/>
      <c r="CF15" s="667"/>
      <c r="CG15" s="667"/>
      <c r="CH15" s="667"/>
      <c r="CI15" s="667"/>
      <c r="CJ15" s="667"/>
      <c r="CK15" s="667"/>
      <c r="CL15" s="667"/>
      <c r="CM15" s="667"/>
      <c r="CN15" s="667"/>
      <c r="CO15" s="667"/>
      <c r="CP15" s="667"/>
      <c r="CQ15" s="668"/>
      <c r="CR15" s="629">
        <v>20404873</v>
      </c>
      <c r="CS15" s="630"/>
      <c r="CT15" s="630"/>
      <c r="CU15" s="630"/>
      <c r="CV15" s="630"/>
      <c r="CW15" s="630"/>
      <c r="CX15" s="630"/>
      <c r="CY15" s="631"/>
      <c r="CZ15" s="656">
        <v>9</v>
      </c>
      <c r="DA15" s="656"/>
      <c r="DB15" s="656"/>
      <c r="DC15" s="656"/>
      <c r="DD15" s="635">
        <v>5344392</v>
      </c>
      <c r="DE15" s="630"/>
      <c r="DF15" s="630"/>
      <c r="DG15" s="630"/>
      <c r="DH15" s="630"/>
      <c r="DI15" s="630"/>
      <c r="DJ15" s="630"/>
      <c r="DK15" s="630"/>
      <c r="DL15" s="630"/>
      <c r="DM15" s="630"/>
      <c r="DN15" s="630"/>
      <c r="DO15" s="630"/>
      <c r="DP15" s="631"/>
      <c r="DQ15" s="635">
        <v>13940882</v>
      </c>
      <c r="DR15" s="630"/>
      <c r="DS15" s="630"/>
      <c r="DT15" s="630"/>
      <c r="DU15" s="630"/>
      <c r="DV15" s="630"/>
      <c r="DW15" s="630"/>
      <c r="DX15" s="630"/>
      <c r="DY15" s="630"/>
      <c r="DZ15" s="630"/>
      <c r="EA15" s="630"/>
      <c r="EB15" s="630"/>
      <c r="EC15" s="674"/>
    </row>
    <row r="16" spans="2:143" ht="11.25" customHeight="1" x14ac:dyDescent="0.15">
      <c r="B16" s="626" t="s">
        <v>259</v>
      </c>
      <c r="C16" s="627"/>
      <c r="D16" s="627"/>
      <c r="E16" s="627"/>
      <c r="F16" s="627"/>
      <c r="G16" s="627"/>
      <c r="H16" s="627"/>
      <c r="I16" s="627"/>
      <c r="J16" s="627"/>
      <c r="K16" s="627"/>
      <c r="L16" s="627"/>
      <c r="M16" s="627"/>
      <c r="N16" s="627"/>
      <c r="O16" s="627"/>
      <c r="P16" s="627"/>
      <c r="Q16" s="628"/>
      <c r="R16" s="629">
        <v>115442</v>
      </c>
      <c r="S16" s="630"/>
      <c r="T16" s="630"/>
      <c r="U16" s="630"/>
      <c r="V16" s="630"/>
      <c r="W16" s="630"/>
      <c r="X16" s="630"/>
      <c r="Y16" s="631"/>
      <c r="Z16" s="656">
        <v>0.1</v>
      </c>
      <c r="AA16" s="656"/>
      <c r="AB16" s="656"/>
      <c r="AC16" s="656"/>
      <c r="AD16" s="657">
        <v>115442</v>
      </c>
      <c r="AE16" s="657"/>
      <c r="AF16" s="657"/>
      <c r="AG16" s="657"/>
      <c r="AH16" s="657"/>
      <c r="AI16" s="657"/>
      <c r="AJ16" s="657"/>
      <c r="AK16" s="657"/>
      <c r="AL16" s="632">
        <v>0.1</v>
      </c>
      <c r="AM16" s="633"/>
      <c r="AN16" s="633"/>
      <c r="AO16" s="658"/>
      <c r="AP16" s="626" t="s">
        <v>260</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66" t="s">
        <v>261</v>
      </c>
      <c r="CE16" s="667"/>
      <c r="CF16" s="667"/>
      <c r="CG16" s="667"/>
      <c r="CH16" s="667"/>
      <c r="CI16" s="667"/>
      <c r="CJ16" s="667"/>
      <c r="CK16" s="667"/>
      <c r="CL16" s="667"/>
      <c r="CM16" s="667"/>
      <c r="CN16" s="667"/>
      <c r="CO16" s="667"/>
      <c r="CP16" s="667"/>
      <c r="CQ16" s="668"/>
      <c r="CR16" s="629">
        <v>154</v>
      </c>
      <c r="CS16" s="630"/>
      <c r="CT16" s="630"/>
      <c r="CU16" s="630"/>
      <c r="CV16" s="630"/>
      <c r="CW16" s="630"/>
      <c r="CX16" s="630"/>
      <c r="CY16" s="631"/>
      <c r="CZ16" s="656">
        <v>0</v>
      </c>
      <c r="DA16" s="656"/>
      <c r="DB16" s="656"/>
      <c r="DC16" s="656"/>
      <c r="DD16" s="635" t="s">
        <v>128</v>
      </c>
      <c r="DE16" s="630"/>
      <c r="DF16" s="630"/>
      <c r="DG16" s="630"/>
      <c r="DH16" s="630"/>
      <c r="DI16" s="630"/>
      <c r="DJ16" s="630"/>
      <c r="DK16" s="630"/>
      <c r="DL16" s="630"/>
      <c r="DM16" s="630"/>
      <c r="DN16" s="630"/>
      <c r="DO16" s="630"/>
      <c r="DP16" s="631"/>
      <c r="DQ16" s="635">
        <v>54</v>
      </c>
      <c r="DR16" s="630"/>
      <c r="DS16" s="630"/>
      <c r="DT16" s="630"/>
      <c r="DU16" s="630"/>
      <c r="DV16" s="630"/>
      <c r="DW16" s="630"/>
      <c r="DX16" s="630"/>
      <c r="DY16" s="630"/>
      <c r="DZ16" s="630"/>
      <c r="EA16" s="630"/>
      <c r="EB16" s="630"/>
      <c r="EC16" s="674"/>
    </row>
    <row r="17" spans="2:133" ht="11.25" customHeight="1" x14ac:dyDescent="0.15">
      <c r="B17" s="626" t="s">
        <v>262</v>
      </c>
      <c r="C17" s="627"/>
      <c r="D17" s="627"/>
      <c r="E17" s="627"/>
      <c r="F17" s="627"/>
      <c r="G17" s="627"/>
      <c r="H17" s="627"/>
      <c r="I17" s="627"/>
      <c r="J17" s="627"/>
      <c r="K17" s="627"/>
      <c r="L17" s="627"/>
      <c r="M17" s="627"/>
      <c r="N17" s="627"/>
      <c r="O17" s="627"/>
      <c r="P17" s="627"/>
      <c r="Q17" s="628"/>
      <c r="R17" s="629">
        <v>1101489</v>
      </c>
      <c r="S17" s="630"/>
      <c r="T17" s="630"/>
      <c r="U17" s="630"/>
      <c r="V17" s="630"/>
      <c r="W17" s="630"/>
      <c r="X17" s="630"/>
      <c r="Y17" s="631"/>
      <c r="Z17" s="656">
        <v>0.5</v>
      </c>
      <c r="AA17" s="656"/>
      <c r="AB17" s="656"/>
      <c r="AC17" s="656"/>
      <c r="AD17" s="657">
        <v>1101489</v>
      </c>
      <c r="AE17" s="657"/>
      <c r="AF17" s="657"/>
      <c r="AG17" s="657"/>
      <c r="AH17" s="657"/>
      <c r="AI17" s="657"/>
      <c r="AJ17" s="657"/>
      <c r="AK17" s="657"/>
      <c r="AL17" s="632">
        <v>1</v>
      </c>
      <c r="AM17" s="633"/>
      <c r="AN17" s="633"/>
      <c r="AO17" s="658"/>
      <c r="AP17" s="626" t="s">
        <v>263</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6" t="s">
        <v>264</v>
      </c>
      <c r="CE17" s="667"/>
      <c r="CF17" s="667"/>
      <c r="CG17" s="667"/>
      <c r="CH17" s="667"/>
      <c r="CI17" s="667"/>
      <c r="CJ17" s="667"/>
      <c r="CK17" s="667"/>
      <c r="CL17" s="667"/>
      <c r="CM17" s="667"/>
      <c r="CN17" s="667"/>
      <c r="CO17" s="667"/>
      <c r="CP17" s="667"/>
      <c r="CQ17" s="668"/>
      <c r="CR17" s="629">
        <v>28047455</v>
      </c>
      <c r="CS17" s="630"/>
      <c r="CT17" s="630"/>
      <c r="CU17" s="630"/>
      <c r="CV17" s="630"/>
      <c r="CW17" s="630"/>
      <c r="CX17" s="630"/>
      <c r="CY17" s="631"/>
      <c r="CZ17" s="656">
        <v>12.4</v>
      </c>
      <c r="DA17" s="656"/>
      <c r="DB17" s="656"/>
      <c r="DC17" s="656"/>
      <c r="DD17" s="635" t="s">
        <v>128</v>
      </c>
      <c r="DE17" s="630"/>
      <c r="DF17" s="630"/>
      <c r="DG17" s="630"/>
      <c r="DH17" s="630"/>
      <c r="DI17" s="630"/>
      <c r="DJ17" s="630"/>
      <c r="DK17" s="630"/>
      <c r="DL17" s="630"/>
      <c r="DM17" s="630"/>
      <c r="DN17" s="630"/>
      <c r="DO17" s="630"/>
      <c r="DP17" s="631"/>
      <c r="DQ17" s="635">
        <v>26406735</v>
      </c>
      <c r="DR17" s="630"/>
      <c r="DS17" s="630"/>
      <c r="DT17" s="630"/>
      <c r="DU17" s="630"/>
      <c r="DV17" s="630"/>
      <c r="DW17" s="630"/>
      <c r="DX17" s="630"/>
      <c r="DY17" s="630"/>
      <c r="DZ17" s="630"/>
      <c r="EA17" s="630"/>
      <c r="EB17" s="630"/>
      <c r="EC17" s="674"/>
    </row>
    <row r="18" spans="2:133" ht="11.25" customHeight="1" x14ac:dyDescent="0.15">
      <c r="B18" s="626" t="s">
        <v>265</v>
      </c>
      <c r="C18" s="627"/>
      <c r="D18" s="627"/>
      <c r="E18" s="627"/>
      <c r="F18" s="627"/>
      <c r="G18" s="627"/>
      <c r="H18" s="627"/>
      <c r="I18" s="627"/>
      <c r="J18" s="627"/>
      <c r="K18" s="627"/>
      <c r="L18" s="627"/>
      <c r="M18" s="627"/>
      <c r="N18" s="627"/>
      <c r="O18" s="627"/>
      <c r="P18" s="627"/>
      <c r="Q18" s="628"/>
      <c r="R18" s="629">
        <v>1263150</v>
      </c>
      <c r="S18" s="630"/>
      <c r="T18" s="630"/>
      <c r="U18" s="630"/>
      <c r="V18" s="630"/>
      <c r="W18" s="630"/>
      <c r="X18" s="630"/>
      <c r="Y18" s="631"/>
      <c r="Z18" s="656">
        <v>0.5</v>
      </c>
      <c r="AA18" s="656"/>
      <c r="AB18" s="656"/>
      <c r="AC18" s="656"/>
      <c r="AD18" s="657">
        <v>1161963</v>
      </c>
      <c r="AE18" s="657"/>
      <c r="AF18" s="657"/>
      <c r="AG18" s="657"/>
      <c r="AH18" s="657"/>
      <c r="AI18" s="657"/>
      <c r="AJ18" s="657"/>
      <c r="AK18" s="657"/>
      <c r="AL18" s="632">
        <v>1.1000000238418579</v>
      </c>
      <c r="AM18" s="633"/>
      <c r="AN18" s="633"/>
      <c r="AO18" s="658"/>
      <c r="AP18" s="626" t="s">
        <v>266</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6" t="s">
        <v>267</v>
      </c>
      <c r="CE18" s="667"/>
      <c r="CF18" s="667"/>
      <c r="CG18" s="667"/>
      <c r="CH18" s="667"/>
      <c r="CI18" s="667"/>
      <c r="CJ18" s="667"/>
      <c r="CK18" s="667"/>
      <c r="CL18" s="667"/>
      <c r="CM18" s="667"/>
      <c r="CN18" s="667"/>
      <c r="CO18" s="667"/>
      <c r="CP18" s="667"/>
      <c r="CQ18" s="668"/>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4"/>
    </row>
    <row r="19" spans="2:133" ht="11.25" customHeight="1" x14ac:dyDescent="0.15">
      <c r="B19" s="626" t="s">
        <v>268</v>
      </c>
      <c r="C19" s="627"/>
      <c r="D19" s="627"/>
      <c r="E19" s="627"/>
      <c r="F19" s="627"/>
      <c r="G19" s="627"/>
      <c r="H19" s="627"/>
      <c r="I19" s="627"/>
      <c r="J19" s="627"/>
      <c r="K19" s="627"/>
      <c r="L19" s="627"/>
      <c r="M19" s="627"/>
      <c r="N19" s="627"/>
      <c r="O19" s="627"/>
      <c r="P19" s="627"/>
      <c r="Q19" s="628"/>
      <c r="R19" s="629">
        <v>407910</v>
      </c>
      <c r="S19" s="630"/>
      <c r="T19" s="630"/>
      <c r="U19" s="630"/>
      <c r="V19" s="630"/>
      <c r="W19" s="630"/>
      <c r="X19" s="630"/>
      <c r="Y19" s="631"/>
      <c r="Z19" s="656">
        <v>0.2</v>
      </c>
      <c r="AA19" s="656"/>
      <c r="AB19" s="656"/>
      <c r="AC19" s="656"/>
      <c r="AD19" s="657">
        <v>407910</v>
      </c>
      <c r="AE19" s="657"/>
      <c r="AF19" s="657"/>
      <c r="AG19" s="657"/>
      <c r="AH19" s="657"/>
      <c r="AI19" s="657"/>
      <c r="AJ19" s="657"/>
      <c r="AK19" s="657"/>
      <c r="AL19" s="632">
        <v>0.4</v>
      </c>
      <c r="AM19" s="633"/>
      <c r="AN19" s="633"/>
      <c r="AO19" s="658"/>
      <c r="AP19" s="626" t="s">
        <v>269</v>
      </c>
      <c r="AQ19" s="627"/>
      <c r="AR19" s="627"/>
      <c r="AS19" s="627"/>
      <c r="AT19" s="627"/>
      <c r="AU19" s="627"/>
      <c r="AV19" s="627"/>
      <c r="AW19" s="627"/>
      <c r="AX19" s="627"/>
      <c r="AY19" s="627"/>
      <c r="AZ19" s="627"/>
      <c r="BA19" s="627"/>
      <c r="BB19" s="627"/>
      <c r="BC19" s="627"/>
      <c r="BD19" s="627"/>
      <c r="BE19" s="627"/>
      <c r="BF19" s="628"/>
      <c r="BG19" s="629">
        <v>10755294</v>
      </c>
      <c r="BH19" s="630"/>
      <c r="BI19" s="630"/>
      <c r="BJ19" s="630"/>
      <c r="BK19" s="630"/>
      <c r="BL19" s="630"/>
      <c r="BM19" s="630"/>
      <c r="BN19" s="631"/>
      <c r="BO19" s="656">
        <v>13.4</v>
      </c>
      <c r="BP19" s="656"/>
      <c r="BQ19" s="656"/>
      <c r="BR19" s="656"/>
      <c r="BS19" s="657" t="s">
        <v>128</v>
      </c>
      <c r="BT19" s="657"/>
      <c r="BU19" s="657"/>
      <c r="BV19" s="657"/>
      <c r="BW19" s="657"/>
      <c r="BX19" s="657"/>
      <c r="BY19" s="657"/>
      <c r="BZ19" s="657"/>
      <c r="CA19" s="657"/>
      <c r="CB19" s="715"/>
      <c r="CD19" s="666" t="s">
        <v>270</v>
      </c>
      <c r="CE19" s="667"/>
      <c r="CF19" s="667"/>
      <c r="CG19" s="667"/>
      <c r="CH19" s="667"/>
      <c r="CI19" s="667"/>
      <c r="CJ19" s="667"/>
      <c r="CK19" s="667"/>
      <c r="CL19" s="667"/>
      <c r="CM19" s="667"/>
      <c r="CN19" s="667"/>
      <c r="CO19" s="667"/>
      <c r="CP19" s="667"/>
      <c r="CQ19" s="668"/>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4"/>
    </row>
    <row r="20" spans="2:133" ht="11.25" customHeight="1" x14ac:dyDescent="0.15">
      <c r="B20" s="626" t="s">
        <v>271</v>
      </c>
      <c r="C20" s="627"/>
      <c r="D20" s="627"/>
      <c r="E20" s="627"/>
      <c r="F20" s="627"/>
      <c r="G20" s="627"/>
      <c r="H20" s="627"/>
      <c r="I20" s="627"/>
      <c r="J20" s="627"/>
      <c r="K20" s="627"/>
      <c r="L20" s="627"/>
      <c r="M20" s="627"/>
      <c r="N20" s="627"/>
      <c r="O20" s="627"/>
      <c r="P20" s="627"/>
      <c r="Q20" s="628"/>
      <c r="R20" s="629">
        <v>32185</v>
      </c>
      <c r="S20" s="630"/>
      <c r="T20" s="630"/>
      <c r="U20" s="630"/>
      <c r="V20" s="630"/>
      <c r="W20" s="630"/>
      <c r="X20" s="630"/>
      <c r="Y20" s="631"/>
      <c r="Z20" s="656">
        <v>0</v>
      </c>
      <c r="AA20" s="656"/>
      <c r="AB20" s="656"/>
      <c r="AC20" s="656"/>
      <c r="AD20" s="657">
        <v>32185</v>
      </c>
      <c r="AE20" s="657"/>
      <c r="AF20" s="657"/>
      <c r="AG20" s="657"/>
      <c r="AH20" s="657"/>
      <c r="AI20" s="657"/>
      <c r="AJ20" s="657"/>
      <c r="AK20" s="657"/>
      <c r="AL20" s="632">
        <v>0</v>
      </c>
      <c r="AM20" s="633"/>
      <c r="AN20" s="633"/>
      <c r="AO20" s="658"/>
      <c r="AP20" s="626" t="s">
        <v>272</v>
      </c>
      <c r="AQ20" s="627"/>
      <c r="AR20" s="627"/>
      <c r="AS20" s="627"/>
      <c r="AT20" s="627"/>
      <c r="AU20" s="627"/>
      <c r="AV20" s="627"/>
      <c r="AW20" s="627"/>
      <c r="AX20" s="627"/>
      <c r="AY20" s="627"/>
      <c r="AZ20" s="627"/>
      <c r="BA20" s="627"/>
      <c r="BB20" s="627"/>
      <c r="BC20" s="627"/>
      <c r="BD20" s="627"/>
      <c r="BE20" s="627"/>
      <c r="BF20" s="628"/>
      <c r="BG20" s="629">
        <v>10755294</v>
      </c>
      <c r="BH20" s="630"/>
      <c r="BI20" s="630"/>
      <c r="BJ20" s="630"/>
      <c r="BK20" s="630"/>
      <c r="BL20" s="630"/>
      <c r="BM20" s="630"/>
      <c r="BN20" s="631"/>
      <c r="BO20" s="656">
        <v>13.4</v>
      </c>
      <c r="BP20" s="656"/>
      <c r="BQ20" s="656"/>
      <c r="BR20" s="656"/>
      <c r="BS20" s="657" t="s">
        <v>128</v>
      </c>
      <c r="BT20" s="657"/>
      <c r="BU20" s="657"/>
      <c r="BV20" s="657"/>
      <c r="BW20" s="657"/>
      <c r="BX20" s="657"/>
      <c r="BY20" s="657"/>
      <c r="BZ20" s="657"/>
      <c r="CA20" s="657"/>
      <c r="CB20" s="715"/>
      <c r="CD20" s="666" t="s">
        <v>273</v>
      </c>
      <c r="CE20" s="667"/>
      <c r="CF20" s="667"/>
      <c r="CG20" s="667"/>
      <c r="CH20" s="667"/>
      <c r="CI20" s="667"/>
      <c r="CJ20" s="667"/>
      <c r="CK20" s="667"/>
      <c r="CL20" s="667"/>
      <c r="CM20" s="667"/>
      <c r="CN20" s="667"/>
      <c r="CO20" s="667"/>
      <c r="CP20" s="667"/>
      <c r="CQ20" s="668"/>
      <c r="CR20" s="629">
        <v>227038270</v>
      </c>
      <c r="CS20" s="630"/>
      <c r="CT20" s="630"/>
      <c r="CU20" s="630"/>
      <c r="CV20" s="630"/>
      <c r="CW20" s="630"/>
      <c r="CX20" s="630"/>
      <c r="CY20" s="631"/>
      <c r="CZ20" s="656">
        <v>100</v>
      </c>
      <c r="DA20" s="656"/>
      <c r="DB20" s="656"/>
      <c r="DC20" s="656"/>
      <c r="DD20" s="635">
        <v>16739385</v>
      </c>
      <c r="DE20" s="630"/>
      <c r="DF20" s="630"/>
      <c r="DG20" s="630"/>
      <c r="DH20" s="630"/>
      <c r="DI20" s="630"/>
      <c r="DJ20" s="630"/>
      <c r="DK20" s="630"/>
      <c r="DL20" s="630"/>
      <c r="DM20" s="630"/>
      <c r="DN20" s="630"/>
      <c r="DO20" s="630"/>
      <c r="DP20" s="631"/>
      <c r="DQ20" s="635">
        <v>127033317</v>
      </c>
      <c r="DR20" s="630"/>
      <c r="DS20" s="630"/>
      <c r="DT20" s="630"/>
      <c r="DU20" s="630"/>
      <c r="DV20" s="630"/>
      <c r="DW20" s="630"/>
      <c r="DX20" s="630"/>
      <c r="DY20" s="630"/>
      <c r="DZ20" s="630"/>
      <c r="EA20" s="630"/>
      <c r="EB20" s="630"/>
      <c r="EC20" s="674"/>
    </row>
    <row r="21" spans="2:133" ht="11.25" customHeight="1" x14ac:dyDescent="0.15">
      <c r="B21" s="626" t="s">
        <v>274</v>
      </c>
      <c r="C21" s="627"/>
      <c r="D21" s="627"/>
      <c r="E21" s="627"/>
      <c r="F21" s="627"/>
      <c r="G21" s="627"/>
      <c r="H21" s="627"/>
      <c r="I21" s="627"/>
      <c r="J21" s="627"/>
      <c r="K21" s="627"/>
      <c r="L21" s="627"/>
      <c r="M21" s="627"/>
      <c r="N21" s="627"/>
      <c r="O21" s="627"/>
      <c r="P21" s="627"/>
      <c r="Q21" s="628"/>
      <c r="R21" s="629">
        <v>7896</v>
      </c>
      <c r="S21" s="630"/>
      <c r="T21" s="630"/>
      <c r="U21" s="630"/>
      <c r="V21" s="630"/>
      <c r="W21" s="630"/>
      <c r="X21" s="630"/>
      <c r="Y21" s="631"/>
      <c r="Z21" s="656">
        <v>0</v>
      </c>
      <c r="AA21" s="656"/>
      <c r="AB21" s="656"/>
      <c r="AC21" s="656"/>
      <c r="AD21" s="657">
        <v>7896</v>
      </c>
      <c r="AE21" s="657"/>
      <c r="AF21" s="657"/>
      <c r="AG21" s="657"/>
      <c r="AH21" s="657"/>
      <c r="AI21" s="657"/>
      <c r="AJ21" s="657"/>
      <c r="AK21" s="657"/>
      <c r="AL21" s="632">
        <v>0</v>
      </c>
      <c r="AM21" s="633"/>
      <c r="AN21" s="633"/>
      <c r="AO21" s="658"/>
      <c r="AP21" s="722" t="s">
        <v>275</v>
      </c>
      <c r="AQ21" s="729"/>
      <c r="AR21" s="729"/>
      <c r="AS21" s="729"/>
      <c r="AT21" s="729"/>
      <c r="AU21" s="729"/>
      <c r="AV21" s="729"/>
      <c r="AW21" s="729"/>
      <c r="AX21" s="729"/>
      <c r="AY21" s="729"/>
      <c r="AZ21" s="729"/>
      <c r="BA21" s="729"/>
      <c r="BB21" s="729"/>
      <c r="BC21" s="729"/>
      <c r="BD21" s="729"/>
      <c r="BE21" s="729"/>
      <c r="BF21" s="724"/>
      <c r="BG21" s="629">
        <v>12207</v>
      </c>
      <c r="BH21" s="630"/>
      <c r="BI21" s="630"/>
      <c r="BJ21" s="630"/>
      <c r="BK21" s="630"/>
      <c r="BL21" s="630"/>
      <c r="BM21" s="630"/>
      <c r="BN21" s="631"/>
      <c r="BO21" s="656">
        <v>0</v>
      </c>
      <c r="BP21" s="656"/>
      <c r="BQ21" s="656"/>
      <c r="BR21" s="656"/>
      <c r="BS21" s="657" t="s">
        <v>128</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276</v>
      </c>
      <c r="C22" s="693"/>
      <c r="D22" s="693"/>
      <c r="E22" s="693"/>
      <c r="F22" s="693"/>
      <c r="G22" s="693"/>
      <c r="H22" s="693"/>
      <c r="I22" s="693"/>
      <c r="J22" s="693"/>
      <c r="K22" s="693"/>
      <c r="L22" s="693"/>
      <c r="M22" s="693"/>
      <c r="N22" s="693"/>
      <c r="O22" s="693"/>
      <c r="P22" s="693"/>
      <c r="Q22" s="694"/>
      <c r="R22" s="629">
        <v>815159</v>
      </c>
      <c r="S22" s="630"/>
      <c r="T22" s="630"/>
      <c r="U22" s="630"/>
      <c r="V22" s="630"/>
      <c r="W22" s="630"/>
      <c r="X22" s="630"/>
      <c r="Y22" s="631"/>
      <c r="Z22" s="656">
        <v>0.4</v>
      </c>
      <c r="AA22" s="656"/>
      <c r="AB22" s="656"/>
      <c r="AC22" s="656"/>
      <c r="AD22" s="657">
        <v>713972</v>
      </c>
      <c r="AE22" s="657"/>
      <c r="AF22" s="657"/>
      <c r="AG22" s="657"/>
      <c r="AH22" s="657"/>
      <c r="AI22" s="657"/>
      <c r="AJ22" s="657"/>
      <c r="AK22" s="657"/>
      <c r="AL22" s="632">
        <v>0.69999998807907104</v>
      </c>
      <c r="AM22" s="633"/>
      <c r="AN22" s="633"/>
      <c r="AO22" s="658"/>
      <c r="AP22" s="722" t="s">
        <v>277</v>
      </c>
      <c r="AQ22" s="729"/>
      <c r="AR22" s="729"/>
      <c r="AS22" s="729"/>
      <c r="AT22" s="729"/>
      <c r="AU22" s="729"/>
      <c r="AV22" s="729"/>
      <c r="AW22" s="729"/>
      <c r="AX22" s="729"/>
      <c r="AY22" s="729"/>
      <c r="AZ22" s="729"/>
      <c r="BA22" s="729"/>
      <c r="BB22" s="729"/>
      <c r="BC22" s="729"/>
      <c r="BD22" s="729"/>
      <c r="BE22" s="729"/>
      <c r="BF22" s="724"/>
      <c r="BG22" s="629">
        <v>3580374</v>
      </c>
      <c r="BH22" s="630"/>
      <c r="BI22" s="630"/>
      <c r="BJ22" s="630"/>
      <c r="BK22" s="630"/>
      <c r="BL22" s="630"/>
      <c r="BM22" s="630"/>
      <c r="BN22" s="631"/>
      <c r="BO22" s="656">
        <v>4.5</v>
      </c>
      <c r="BP22" s="656"/>
      <c r="BQ22" s="656"/>
      <c r="BR22" s="656"/>
      <c r="BS22" s="657" t="s">
        <v>128</v>
      </c>
      <c r="BT22" s="657"/>
      <c r="BU22" s="657"/>
      <c r="BV22" s="657"/>
      <c r="BW22" s="657"/>
      <c r="BX22" s="657"/>
      <c r="BY22" s="657"/>
      <c r="BZ22" s="657"/>
      <c r="CA22" s="657"/>
      <c r="CB22" s="715"/>
      <c r="CD22" s="731" t="s">
        <v>278</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279</v>
      </c>
      <c r="C23" s="627"/>
      <c r="D23" s="627"/>
      <c r="E23" s="627"/>
      <c r="F23" s="627"/>
      <c r="G23" s="627"/>
      <c r="H23" s="627"/>
      <c r="I23" s="627"/>
      <c r="J23" s="627"/>
      <c r="K23" s="627"/>
      <c r="L23" s="627"/>
      <c r="M23" s="627"/>
      <c r="N23" s="627"/>
      <c r="O23" s="627"/>
      <c r="P23" s="627"/>
      <c r="Q23" s="628"/>
      <c r="R23" s="629">
        <v>16376225</v>
      </c>
      <c r="S23" s="630"/>
      <c r="T23" s="630"/>
      <c r="U23" s="630"/>
      <c r="V23" s="630"/>
      <c r="W23" s="630"/>
      <c r="X23" s="630"/>
      <c r="Y23" s="631"/>
      <c r="Z23" s="656">
        <v>7.1</v>
      </c>
      <c r="AA23" s="656"/>
      <c r="AB23" s="656"/>
      <c r="AC23" s="656"/>
      <c r="AD23" s="657">
        <v>15817321</v>
      </c>
      <c r="AE23" s="657"/>
      <c r="AF23" s="657"/>
      <c r="AG23" s="657"/>
      <c r="AH23" s="657"/>
      <c r="AI23" s="657"/>
      <c r="AJ23" s="657"/>
      <c r="AK23" s="657"/>
      <c r="AL23" s="632">
        <v>15</v>
      </c>
      <c r="AM23" s="633"/>
      <c r="AN23" s="633"/>
      <c r="AO23" s="658"/>
      <c r="AP23" s="722" t="s">
        <v>280</v>
      </c>
      <c r="AQ23" s="729"/>
      <c r="AR23" s="729"/>
      <c r="AS23" s="729"/>
      <c r="AT23" s="729"/>
      <c r="AU23" s="729"/>
      <c r="AV23" s="729"/>
      <c r="AW23" s="729"/>
      <c r="AX23" s="729"/>
      <c r="AY23" s="729"/>
      <c r="AZ23" s="729"/>
      <c r="BA23" s="729"/>
      <c r="BB23" s="729"/>
      <c r="BC23" s="729"/>
      <c r="BD23" s="729"/>
      <c r="BE23" s="729"/>
      <c r="BF23" s="724"/>
      <c r="BG23" s="629">
        <v>7162713</v>
      </c>
      <c r="BH23" s="630"/>
      <c r="BI23" s="630"/>
      <c r="BJ23" s="630"/>
      <c r="BK23" s="630"/>
      <c r="BL23" s="630"/>
      <c r="BM23" s="630"/>
      <c r="BN23" s="631"/>
      <c r="BO23" s="656">
        <v>8.9</v>
      </c>
      <c r="BP23" s="656"/>
      <c r="BQ23" s="656"/>
      <c r="BR23" s="656"/>
      <c r="BS23" s="657" t="s">
        <v>128</v>
      </c>
      <c r="BT23" s="657"/>
      <c r="BU23" s="657"/>
      <c r="BV23" s="657"/>
      <c r="BW23" s="657"/>
      <c r="BX23" s="657"/>
      <c r="BY23" s="657"/>
      <c r="BZ23" s="657"/>
      <c r="CA23" s="657"/>
      <c r="CB23" s="715"/>
      <c r="CD23" s="731" t="s">
        <v>220</v>
      </c>
      <c r="CE23" s="732"/>
      <c r="CF23" s="732"/>
      <c r="CG23" s="732"/>
      <c r="CH23" s="732"/>
      <c r="CI23" s="732"/>
      <c r="CJ23" s="732"/>
      <c r="CK23" s="732"/>
      <c r="CL23" s="732"/>
      <c r="CM23" s="732"/>
      <c r="CN23" s="732"/>
      <c r="CO23" s="732"/>
      <c r="CP23" s="732"/>
      <c r="CQ23" s="733"/>
      <c r="CR23" s="731" t="s">
        <v>281</v>
      </c>
      <c r="CS23" s="732"/>
      <c r="CT23" s="732"/>
      <c r="CU23" s="732"/>
      <c r="CV23" s="732"/>
      <c r="CW23" s="732"/>
      <c r="CX23" s="732"/>
      <c r="CY23" s="733"/>
      <c r="CZ23" s="731" t="s">
        <v>282</v>
      </c>
      <c r="DA23" s="732"/>
      <c r="DB23" s="732"/>
      <c r="DC23" s="733"/>
      <c r="DD23" s="731" t="s">
        <v>283</v>
      </c>
      <c r="DE23" s="732"/>
      <c r="DF23" s="732"/>
      <c r="DG23" s="732"/>
      <c r="DH23" s="732"/>
      <c r="DI23" s="732"/>
      <c r="DJ23" s="732"/>
      <c r="DK23" s="733"/>
      <c r="DL23" s="734" t="s">
        <v>284</v>
      </c>
      <c r="DM23" s="735"/>
      <c r="DN23" s="735"/>
      <c r="DO23" s="735"/>
      <c r="DP23" s="735"/>
      <c r="DQ23" s="735"/>
      <c r="DR23" s="735"/>
      <c r="DS23" s="735"/>
      <c r="DT23" s="735"/>
      <c r="DU23" s="735"/>
      <c r="DV23" s="736"/>
      <c r="DW23" s="731" t="s">
        <v>285</v>
      </c>
      <c r="DX23" s="732"/>
      <c r="DY23" s="732"/>
      <c r="DZ23" s="732"/>
      <c r="EA23" s="732"/>
      <c r="EB23" s="732"/>
      <c r="EC23" s="733"/>
    </row>
    <row r="24" spans="2:133" ht="11.25" customHeight="1" x14ac:dyDescent="0.15">
      <c r="B24" s="626" t="s">
        <v>286</v>
      </c>
      <c r="C24" s="627"/>
      <c r="D24" s="627"/>
      <c r="E24" s="627"/>
      <c r="F24" s="627"/>
      <c r="G24" s="627"/>
      <c r="H24" s="627"/>
      <c r="I24" s="627"/>
      <c r="J24" s="627"/>
      <c r="K24" s="627"/>
      <c r="L24" s="627"/>
      <c r="M24" s="627"/>
      <c r="N24" s="627"/>
      <c r="O24" s="627"/>
      <c r="P24" s="627"/>
      <c r="Q24" s="628"/>
      <c r="R24" s="629">
        <v>15817321</v>
      </c>
      <c r="S24" s="630"/>
      <c r="T24" s="630"/>
      <c r="U24" s="630"/>
      <c r="V24" s="630"/>
      <c r="W24" s="630"/>
      <c r="X24" s="630"/>
      <c r="Y24" s="631"/>
      <c r="Z24" s="656">
        <v>6.9</v>
      </c>
      <c r="AA24" s="656"/>
      <c r="AB24" s="656"/>
      <c r="AC24" s="656"/>
      <c r="AD24" s="657">
        <v>15817321</v>
      </c>
      <c r="AE24" s="657"/>
      <c r="AF24" s="657"/>
      <c r="AG24" s="657"/>
      <c r="AH24" s="657"/>
      <c r="AI24" s="657"/>
      <c r="AJ24" s="657"/>
      <c r="AK24" s="657"/>
      <c r="AL24" s="632">
        <v>15</v>
      </c>
      <c r="AM24" s="633"/>
      <c r="AN24" s="633"/>
      <c r="AO24" s="658"/>
      <c r="AP24" s="722" t="s">
        <v>287</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288</v>
      </c>
      <c r="CE24" s="686"/>
      <c r="CF24" s="686"/>
      <c r="CG24" s="686"/>
      <c r="CH24" s="686"/>
      <c r="CI24" s="686"/>
      <c r="CJ24" s="686"/>
      <c r="CK24" s="686"/>
      <c r="CL24" s="686"/>
      <c r="CM24" s="686"/>
      <c r="CN24" s="686"/>
      <c r="CO24" s="686"/>
      <c r="CP24" s="686"/>
      <c r="CQ24" s="687"/>
      <c r="CR24" s="682">
        <v>147117766</v>
      </c>
      <c r="CS24" s="683"/>
      <c r="CT24" s="683"/>
      <c r="CU24" s="683"/>
      <c r="CV24" s="683"/>
      <c r="CW24" s="683"/>
      <c r="CX24" s="683"/>
      <c r="CY24" s="726"/>
      <c r="CZ24" s="727">
        <v>64.8</v>
      </c>
      <c r="DA24" s="702"/>
      <c r="DB24" s="702"/>
      <c r="DC24" s="730"/>
      <c r="DD24" s="725">
        <v>72492330</v>
      </c>
      <c r="DE24" s="683"/>
      <c r="DF24" s="683"/>
      <c r="DG24" s="683"/>
      <c r="DH24" s="683"/>
      <c r="DI24" s="683"/>
      <c r="DJ24" s="683"/>
      <c r="DK24" s="726"/>
      <c r="DL24" s="725">
        <v>65866569</v>
      </c>
      <c r="DM24" s="683"/>
      <c r="DN24" s="683"/>
      <c r="DO24" s="683"/>
      <c r="DP24" s="683"/>
      <c r="DQ24" s="683"/>
      <c r="DR24" s="683"/>
      <c r="DS24" s="683"/>
      <c r="DT24" s="683"/>
      <c r="DU24" s="683"/>
      <c r="DV24" s="726"/>
      <c r="DW24" s="727">
        <v>58.5</v>
      </c>
      <c r="DX24" s="702"/>
      <c r="DY24" s="702"/>
      <c r="DZ24" s="702"/>
      <c r="EA24" s="702"/>
      <c r="EB24" s="702"/>
      <c r="EC24" s="728"/>
    </row>
    <row r="25" spans="2:133" ht="11.25" customHeight="1" x14ac:dyDescent="0.15">
      <c r="B25" s="626" t="s">
        <v>289</v>
      </c>
      <c r="C25" s="627"/>
      <c r="D25" s="627"/>
      <c r="E25" s="627"/>
      <c r="F25" s="627"/>
      <c r="G25" s="627"/>
      <c r="H25" s="627"/>
      <c r="I25" s="627"/>
      <c r="J25" s="627"/>
      <c r="K25" s="627"/>
      <c r="L25" s="627"/>
      <c r="M25" s="627"/>
      <c r="N25" s="627"/>
      <c r="O25" s="627"/>
      <c r="P25" s="627"/>
      <c r="Q25" s="628"/>
      <c r="R25" s="629">
        <v>558904</v>
      </c>
      <c r="S25" s="630"/>
      <c r="T25" s="630"/>
      <c r="U25" s="630"/>
      <c r="V25" s="630"/>
      <c r="W25" s="630"/>
      <c r="X25" s="630"/>
      <c r="Y25" s="631"/>
      <c r="Z25" s="656">
        <v>0.2</v>
      </c>
      <c r="AA25" s="656"/>
      <c r="AB25" s="656"/>
      <c r="AC25" s="656"/>
      <c r="AD25" s="657" t="s">
        <v>128</v>
      </c>
      <c r="AE25" s="657"/>
      <c r="AF25" s="657"/>
      <c r="AG25" s="657"/>
      <c r="AH25" s="657"/>
      <c r="AI25" s="657"/>
      <c r="AJ25" s="657"/>
      <c r="AK25" s="657"/>
      <c r="AL25" s="632" t="s">
        <v>128</v>
      </c>
      <c r="AM25" s="633"/>
      <c r="AN25" s="633"/>
      <c r="AO25" s="658"/>
      <c r="AP25" s="722" t="s">
        <v>290</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6" t="s">
        <v>291</v>
      </c>
      <c r="CE25" s="667"/>
      <c r="CF25" s="667"/>
      <c r="CG25" s="667"/>
      <c r="CH25" s="667"/>
      <c r="CI25" s="667"/>
      <c r="CJ25" s="667"/>
      <c r="CK25" s="667"/>
      <c r="CL25" s="667"/>
      <c r="CM25" s="667"/>
      <c r="CN25" s="667"/>
      <c r="CO25" s="667"/>
      <c r="CP25" s="667"/>
      <c r="CQ25" s="668"/>
      <c r="CR25" s="629">
        <v>29433511</v>
      </c>
      <c r="CS25" s="640"/>
      <c r="CT25" s="640"/>
      <c r="CU25" s="640"/>
      <c r="CV25" s="640"/>
      <c r="CW25" s="640"/>
      <c r="CX25" s="640"/>
      <c r="CY25" s="641"/>
      <c r="CZ25" s="632">
        <v>13</v>
      </c>
      <c r="DA25" s="642"/>
      <c r="DB25" s="642"/>
      <c r="DC25" s="643"/>
      <c r="DD25" s="635">
        <v>25777464</v>
      </c>
      <c r="DE25" s="640"/>
      <c r="DF25" s="640"/>
      <c r="DG25" s="640"/>
      <c r="DH25" s="640"/>
      <c r="DI25" s="640"/>
      <c r="DJ25" s="640"/>
      <c r="DK25" s="641"/>
      <c r="DL25" s="635">
        <v>25095849</v>
      </c>
      <c r="DM25" s="640"/>
      <c r="DN25" s="640"/>
      <c r="DO25" s="640"/>
      <c r="DP25" s="640"/>
      <c r="DQ25" s="640"/>
      <c r="DR25" s="640"/>
      <c r="DS25" s="640"/>
      <c r="DT25" s="640"/>
      <c r="DU25" s="640"/>
      <c r="DV25" s="641"/>
      <c r="DW25" s="632">
        <v>22.3</v>
      </c>
      <c r="DX25" s="642"/>
      <c r="DY25" s="642"/>
      <c r="DZ25" s="642"/>
      <c r="EA25" s="642"/>
      <c r="EB25" s="642"/>
      <c r="EC25" s="669"/>
    </row>
    <row r="26" spans="2:133" ht="11.25" customHeight="1" x14ac:dyDescent="0.15">
      <c r="B26" s="626" t="s">
        <v>292</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128</v>
      </c>
      <c r="AA26" s="656"/>
      <c r="AB26" s="656"/>
      <c r="AC26" s="656"/>
      <c r="AD26" s="657" t="s">
        <v>128</v>
      </c>
      <c r="AE26" s="657"/>
      <c r="AF26" s="657"/>
      <c r="AG26" s="657"/>
      <c r="AH26" s="657"/>
      <c r="AI26" s="657"/>
      <c r="AJ26" s="657"/>
      <c r="AK26" s="657"/>
      <c r="AL26" s="632" t="s">
        <v>128</v>
      </c>
      <c r="AM26" s="633"/>
      <c r="AN26" s="633"/>
      <c r="AO26" s="658"/>
      <c r="AP26" s="722" t="s">
        <v>293</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66" t="s">
        <v>294</v>
      </c>
      <c r="CE26" s="667"/>
      <c r="CF26" s="667"/>
      <c r="CG26" s="667"/>
      <c r="CH26" s="667"/>
      <c r="CI26" s="667"/>
      <c r="CJ26" s="667"/>
      <c r="CK26" s="667"/>
      <c r="CL26" s="667"/>
      <c r="CM26" s="667"/>
      <c r="CN26" s="667"/>
      <c r="CO26" s="667"/>
      <c r="CP26" s="667"/>
      <c r="CQ26" s="668"/>
      <c r="CR26" s="629">
        <v>18623087</v>
      </c>
      <c r="CS26" s="630"/>
      <c r="CT26" s="630"/>
      <c r="CU26" s="630"/>
      <c r="CV26" s="630"/>
      <c r="CW26" s="630"/>
      <c r="CX26" s="630"/>
      <c r="CY26" s="631"/>
      <c r="CZ26" s="632">
        <v>8.1999999999999993</v>
      </c>
      <c r="DA26" s="642"/>
      <c r="DB26" s="642"/>
      <c r="DC26" s="643"/>
      <c r="DD26" s="635">
        <v>15261596</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9"/>
    </row>
    <row r="27" spans="2:133" ht="11.25" customHeight="1" x14ac:dyDescent="0.15">
      <c r="B27" s="626" t="s">
        <v>295</v>
      </c>
      <c r="C27" s="627"/>
      <c r="D27" s="627"/>
      <c r="E27" s="627"/>
      <c r="F27" s="627"/>
      <c r="G27" s="627"/>
      <c r="H27" s="627"/>
      <c r="I27" s="627"/>
      <c r="J27" s="627"/>
      <c r="K27" s="627"/>
      <c r="L27" s="627"/>
      <c r="M27" s="627"/>
      <c r="N27" s="627"/>
      <c r="O27" s="627"/>
      <c r="P27" s="627"/>
      <c r="Q27" s="628"/>
      <c r="R27" s="629">
        <v>111463859</v>
      </c>
      <c r="S27" s="630"/>
      <c r="T27" s="630"/>
      <c r="U27" s="630"/>
      <c r="V27" s="630"/>
      <c r="W27" s="630"/>
      <c r="X27" s="630"/>
      <c r="Y27" s="631"/>
      <c r="Z27" s="656">
        <v>48.3</v>
      </c>
      <c r="AA27" s="656"/>
      <c r="AB27" s="656"/>
      <c r="AC27" s="656"/>
      <c r="AD27" s="657">
        <v>103641055</v>
      </c>
      <c r="AE27" s="657"/>
      <c r="AF27" s="657"/>
      <c r="AG27" s="657"/>
      <c r="AH27" s="657"/>
      <c r="AI27" s="657"/>
      <c r="AJ27" s="657"/>
      <c r="AK27" s="657"/>
      <c r="AL27" s="632">
        <v>98.199996948242188</v>
      </c>
      <c r="AM27" s="633"/>
      <c r="AN27" s="633"/>
      <c r="AO27" s="658"/>
      <c r="AP27" s="626" t="s">
        <v>296</v>
      </c>
      <c r="AQ27" s="627"/>
      <c r="AR27" s="627"/>
      <c r="AS27" s="627"/>
      <c r="AT27" s="627"/>
      <c r="AU27" s="627"/>
      <c r="AV27" s="627"/>
      <c r="AW27" s="627"/>
      <c r="AX27" s="627"/>
      <c r="AY27" s="627"/>
      <c r="AZ27" s="627"/>
      <c r="BA27" s="627"/>
      <c r="BB27" s="627"/>
      <c r="BC27" s="627"/>
      <c r="BD27" s="627"/>
      <c r="BE27" s="627"/>
      <c r="BF27" s="628"/>
      <c r="BG27" s="629">
        <v>80110628</v>
      </c>
      <c r="BH27" s="630"/>
      <c r="BI27" s="630"/>
      <c r="BJ27" s="630"/>
      <c r="BK27" s="630"/>
      <c r="BL27" s="630"/>
      <c r="BM27" s="630"/>
      <c r="BN27" s="631"/>
      <c r="BO27" s="656">
        <v>100</v>
      </c>
      <c r="BP27" s="656"/>
      <c r="BQ27" s="656"/>
      <c r="BR27" s="656"/>
      <c r="BS27" s="657">
        <v>1415731</v>
      </c>
      <c r="BT27" s="657"/>
      <c r="BU27" s="657"/>
      <c r="BV27" s="657"/>
      <c r="BW27" s="657"/>
      <c r="BX27" s="657"/>
      <c r="BY27" s="657"/>
      <c r="BZ27" s="657"/>
      <c r="CA27" s="657"/>
      <c r="CB27" s="715"/>
      <c r="CD27" s="666" t="s">
        <v>297</v>
      </c>
      <c r="CE27" s="667"/>
      <c r="CF27" s="667"/>
      <c r="CG27" s="667"/>
      <c r="CH27" s="667"/>
      <c r="CI27" s="667"/>
      <c r="CJ27" s="667"/>
      <c r="CK27" s="667"/>
      <c r="CL27" s="667"/>
      <c r="CM27" s="667"/>
      <c r="CN27" s="667"/>
      <c r="CO27" s="667"/>
      <c r="CP27" s="667"/>
      <c r="CQ27" s="668"/>
      <c r="CR27" s="629">
        <v>89636906</v>
      </c>
      <c r="CS27" s="640"/>
      <c r="CT27" s="640"/>
      <c r="CU27" s="640"/>
      <c r="CV27" s="640"/>
      <c r="CW27" s="640"/>
      <c r="CX27" s="640"/>
      <c r="CY27" s="641"/>
      <c r="CZ27" s="632">
        <v>39.5</v>
      </c>
      <c r="DA27" s="642"/>
      <c r="DB27" s="642"/>
      <c r="DC27" s="643"/>
      <c r="DD27" s="635">
        <v>20308237</v>
      </c>
      <c r="DE27" s="640"/>
      <c r="DF27" s="640"/>
      <c r="DG27" s="640"/>
      <c r="DH27" s="640"/>
      <c r="DI27" s="640"/>
      <c r="DJ27" s="640"/>
      <c r="DK27" s="641"/>
      <c r="DL27" s="635">
        <v>20254591</v>
      </c>
      <c r="DM27" s="640"/>
      <c r="DN27" s="640"/>
      <c r="DO27" s="640"/>
      <c r="DP27" s="640"/>
      <c r="DQ27" s="640"/>
      <c r="DR27" s="640"/>
      <c r="DS27" s="640"/>
      <c r="DT27" s="640"/>
      <c r="DU27" s="640"/>
      <c r="DV27" s="641"/>
      <c r="DW27" s="632">
        <v>18</v>
      </c>
      <c r="DX27" s="642"/>
      <c r="DY27" s="642"/>
      <c r="DZ27" s="642"/>
      <c r="EA27" s="642"/>
      <c r="EB27" s="642"/>
      <c r="EC27" s="669"/>
    </row>
    <row r="28" spans="2:133" ht="11.25" customHeight="1" x14ac:dyDescent="0.15">
      <c r="B28" s="626" t="s">
        <v>298</v>
      </c>
      <c r="C28" s="627"/>
      <c r="D28" s="627"/>
      <c r="E28" s="627"/>
      <c r="F28" s="627"/>
      <c r="G28" s="627"/>
      <c r="H28" s="627"/>
      <c r="I28" s="627"/>
      <c r="J28" s="627"/>
      <c r="K28" s="627"/>
      <c r="L28" s="627"/>
      <c r="M28" s="627"/>
      <c r="N28" s="627"/>
      <c r="O28" s="627"/>
      <c r="P28" s="627"/>
      <c r="Q28" s="628"/>
      <c r="R28" s="629">
        <v>64969</v>
      </c>
      <c r="S28" s="630"/>
      <c r="T28" s="630"/>
      <c r="U28" s="630"/>
      <c r="V28" s="630"/>
      <c r="W28" s="630"/>
      <c r="X28" s="630"/>
      <c r="Y28" s="631"/>
      <c r="Z28" s="656">
        <v>0</v>
      </c>
      <c r="AA28" s="656"/>
      <c r="AB28" s="656"/>
      <c r="AC28" s="656"/>
      <c r="AD28" s="657">
        <v>64969</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299</v>
      </c>
      <c r="CE28" s="667"/>
      <c r="CF28" s="667"/>
      <c r="CG28" s="667"/>
      <c r="CH28" s="667"/>
      <c r="CI28" s="667"/>
      <c r="CJ28" s="667"/>
      <c r="CK28" s="667"/>
      <c r="CL28" s="667"/>
      <c r="CM28" s="667"/>
      <c r="CN28" s="667"/>
      <c r="CO28" s="667"/>
      <c r="CP28" s="667"/>
      <c r="CQ28" s="668"/>
      <c r="CR28" s="629">
        <v>28047349</v>
      </c>
      <c r="CS28" s="630"/>
      <c r="CT28" s="630"/>
      <c r="CU28" s="630"/>
      <c r="CV28" s="630"/>
      <c r="CW28" s="630"/>
      <c r="CX28" s="630"/>
      <c r="CY28" s="631"/>
      <c r="CZ28" s="632">
        <v>12.4</v>
      </c>
      <c r="DA28" s="642"/>
      <c r="DB28" s="642"/>
      <c r="DC28" s="643"/>
      <c r="DD28" s="635">
        <v>26406629</v>
      </c>
      <c r="DE28" s="630"/>
      <c r="DF28" s="630"/>
      <c r="DG28" s="630"/>
      <c r="DH28" s="630"/>
      <c r="DI28" s="630"/>
      <c r="DJ28" s="630"/>
      <c r="DK28" s="631"/>
      <c r="DL28" s="635">
        <v>20516129</v>
      </c>
      <c r="DM28" s="630"/>
      <c r="DN28" s="630"/>
      <c r="DO28" s="630"/>
      <c r="DP28" s="630"/>
      <c r="DQ28" s="630"/>
      <c r="DR28" s="630"/>
      <c r="DS28" s="630"/>
      <c r="DT28" s="630"/>
      <c r="DU28" s="630"/>
      <c r="DV28" s="631"/>
      <c r="DW28" s="632">
        <v>18.2</v>
      </c>
      <c r="DX28" s="642"/>
      <c r="DY28" s="642"/>
      <c r="DZ28" s="642"/>
      <c r="EA28" s="642"/>
      <c r="EB28" s="642"/>
      <c r="EC28" s="669"/>
    </row>
    <row r="29" spans="2:133" ht="11.25" customHeight="1" x14ac:dyDescent="0.15">
      <c r="B29" s="626" t="s">
        <v>300</v>
      </c>
      <c r="C29" s="627"/>
      <c r="D29" s="627"/>
      <c r="E29" s="627"/>
      <c r="F29" s="627"/>
      <c r="G29" s="627"/>
      <c r="H29" s="627"/>
      <c r="I29" s="627"/>
      <c r="J29" s="627"/>
      <c r="K29" s="627"/>
      <c r="L29" s="627"/>
      <c r="M29" s="627"/>
      <c r="N29" s="627"/>
      <c r="O29" s="627"/>
      <c r="P29" s="627"/>
      <c r="Q29" s="628"/>
      <c r="R29" s="629">
        <v>916732</v>
      </c>
      <c r="S29" s="630"/>
      <c r="T29" s="630"/>
      <c r="U29" s="630"/>
      <c r="V29" s="630"/>
      <c r="W29" s="630"/>
      <c r="X29" s="630"/>
      <c r="Y29" s="631"/>
      <c r="Z29" s="656">
        <v>0.4</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301</v>
      </c>
      <c r="CE29" s="717"/>
      <c r="CF29" s="666" t="s">
        <v>70</v>
      </c>
      <c r="CG29" s="667"/>
      <c r="CH29" s="667"/>
      <c r="CI29" s="667"/>
      <c r="CJ29" s="667"/>
      <c r="CK29" s="667"/>
      <c r="CL29" s="667"/>
      <c r="CM29" s="667"/>
      <c r="CN29" s="667"/>
      <c r="CO29" s="667"/>
      <c r="CP29" s="667"/>
      <c r="CQ29" s="668"/>
      <c r="CR29" s="629">
        <v>28047333</v>
      </c>
      <c r="CS29" s="640"/>
      <c r="CT29" s="640"/>
      <c r="CU29" s="640"/>
      <c r="CV29" s="640"/>
      <c r="CW29" s="640"/>
      <c r="CX29" s="640"/>
      <c r="CY29" s="641"/>
      <c r="CZ29" s="632">
        <v>12.4</v>
      </c>
      <c r="DA29" s="642"/>
      <c r="DB29" s="642"/>
      <c r="DC29" s="643"/>
      <c r="DD29" s="635">
        <v>26406613</v>
      </c>
      <c r="DE29" s="640"/>
      <c r="DF29" s="640"/>
      <c r="DG29" s="640"/>
      <c r="DH29" s="640"/>
      <c r="DI29" s="640"/>
      <c r="DJ29" s="640"/>
      <c r="DK29" s="641"/>
      <c r="DL29" s="635">
        <v>20516113</v>
      </c>
      <c r="DM29" s="640"/>
      <c r="DN29" s="640"/>
      <c r="DO29" s="640"/>
      <c r="DP29" s="640"/>
      <c r="DQ29" s="640"/>
      <c r="DR29" s="640"/>
      <c r="DS29" s="640"/>
      <c r="DT29" s="640"/>
      <c r="DU29" s="640"/>
      <c r="DV29" s="641"/>
      <c r="DW29" s="632">
        <v>18.2</v>
      </c>
      <c r="DX29" s="642"/>
      <c r="DY29" s="642"/>
      <c r="DZ29" s="642"/>
      <c r="EA29" s="642"/>
      <c r="EB29" s="642"/>
      <c r="EC29" s="669"/>
    </row>
    <row r="30" spans="2:133" ht="11.25" customHeight="1" x14ac:dyDescent="0.15">
      <c r="B30" s="626" t="s">
        <v>302</v>
      </c>
      <c r="C30" s="627"/>
      <c r="D30" s="627"/>
      <c r="E30" s="627"/>
      <c r="F30" s="627"/>
      <c r="G30" s="627"/>
      <c r="H30" s="627"/>
      <c r="I30" s="627"/>
      <c r="J30" s="627"/>
      <c r="K30" s="627"/>
      <c r="L30" s="627"/>
      <c r="M30" s="627"/>
      <c r="N30" s="627"/>
      <c r="O30" s="627"/>
      <c r="P30" s="627"/>
      <c r="Q30" s="628"/>
      <c r="R30" s="629">
        <v>6041096</v>
      </c>
      <c r="S30" s="630"/>
      <c r="T30" s="630"/>
      <c r="U30" s="630"/>
      <c r="V30" s="630"/>
      <c r="W30" s="630"/>
      <c r="X30" s="630"/>
      <c r="Y30" s="631"/>
      <c r="Z30" s="656">
        <v>2.6</v>
      </c>
      <c r="AA30" s="656"/>
      <c r="AB30" s="656"/>
      <c r="AC30" s="656"/>
      <c r="AD30" s="657">
        <v>1291097</v>
      </c>
      <c r="AE30" s="657"/>
      <c r="AF30" s="657"/>
      <c r="AG30" s="657"/>
      <c r="AH30" s="657"/>
      <c r="AI30" s="657"/>
      <c r="AJ30" s="657"/>
      <c r="AK30" s="657"/>
      <c r="AL30" s="632">
        <v>1.2</v>
      </c>
      <c r="AM30" s="633"/>
      <c r="AN30" s="633"/>
      <c r="AO30" s="658"/>
      <c r="AP30" s="688" t="s">
        <v>220</v>
      </c>
      <c r="AQ30" s="689"/>
      <c r="AR30" s="689"/>
      <c r="AS30" s="689"/>
      <c r="AT30" s="689"/>
      <c r="AU30" s="689"/>
      <c r="AV30" s="689"/>
      <c r="AW30" s="689"/>
      <c r="AX30" s="689"/>
      <c r="AY30" s="689"/>
      <c r="AZ30" s="689"/>
      <c r="BA30" s="689"/>
      <c r="BB30" s="689"/>
      <c r="BC30" s="689"/>
      <c r="BD30" s="689"/>
      <c r="BE30" s="689"/>
      <c r="BF30" s="690"/>
      <c r="BG30" s="688" t="s">
        <v>303</v>
      </c>
      <c r="BH30" s="713"/>
      <c r="BI30" s="713"/>
      <c r="BJ30" s="713"/>
      <c r="BK30" s="713"/>
      <c r="BL30" s="713"/>
      <c r="BM30" s="713"/>
      <c r="BN30" s="713"/>
      <c r="BO30" s="713"/>
      <c r="BP30" s="713"/>
      <c r="BQ30" s="714"/>
      <c r="BR30" s="688" t="s">
        <v>304</v>
      </c>
      <c r="BS30" s="713"/>
      <c r="BT30" s="713"/>
      <c r="BU30" s="713"/>
      <c r="BV30" s="713"/>
      <c r="BW30" s="713"/>
      <c r="BX30" s="713"/>
      <c r="BY30" s="713"/>
      <c r="BZ30" s="713"/>
      <c r="CA30" s="713"/>
      <c r="CB30" s="714"/>
      <c r="CD30" s="718"/>
      <c r="CE30" s="719"/>
      <c r="CF30" s="666" t="s">
        <v>305</v>
      </c>
      <c r="CG30" s="667"/>
      <c r="CH30" s="667"/>
      <c r="CI30" s="667"/>
      <c r="CJ30" s="667"/>
      <c r="CK30" s="667"/>
      <c r="CL30" s="667"/>
      <c r="CM30" s="667"/>
      <c r="CN30" s="667"/>
      <c r="CO30" s="667"/>
      <c r="CP30" s="667"/>
      <c r="CQ30" s="668"/>
      <c r="CR30" s="629">
        <v>27085836</v>
      </c>
      <c r="CS30" s="630"/>
      <c r="CT30" s="630"/>
      <c r="CU30" s="630"/>
      <c r="CV30" s="630"/>
      <c r="CW30" s="630"/>
      <c r="CX30" s="630"/>
      <c r="CY30" s="631"/>
      <c r="CZ30" s="632">
        <v>11.9</v>
      </c>
      <c r="DA30" s="642"/>
      <c r="DB30" s="642"/>
      <c r="DC30" s="643"/>
      <c r="DD30" s="635">
        <v>25568284</v>
      </c>
      <c r="DE30" s="630"/>
      <c r="DF30" s="630"/>
      <c r="DG30" s="630"/>
      <c r="DH30" s="630"/>
      <c r="DI30" s="630"/>
      <c r="DJ30" s="630"/>
      <c r="DK30" s="631"/>
      <c r="DL30" s="635">
        <v>19677784</v>
      </c>
      <c r="DM30" s="630"/>
      <c r="DN30" s="630"/>
      <c r="DO30" s="630"/>
      <c r="DP30" s="630"/>
      <c r="DQ30" s="630"/>
      <c r="DR30" s="630"/>
      <c r="DS30" s="630"/>
      <c r="DT30" s="630"/>
      <c r="DU30" s="630"/>
      <c r="DV30" s="631"/>
      <c r="DW30" s="632">
        <v>17.5</v>
      </c>
      <c r="DX30" s="642"/>
      <c r="DY30" s="642"/>
      <c r="DZ30" s="642"/>
      <c r="EA30" s="642"/>
      <c r="EB30" s="642"/>
      <c r="EC30" s="669"/>
    </row>
    <row r="31" spans="2:133" ht="11.25" customHeight="1" x14ac:dyDescent="0.15">
      <c r="B31" s="626" t="s">
        <v>306</v>
      </c>
      <c r="C31" s="627"/>
      <c r="D31" s="627"/>
      <c r="E31" s="627"/>
      <c r="F31" s="627"/>
      <c r="G31" s="627"/>
      <c r="H31" s="627"/>
      <c r="I31" s="627"/>
      <c r="J31" s="627"/>
      <c r="K31" s="627"/>
      <c r="L31" s="627"/>
      <c r="M31" s="627"/>
      <c r="N31" s="627"/>
      <c r="O31" s="627"/>
      <c r="P31" s="627"/>
      <c r="Q31" s="628"/>
      <c r="R31" s="629">
        <v>382077</v>
      </c>
      <c r="S31" s="630"/>
      <c r="T31" s="630"/>
      <c r="U31" s="630"/>
      <c r="V31" s="630"/>
      <c r="W31" s="630"/>
      <c r="X31" s="630"/>
      <c r="Y31" s="631"/>
      <c r="Z31" s="656">
        <v>0.2</v>
      </c>
      <c r="AA31" s="656"/>
      <c r="AB31" s="656"/>
      <c r="AC31" s="656"/>
      <c r="AD31" s="657" t="s">
        <v>128</v>
      </c>
      <c r="AE31" s="657"/>
      <c r="AF31" s="657"/>
      <c r="AG31" s="657"/>
      <c r="AH31" s="657"/>
      <c r="AI31" s="657"/>
      <c r="AJ31" s="657"/>
      <c r="AK31" s="657"/>
      <c r="AL31" s="632" t="s">
        <v>128</v>
      </c>
      <c r="AM31" s="633"/>
      <c r="AN31" s="633"/>
      <c r="AO31" s="658"/>
      <c r="AP31" s="704" t="s">
        <v>307</v>
      </c>
      <c r="AQ31" s="705"/>
      <c r="AR31" s="705"/>
      <c r="AS31" s="705"/>
      <c r="AT31" s="710" t="s">
        <v>308</v>
      </c>
      <c r="AU31" s="360"/>
      <c r="AV31" s="360"/>
      <c r="AW31" s="360"/>
      <c r="AX31" s="697" t="s">
        <v>186</v>
      </c>
      <c r="AY31" s="698"/>
      <c r="AZ31" s="698"/>
      <c r="BA31" s="698"/>
      <c r="BB31" s="698"/>
      <c r="BC31" s="698"/>
      <c r="BD31" s="698"/>
      <c r="BE31" s="698"/>
      <c r="BF31" s="699"/>
      <c r="BG31" s="700">
        <v>99.3</v>
      </c>
      <c r="BH31" s="701"/>
      <c r="BI31" s="701"/>
      <c r="BJ31" s="701"/>
      <c r="BK31" s="701"/>
      <c r="BL31" s="701"/>
      <c r="BM31" s="702">
        <v>97.5</v>
      </c>
      <c r="BN31" s="701"/>
      <c r="BO31" s="701"/>
      <c r="BP31" s="701"/>
      <c r="BQ31" s="703"/>
      <c r="BR31" s="700">
        <v>98.6</v>
      </c>
      <c r="BS31" s="701"/>
      <c r="BT31" s="701"/>
      <c r="BU31" s="701"/>
      <c r="BV31" s="701"/>
      <c r="BW31" s="701"/>
      <c r="BX31" s="702">
        <v>96.7</v>
      </c>
      <c r="BY31" s="701"/>
      <c r="BZ31" s="701"/>
      <c r="CA31" s="701"/>
      <c r="CB31" s="703"/>
      <c r="CD31" s="718"/>
      <c r="CE31" s="719"/>
      <c r="CF31" s="666" t="s">
        <v>309</v>
      </c>
      <c r="CG31" s="667"/>
      <c r="CH31" s="667"/>
      <c r="CI31" s="667"/>
      <c r="CJ31" s="667"/>
      <c r="CK31" s="667"/>
      <c r="CL31" s="667"/>
      <c r="CM31" s="667"/>
      <c r="CN31" s="667"/>
      <c r="CO31" s="667"/>
      <c r="CP31" s="667"/>
      <c r="CQ31" s="668"/>
      <c r="CR31" s="629">
        <v>961497</v>
      </c>
      <c r="CS31" s="640"/>
      <c r="CT31" s="640"/>
      <c r="CU31" s="640"/>
      <c r="CV31" s="640"/>
      <c r="CW31" s="640"/>
      <c r="CX31" s="640"/>
      <c r="CY31" s="641"/>
      <c r="CZ31" s="632">
        <v>0.4</v>
      </c>
      <c r="DA31" s="642"/>
      <c r="DB31" s="642"/>
      <c r="DC31" s="643"/>
      <c r="DD31" s="635">
        <v>838329</v>
      </c>
      <c r="DE31" s="640"/>
      <c r="DF31" s="640"/>
      <c r="DG31" s="640"/>
      <c r="DH31" s="640"/>
      <c r="DI31" s="640"/>
      <c r="DJ31" s="640"/>
      <c r="DK31" s="641"/>
      <c r="DL31" s="635">
        <v>838329</v>
      </c>
      <c r="DM31" s="640"/>
      <c r="DN31" s="640"/>
      <c r="DO31" s="640"/>
      <c r="DP31" s="640"/>
      <c r="DQ31" s="640"/>
      <c r="DR31" s="640"/>
      <c r="DS31" s="640"/>
      <c r="DT31" s="640"/>
      <c r="DU31" s="640"/>
      <c r="DV31" s="641"/>
      <c r="DW31" s="632">
        <v>0.7</v>
      </c>
      <c r="DX31" s="642"/>
      <c r="DY31" s="642"/>
      <c r="DZ31" s="642"/>
      <c r="EA31" s="642"/>
      <c r="EB31" s="642"/>
      <c r="EC31" s="669"/>
    </row>
    <row r="32" spans="2:133" ht="11.25" customHeight="1" x14ac:dyDescent="0.15">
      <c r="B32" s="626" t="s">
        <v>310</v>
      </c>
      <c r="C32" s="627"/>
      <c r="D32" s="627"/>
      <c r="E32" s="627"/>
      <c r="F32" s="627"/>
      <c r="G32" s="627"/>
      <c r="H32" s="627"/>
      <c r="I32" s="627"/>
      <c r="J32" s="627"/>
      <c r="K32" s="627"/>
      <c r="L32" s="627"/>
      <c r="M32" s="627"/>
      <c r="N32" s="627"/>
      <c r="O32" s="627"/>
      <c r="P32" s="627"/>
      <c r="Q32" s="628"/>
      <c r="R32" s="629">
        <v>70997450</v>
      </c>
      <c r="S32" s="630"/>
      <c r="T32" s="630"/>
      <c r="U32" s="630"/>
      <c r="V32" s="630"/>
      <c r="W32" s="630"/>
      <c r="X32" s="630"/>
      <c r="Y32" s="631"/>
      <c r="Z32" s="656">
        <v>30.8</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1" t="s">
        <v>311</v>
      </c>
      <c r="AV32" s="361"/>
      <c r="AW32" s="361"/>
      <c r="AX32" s="626" t="s">
        <v>312</v>
      </c>
      <c r="AY32" s="627"/>
      <c r="AZ32" s="627"/>
      <c r="BA32" s="627"/>
      <c r="BB32" s="627"/>
      <c r="BC32" s="627"/>
      <c r="BD32" s="627"/>
      <c r="BE32" s="627"/>
      <c r="BF32" s="628"/>
      <c r="BG32" s="695">
        <v>98.9</v>
      </c>
      <c r="BH32" s="640"/>
      <c r="BI32" s="640"/>
      <c r="BJ32" s="640"/>
      <c r="BK32" s="640"/>
      <c r="BL32" s="640"/>
      <c r="BM32" s="633">
        <v>96.3</v>
      </c>
      <c r="BN32" s="696"/>
      <c r="BO32" s="696"/>
      <c r="BP32" s="696"/>
      <c r="BQ32" s="673"/>
      <c r="BR32" s="695">
        <v>98.5</v>
      </c>
      <c r="BS32" s="640"/>
      <c r="BT32" s="640"/>
      <c r="BU32" s="640"/>
      <c r="BV32" s="640"/>
      <c r="BW32" s="640"/>
      <c r="BX32" s="633">
        <v>95.6</v>
      </c>
      <c r="BY32" s="696"/>
      <c r="BZ32" s="696"/>
      <c r="CA32" s="696"/>
      <c r="CB32" s="673"/>
      <c r="CD32" s="720"/>
      <c r="CE32" s="721"/>
      <c r="CF32" s="666" t="s">
        <v>313</v>
      </c>
      <c r="CG32" s="667"/>
      <c r="CH32" s="667"/>
      <c r="CI32" s="667"/>
      <c r="CJ32" s="667"/>
      <c r="CK32" s="667"/>
      <c r="CL32" s="667"/>
      <c r="CM32" s="667"/>
      <c r="CN32" s="667"/>
      <c r="CO32" s="667"/>
      <c r="CP32" s="667"/>
      <c r="CQ32" s="668"/>
      <c r="CR32" s="629">
        <v>16</v>
      </c>
      <c r="CS32" s="630"/>
      <c r="CT32" s="630"/>
      <c r="CU32" s="630"/>
      <c r="CV32" s="630"/>
      <c r="CW32" s="630"/>
      <c r="CX32" s="630"/>
      <c r="CY32" s="631"/>
      <c r="CZ32" s="632">
        <v>0</v>
      </c>
      <c r="DA32" s="642"/>
      <c r="DB32" s="642"/>
      <c r="DC32" s="643"/>
      <c r="DD32" s="635">
        <v>16</v>
      </c>
      <c r="DE32" s="630"/>
      <c r="DF32" s="630"/>
      <c r="DG32" s="630"/>
      <c r="DH32" s="630"/>
      <c r="DI32" s="630"/>
      <c r="DJ32" s="630"/>
      <c r="DK32" s="631"/>
      <c r="DL32" s="635">
        <v>16</v>
      </c>
      <c r="DM32" s="630"/>
      <c r="DN32" s="630"/>
      <c r="DO32" s="630"/>
      <c r="DP32" s="630"/>
      <c r="DQ32" s="630"/>
      <c r="DR32" s="630"/>
      <c r="DS32" s="630"/>
      <c r="DT32" s="630"/>
      <c r="DU32" s="630"/>
      <c r="DV32" s="631"/>
      <c r="DW32" s="632">
        <v>0</v>
      </c>
      <c r="DX32" s="642"/>
      <c r="DY32" s="642"/>
      <c r="DZ32" s="642"/>
      <c r="EA32" s="642"/>
      <c r="EB32" s="642"/>
      <c r="EC32" s="669"/>
    </row>
    <row r="33" spans="2:133" ht="11.25" customHeight="1" x14ac:dyDescent="0.15">
      <c r="B33" s="692" t="s">
        <v>314</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128</v>
      </c>
      <c r="AM33" s="633"/>
      <c r="AN33" s="633"/>
      <c r="AO33" s="658"/>
      <c r="AP33" s="708"/>
      <c r="AQ33" s="709"/>
      <c r="AR33" s="709"/>
      <c r="AS33" s="709"/>
      <c r="AT33" s="712"/>
      <c r="AU33" s="362"/>
      <c r="AV33" s="362"/>
      <c r="AW33" s="362"/>
      <c r="AX33" s="606" t="s">
        <v>315</v>
      </c>
      <c r="AY33" s="607"/>
      <c r="AZ33" s="607"/>
      <c r="BA33" s="607"/>
      <c r="BB33" s="607"/>
      <c r="BC33" s="607"/>
      <c r="BD33" s="607"/>
      <c r="BE33" s="607"/>
      <c r="BF33" s="608"/>
      <c r="BG33" s="691">
        <v>99.4</v>
      </c>
      <c r="BH33" s="610"/>
      <c r="BI33" s="610"/>
      <c r="BJ33" s="610"/>
      <c r="BK33" s="610"/>
      <c r="BL33" s="610"/>
      <c r="BM33" s="648">
        <v>98.2</v>
      </c>
      <c r="BN33" s="610"/>
      <c r="BO33" s="610"/>
      <c r="BP33" s="610"/>
      <c r="BQ33" s="659"/>
      <c r="BR33" s="691">
        <v>98.5</v>
      </c>
      <c r="BS33" s="610"/>
      <c r="BT33" s="610"/>
      <c r="BU33" s="610"/>
      <c r="BV33" s="610"/>
      <c r="BW33" s="610"/>
      <c r="BX33" s="648">
        <v>97.1</v>
      </c>
      <c r="BY33" s="610"/>
      <c r="BZ33" s="610"/>
      <c r="CA33" s="610"/>
      <c r="CB33" s="659"/>
      <c r="CD33" s="666" t="s">
        <v>316</v>
      </c>
      <c r="CE33" s="667"/>
      <c r="CF33" s="667"/>
      <c r="CG33" s="667"/>
      <c r="CH33" s="667"/>
      <c r="CI33" s="667"/>
      <c r="CJ33" s="667"/>
      <c r="CK33" s="667"/>
      <c r="CL33" s="667"/>
      <c r="CM33" s="667"/>
      <c r="CN33" s="667"/>
      <c r="CO33" s="667"/>
      <c r="CP33" s="667"/>
      <c r="CQ33" s="668"/>
      <c r="CR33" s="629">
        <v>63180965</v>
      </c>
      <c r="CS33" s="640"/>
      <c r="CT33" s="640"/>
      <c r="CU33" s="640"/>
      <c r="CV33" s="640"/>
      <c r="CW33" s="640"/>
      <c r="CX33" s="640"/>
      <c r="CY33" s="641"/>
      <c r="CZ33" s="632">
        <v>27.8</v>
      </c>
      <c r="DA33" s="642"/>
      <c r="DB33" s="642"/>
      <c r="DC33" s="643"/>
      <c r="DD33" s="635">
        <v>48116426</v>
      </c>
      <c r="DE33" s="640"/>
      <c r="DF33" s="640"/>
      <c r="DG33" s="640"/>
      <c r="DH33" s="640"/>
      <c r="DI33" s="640"/>
      <c r="DJ33" s="640"/>
      <c r="DK33" s="641"/>
      <c r="DL33" s="635">
        <v>36992621</v>
      </c>
      <c r="DM33" s="640"/>
      <c r="DN33" s="640"/>
      <c r="DO33" s="640"/>
      <c r="DP33" s="640"/>
      <c r="DQ33" s="640"/>
      <c r="DR33" s="640"/>
      <c r="DS33" s="640"/>
      <c r="DT33" s="640"/>
      <c r="DU33" s="640"/>
      <c r="DV33" s="641"/>
      <c r="DW33" s="632">
        <v>32.9</v>
      </c>
      <c r="DX33" s="642"/>
      <c r="DY33" s="642"/>
      <c r="DZ33" s="642"/>
      <c r="EA33" s="642"/>
      <c r="EB33" s="642"/>
      <c r="EC33" s="669"/>
    </row>
    <row r="34" spans="2:133" ht="11.25" customHeight="1" x14ac:dyDescent="0.15">
      <c r="B34" s="626" t="s">
        <v>317</v>
      </c>
      <c r="C34" s="627"/>
      <c r="D34" s="627"/>
      <c r="E34" s="627"/>
      <c r="F34" s="627"/>
      <c r="G34" s="627"/>
      <c r="H34" s="627"/>
      <c r="I34" s="627"/>
      <c r="J34" s="627"/>
      <c r="K34" s="627"/>
      <c r="L34" s="627"/>
      <c r="M34" s="627"/>
      <c r="N34" s="627"/>
      <c r="O34" s="627"/>
      <c r="P34" s="627"/>
      <c r="Q34" s="628"/>
      <c r="R34" s="629">
        <v>14242374</v>
      </c>
      <c r="S34" s="630"/>
      <c r="T34" s="630"/>
      <c r="U34" s="630"/>
      <c r="V34" s="630"/>
      <c r="W34" s="630"/>
      <c r="X34" s="630"/>
      <c r="Y34" s="631"/>
      <c r="Z34" s="656">
        <v>6.2</v>
      </c>
      <c r="AA34" s="656"/>
      <c r="AB34" s="656"/>
      <c r="AC34" s="656"/>
      <c r="AD34" s="657" t="s">
        <v>128</v>
      </c>
      <c r="AE34" s="657"/>
      <c r="AF34" s="657"/>
      <c r="AG34" s="657"/>
      <c r="AH34" s="657"/>
      <c r="AI34" s="657"/>
      <c r="AJ34" s="657"/>
      <c r="AK34" s="657"/>
      <c r="AL34" s="632" t="s">
        <v>128</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318</v>
      </c>
      <c r="CE34" s="667"/>
      <c r="CF34" s="667"/>
      <c r="CG34" s="667"/>
      <c r="CH34" s="667"/>
      <c r="CI34" s="667"/>
      <c r="CJ34" s="667"/>
      <c r="CK34" s="667"/>
      <c r="CL34" s="667"/>
      <c r="CM34" s="667"/>
      <c r="CN34" s="667"/>
      <c r="CO34" s="667"/>
      <c r="CP34" s="667"/>
      <c r="CQ34" s="668"/>
      <c r="CR34" s="629">
        <v>23523982</v>
      </c>
      <c r="CS34" s="630"/>
      <c r="CT34" s="630"/>
      <c r="CU34" s="630"/>
      <c r="CV34" s="630"/>
      <c r="CW34" s="630"/>
      <c r="CX34" s="630"/>
      <c r="CY34" s="631"/>
      <c r="CZ34" s="632">
        <v>10.4</v>
      </c>
      <c r="DA34" s="642"/>
      <c r="DB34" s="642"/>
      <c r="DC34" s="643"/>
      <c r="DD34" s="635">
        <v>15386930</v>
      </c>
      <c r="DE34" s="630"/>
      <c r="DF34" s="630"/>
      <c r="DG34" s="630"/>
      <c r="DH34" s="630"/>
      <c r="DI34" s="630"/>
      <c r="DJ34" s="630"/>
      <c r="DK34" s="631"/>
      <c r="DL34" s="635">
        <v>14140245</v>
      </c>
      <c r="DM34" s="630"/>
      <c r="DN34" s="630"/>
      <c r="DO34" s="630"/>
      <c r="DP34" s="630"/>
      <c r="DQ34" s="630"/>
      <c r="DR34" s="630"/>
      <c r="DS34" s="630"/>
      <c r="DT34" s="630"/>
      <c r="DU34" s="630"/>
      <c r="DV34" s="631"/>
      <c r="DW34" s="632">
        <v>12.6</v>
      </c>
      <c r="DX34" s="642"/>
      <c r="DY34" s="642"/>
      <c r="DZ34" s="642"/>
      <c r="EA34" s="642"/>
      <c r="EB34" s="642"/>
      <c r="EC34" s="669"/>
    </row>
    <row r="35" spans="2:133" ht="11.25" customHeight="1" x14ac:dyDescent="0.15">
      <c r="B35" s="626" t="s">
        <v>319</v>
      </c>
      <c r="C35" s="627"/>
      <c r="D35" s="627"/>
      <c r="E35" s="627"/>
      <c r="F35" s="627"/>
      <c r="G35" s="627"/>
      <c r="H35" s="627"/>
      <c r="I35" s="627"/>
      <c r="J35" s="627"/>
      <c r="K35" s="627"/>
      <c r="L35" s="627"/>
      <c r="M35" s="627"/>
      <c r="N35" s="627"/>
      <c r="O35" s="627"/>
      <c r="P35" s="627"/>
      <c r="Q35" s="628"/>
      <c r="R35" s="629">
        <v>1796228</v>
      </c>
      <c r="S35" s="630"/>
      <c r="T35" s="630"/>
      <c r="U35" s="630"/>
      <c r="V35" s="630"/>
      <c r="W35" s="630"/>
      <c r="X35" s="630"/>
      <c r="Y35" s="631"/>
      <c r="Z35" s="656">
        <v>0.8</v>
      </c>
      <c r="AA35" s="656"/>
      <c r="AB35" s="656"/>
      <c r="AC35" s="656"/>
      <c r="AD35" s="657">
        <v>370436</v>
      </c>
      <c r="AE35" s="657"/>
      <c r="AF35" s="657"/>
      <c r="AG35" s="657"/>
      <c r="AH35" s="657"/>
      <c r="AI35" s="657"/>
      <c r="AJ35" s="657"/>
      <c r="AK35" s="657"/>
      <c r="AL35" s="632">
        <v>0.4</v>
      </c>
      <c r="AM35" s="633"/>
      <c r="AN35" s="633"/>
      <c r="AO35" s="658"/>
      <c r="AP35" s="218"/>
      <c r="AQ35" s="688" t="s">
        <v>320</v>
      </c>
      <c r="AR35" s="689"/>
      <c r="AS35" s="689"/>
      <c r="AT35" s="689"/>
      <c r="AU35" s="689"/>
      <c r="AV35" s="689"/>
      <c r="AW35" s="689"/>
      <c r="AX35" s="689"/>
      <c r="AY35" s="689"/>
      <c r="AZ35" s="689"/>
      <c r="BA35" s="689"/>
      <c r="BB35" s="689"/>
      <c r="BC35" s="689"/>
      <c r="BD35" s="689"/>
      <c r="BE35" s="689"/>
      <c r="BF35" s="690"/>
      <c r="BG35" s="688" t="s">
        <v>321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322</v>
      </c>
      <c r="CE35" s="667"/>
      <c r="CF35" s="667"/>
      <c r="CG35" s="667"/>
      <c r="CH35" s="667"/>
      <c r="CI35" s="667"/>
      <c r="CJ35" s="667"/>
      <c r="CK35" s="667"/>
      <c r="CL35" s="667"/>
      <c r="CM35" s="667"/>
      <c r="CN35" s="667"/>
      <c r="CO35" s="667"/>
      <c r="CP35" s="667"/>
      <c r="CQ35" s="668"/>
      <c r="CR35" s="629">
        <v>1483957</v>
      </c>
      <c r="CS35" s="640"/>
      <c r="CT35" s="640"/>
      <c r="CU35" s="640"/>
      <c r="CV35" s="640"/>
      <c r="CW35" s="640"/>
      <c r="CX35" s="640"/>
      <c r="CY35" s="641"/>
      <c r="CZ35" s="632">
        <v>0.7</v>
      </c>
      <c r="DA35" s="642"/>
      <c r="DB35" s="642"/>
      <c r="DC35" s="643"/>
      <c r="DD35" s="635">
        <v>1467648</v>
      </c>
      <c r="DE35" s="640"/>
      <c r="DF35" s="640"/>
      <c r="DG35" s="640"/>
      <c r="DH35" s="640"/>
      <c r="DI35" s="640"/>
      <c r="DJ35" s="640"/>
      <c r="DK35" s="641"/>
      <c r="DL35" s="635">
        <v>1363332</v>
      </c>
      <c r="DM35" s="640"/>
      <c r="DN35" s="640"/>
      <c r="DO35" s="640"/>
      <c r="DP35" s="640"/>
      <c r="DQ35" s="640"/>
      <c r="DR35" s="640"/>
      <c r="DS35" s="640"/>
      <c r="DT35" s="640"/>
      <c r="DU35" s="640"/>
      <c r="DV35" s="641"/>
      <c r="DW35" s="632">
        <v>1.2</v>
      </c>
      <c r="DX35" s="642"/>
      <c r="DY35" s="642"/>
      <c r="DZ35" s="642"/>
      <c r="EA35" s="642"/>
      <c r="EB35" s="642"/>
      <c r="EC35" s="669"/>
    </row>
    <row r="36" spans="2:133" ht="11.25" customHeight="1" x14ac:dyDescent="0.15">
      <c r="B36" s="626" t="s">
        <v>323</v>
      </c>
      <c r="C36" s="627"/>
      <c r="D36" s="627"/>
      <c r="E36" s="627"/>
      <c r="F36" s="627"/>
      <c r="G36" s="627"/>
      <c r="H36" s="627"/>
      <c r="I36" s="627"/>
      <c r="J36" s="627"/>
      <c r="K36" s="627"/>
      <c r="L36" s="627"/>
      <c r="M36" s="627"/>
      <c r="N36" s="627"/>
      <c r="O36" s="627"/>
      <c r="P36" s="627"/>
      <c r="Q36" s="628"/>
      <c r="R36" s="629">
        <v>367784</v>
      </c>
      <c r="S36" s="630"/>
      <c r="T36" s="630"/>
      <c r="U36" s="630"/>
      <c r="V36" s="630"/>
      <c r="W36" s="630"/>
      <c r="X36" s="630"/>
      <c r="Y36" s="631"/>
      <c r="Z36" s="656">
        <v>0.2</v>
      </c>
      <c r="AA36" s="656"/>
      <c r="AB36" s="656"/>
      <c r="AC36" s="656"/>
      <c r="AD36" s="657" t="s">
        <v>128</v>
      </c>
      <c r="AE36" s="657"/>
      <c r="AF36" s="657"/>
      <c r="AG36" s="657"/>
      <c r="AH36" s="657"/>
      <c r="AI36" s="657"/>
      <c r="AJ36" s="657"/>
      <c r="AK36" s="657"/>
      <c r="AL36" s="632" t="s">
        <v>128</v>
      </c>
      <c r="AM36" s="633"/>
      <c r="AN36" s="633"/>
      <c r="AO36" s="658"/>
      <c r="AP36" s="218"/>
      <c r="AQ36" s="679" t="s">
        <v>324</v>
      </c>
      <c r="AR36" s="680"/>
      <c r="AS36" s="680"/>
      <c r="AT36" s="680"/>
      <c r="AU36" s="680"/>
      <c r="AV36" s="680"/>
      <c r="AW36" s="680"/>
      <c r="AX36" s="680"/>
      <c r="AY36" s="681"/>
      <c r="AZ36" s="682">
        <v>23879423</v>
      </c>
      <c r="BA36" s="683"/>
      <c r="BB36" s="683"/>
      <c r="BC36" s="683"/>
      <c r="BD36" s="683"/>
      <c r="BE36" s="683"/>
      <c r="BF36" s="684"/>
      <c r="BG36" s="685" t="s">
        <v>325</v>
      </c>
      <c r="BH36" s="686"/>
      <c r="BI36" s="686"/>
      <c r="BJ36" s="686"/>
      <c r="BK36" s="686"/>
      <c r="BL36" s="686"/>
      <c r="BM36" s="686"/>
      <c r="BN36" s="686"/>
      <c r="BO36" s="686"/>
      <c r="BP36" s="686"/>
      <c r="BQ36" s="686"/>
      <c r="BR36" s="686"/>
      <c r="BS36" s="686"/>
      <c r="BT36" s="686"/>
      <c r="BU36" s="687"/>
      <c r="BV36" s="682">
        <v>231152</v>
      </c>
      <c r="BW36" s="683"/>
      <c r="BX36" s="683"/>
      <c r="BY36" s="683"/>
      <c r="BZ36" s="683"/>
      <c r="CA36" s="683"/>
      <c r="CB36" s="684"/>
      <c r="CD36" s="666" t="s">
        <v>326</v>
      </c>
      <c r="CE36" s="667"/>
      <c r="CF36" s="667"/>
      <c r="CG36" s="667"/>
      <c r="CH36" s="667"/>
      <c r="CI36" s="667"/>
      <c r="CJ36" s="667"/>
      <c r="CK36" s="667"/>
      <c r="CL36" s="667"/>
      <c r="CM36" s="667"/>
      <c r="CN36" s="667"/>
      <c r="CO36" s="667"/>
      <c r="CP36" s="667"/>
      <c r="CQ36" s="668"/>
      <c r="CR36" s="629">
        <v>13545296</v>
      </c>
      <c r="CS36" s="630"/>
      <c r="CT36" s="630"/>
      <c r="CU36" s="630"/>
      <c r="CV36" s="630"/>
      <c r="CW36" s="630"/>
      <c r="CX36" s="630"/>
      <c r="CY36" s="631"/>
      <c r="CZ36" s="632">
        <v>6</v>
      </c>
      <c r="DA36" s="642"/>
      <c r="DB36" s="642"/>
      <c r="DC36" s="643"/>
      <c r="DD36" s="635">
        <v>11506168</v>
      </c>
      <c r="DE36" s="630"/>
      <c r="DF36" s="630"/>
      <c r="DG36" s="630"/>
      <c r="DH36" s="630"/>
      <c r="DI36" s="630"/>
      <c r="DJ36" s="630"/>
      <c r="DK36" s="631"/>
      <c r="DL36" s="635">
        <v>7418157</v>
      </c>
      <c r="DM36" s="630"/>
      <c r="DN36" s="630"/>
      <c r="DO36" s="630"/>
      <c r="DP36" s="630"/>
      <c r="DQ36" s="630"/>
      <c r="DR36" s="630"/>
      <c r="DS36" s="630"/>
      <c r="DT36" s="630"/>
      <c r="DU36" s="630"/>
      <c r="DV36" s="631"/>
      <c r="DW36" s="632">
        <v>6.6</v>
      </c>
      <c r="DX36" s="642"/>
      <c r="DY36" s="642"/>
      <c r="DZ36" s="642"/>
      <c r="EA36" s="642"/>
      <c r="EB36" s="642"/>
      <c r="EC36" s="669"/>
    </row>
    <row r="37" spans="2:133" ht="11.25" customHeight="1" x14ac:dyDescent="0.15">
      <c r="B37" s="626" t="s">
        <v>327</v>
      </c>
      <c r="C37" s="627"/>
      <c r="D37" s="627"/>
      <c r="E37" s="627"/>
      <c r="F37" s="627"/>
      <c r="G37" s="627"/>
      <c r="H37" s="627"/>
      <c r="I37" s="627"/>
      <c r="J37" s="627"/>
      <c r="K37" s="627"/>
      <c r="L37" s="627"/>
      <c r="M37" s="627"/>
      <c r="N37" s="627"/>
      <c r="O37" s="627"/>
      <c r="P37" s="627"/>
      <c r="Q37" s="628"/>
      <c r="R37" s="629">
        <v>1986897</v>
      </c>
      <c r="S37" s="630"/>
      <c r="T37" s="630"/>
      <c r="U37" s="630"/>
      <c r="V37" s="630"/>
      <c r="W37" s="630"/>
      <c r="X37" s="630"/>
      <c r="Y37" s="631"/>
      <c r="Z37" s="656">
        <v>0.9</v>
      </c>
      <c r="AA37" s="656"/>
      <c r="AB37" s="656"/>
      <c r="AC37" s="656"/>
      <c r="AD37" s="657" t="s">
        <v>128</v>
      </c>
      <c r="AE37" s="657"/>
      <c r="AF37" s="657"/>
      <c r="AG37" s="657"/>
      <c r="AH37" s="657"/>
      <c r="AI37" s="657"/>
      <c r="AJ37" s="657"/>
      <c r="AK37" s="657"/>
      <c r="AL37" s="632" t="s">
        <v>128</v>
      </c>
      <c r="AM37" s="633"/>
      <c r="AN37" s="633"/>
      <c r="AO37" s="658"/>
      <c r="AQ37" s="670" t="s">
        <v>328</v>
      </c>
      <c r="AR37" s="671"/>
      <c r="AS37" s="671"/>
      <c r="AT37" s="671"/>
      <c r="AU37" s="671"/>
      <c r="AV37" s="671"/>
      <c r="AW37" s="671"/>
      <c r="AX37" s="671"/>
      <c r="AY37" s="672"/>
      <c r="AZ37" s="629">
        <v>4620815</v>
      </c>
      <c r="BA37" s="630"/>
      <c r="BB37" s="630"/>
      <c r="BC37" s="630"/>
      <c r="BD37" s="640"/>
      <c r="BE37" s="640"/>
      <c r="BF37" s="673"/>
      <c r="BG37" s="666" t="s">
        <v>329</v>
      </c>
      <c r="BH37" s="667"/>
      <c r="BI37" s="667"/>
      <c r="BJ37" s="667"/>
      <c r="BK37" s="667"/>
      <c r="BL37" s="667"/>
      <c r="BM37" s="667"/>
      <c r="BN37" s="667"/>
      <c r="BO37" s="667"/>
      <c r="BP37" s="667"/>
      <c r="BQ37" s="667"/>
      <c r="BR37" s="667"/>
      <c r="BS37" s="667"/>
      <c r="BT37" s="667"/>
      <c r="BU37" s="668"/>
      <c r="BV37" s="629">
        <v>-811715</v>
      </c>
      <c r="BW37" s="630"/>
      <c r="BX37" s="630"/>
      <c r="BY37" s="630"/>
      <c r="BZ37" s="630"/>
      <c r="CA37" s="630"/>
      <c r="CB37" s="674"/>
      <c r="CD37" s="666" t="s">
        <v>330</v>
      </c>
      <c r="CE37" s="667"/>
      <c r="CF37" s="667"/>
      <c r="CG37" s="667"/>
      <c r="CH37" s="667"/>
      <c r="CI37" s="667"/>
      <c r="CJ37" s="667"/>
      <c r="CK37" s="667"/>
      <c r="CL37" s="667"/>
      <c r="CM37" s="667"/>
      <c r="CN37" s="667"/>
      <c r="CO37" s="667"/>
      <c r="CP37" s="667"/>
      <c r="CQ37" s="668"/>
      <c r="CR37" s="629">
        <v>47915</v>
      </c>
      <c r="CS37" s="640"/>
      <c r="CT37" s="640"/>
      <c r="CU37" s="640"/>
      <c r="CV37" s="640"/>
      <c r="CW37" s="640"/>
      <c r="CX37" s="640"/>
      <c r="CY37" s="641"/>
      <c r="CZ37" s="632">
        <v>0</v>
      </c>
      <c r="DA37" s="642"/>
      <c r="DB37" s="642"/>
      <c r="DC37" s="643"/>
      <c r="DD37" s="635">
        <v>47915</v>
      </c>
      <c r="DE37" s="640"/>
      <c r="DF37" s="640"/>
      <c r="DG37" s="640"/>
      <c r="DH37" s="640"/>
      <c r="DI37" s="640"/>
      <c r="DJ37" s="640"/>
      <c r="DK37" s="641"/>
      <c r="DL37" s="635">
        <v>47915</v>
      </c>
      <c r="DM37" s="640"/>
      <c r="DN37" s="640"/>
      <c r="DO37" s="640"/>
      <c r="DP37" s="640"/>
      <c r="DQ37" s="640"/>
      <c r="DR37" s="640"/>
      <c r="DS37" s="640"/>
      <c r="DT37" s="640"/>
      <c r="DU37" s="640"/>
      <c r="DV37" s="641"/>
      <c r="DW37" s="632">
        <v>0</v>
      </c>
      <c r="DX37" s="642"/>
      <c r="DY37" s="642"/>
      <c r="DZ37" s="642"/>
      <c r="EA37" s="642"/>
      <c r="EB37" s="642"/>
      <c r="EC37" s="669"/>
    </row>
    <row r="38" spans="2:133" ht="11.25" customHeight="1" x14ac:dyDescent="0.15">
      <c r="B38" s="626" t="s">
        <v>331</v>
      </c>
      <c r="C38" s="627"/>
      <c r="D38" s="627"/>
      <c r="E38" s="627"/>
      <c r="F38" s="627"/>
      <c r="G38" s="627"/>
      <c r="H38" s="627"/>
      <c r="I38" s="627"/>
      <c r="J38" s="627"/>
      <c r="K38" s="627"/>
      <c r="L38" s="627"/>
      <c r="M38" s="627"/>
      <c r="N38" s="627"/>
      <c r="O38" s="627"/>
      <c r="P38" s="627"/>
      <c r="Q38" s="628"/>
      <c r="R38" s="629">
        <v>1773783</v>
      </c>
      <c r="S38" s="630"/>
      <c r="T38" s="630"/>
      <c r="U38" s="630"/>
      <c r="V38" s="630"/>
      <c r="W38" s="630"/>
      <c r="X38" s="630"/>
      <c r="Y38" s="631"/>
      <c r="Z38" s="656">
        <v>0.8</v>
      </c>
      <c r="AA38" s="656"/>
      <c r="AB38" s="656"/>
      <c r="AC38" s="656"/>
      <c r="AD38" s="657" t="s">
        <v>128</v>
      </c>
      <c r="AE38" s="657"/>
      <c r="AF38" s="657"/>
      <c r="AG38" s="657"/>
      <c r="AH38" s="657"/>
      <c r="AI38" s="657"/>
      <c r="AJ38" s="657"/>
      <c r="AK38" s="657"/>
      <c r="AL38" s="632" t="s">
        <v>128</v>
      </c>
      <c r="AM38" s="633"/>
      <c r="AN38" s="633"/>
      <c r="AO38" s="658"/>
      <c r="AQ38" s="670" t="s">
        <v>332</v>
      </c>
      <c r="AR38" s="671"/>
      <c r="AS38" s="671"/>
      <c r="AT38" s="671"/>
      <c r="AU38" s="671"/>
      <c r="AV38" s="671"/>
      <c r="AW38" s="671"/>
      <c r="AX38" s="671"/>
      <c r="AY38" s="672"/>
      <c r="AZ38" s="629">
        <v>37929</v>
      </c>
      <c r="BA38" s="630"/>
      <c r="BB38" s="630"/>
      <c r="BC38" s="630"/>
      <c r="BD38" s="640"/>
      <c r="BE38" s="640"/>
      <c r="BF38" s="673"/>
      <c r="BG38" s="666" t="s">
        <v>333</v>
      </c>
      <c r="BH38" s="667"/>
      <c r="BI38" s="667"/>
      <c r="BJ38" s="667"/>
      <c r="BK38" s="667"/>
      <c r="BL38" s="667"/>
      <c r="BM38" s="667"/>
      <c r="BN38" s="667"/>
      <c r="BO38" s="667"/>
      <c r="BP38" s="667"/>
      <c r="BQ38" s="667"/>
      <c r="BR38" s="667"/>
      <c r="BS38" s="667"/>
      <c r="BT38" s="667"/>
      <c r="BU38" s="668"/>
      <c r="BV38" s="629">
        <v>62524</v>
      </c>
      <c r="BW38" s="630"/>
      <c r="BX38" s="630"/>
      <c r="BY38" s="630"/>
      <c r="BZ38" s="630"/>
      <c r="CA38" s="630"/>
      <c r="CB38" s="674"/>
      <c r="CD38" s="666" t="s">
        <v>334</v>
      </c>
      <c r="CE38" s="667"/>
      <c r="CF38" s="667"/>
      <c r="CG38" s="667"/>
      <c r="CH38" s="667"/>
      <c r="CI38" s="667"/>
      <c r="CJ38" s="667"/>
      <c r="CK38" s="667"/>
      <c r="CL38" s="667"/>
      <c r="CM38" s="667"/>
      <c r="CN38" s="667"/>
      <c r="CO38" s="667"/>
      <c r="CP38" s="667"/>
      <c r="CQ38" s="668"/>
      <c r="CR38" s="629">
        <v>19231293</v>
      </c>
      <c r="CS38" s="630"/>
      <c r="CT38" s="630"/>
      <c r="CU38" s="630"/>
      <c r="CV38" s="630"/>
      <c r="CW38" s="630"/>
      <c r="CX38" s="630"/>
      <c r="CY38" s="631"/>
      <c r="CZ38" s="632">
        <v>8.5</v>
      </c>
      <c r="DA38" s="642"/>
      <c r="DB38" s="642"/>
      <c r="DC38" s="643"/>
      <c r="DD38" s="635">
        <v>15394065</v>
      </c>
      <c r="DE38" s="630"/>
      <c r="DF38" s="630"/>
      <c r="DG38" s="630"/>
      <c r="DH38" s="630"/>
      <c r="DI38" s="630"/>
      <c r="DJ38" s="630"/>
      <c r="DK38" s="631"/>
      <c r="DL38" s="635">
        <v>14066600</v>
      </c>
      <c r="DM38" s="630"/>
      <c r="DN38" s="630"/>
      <c r="DO38" s="630"/>
      <c r="DP38" s="630"/>
      <c r="DQ38" s="630"/>
      <c r="DR38" s="630"/>
      <c r="DS38" s="630"/>
      <c r="DT38" s="630"/>
      <c r="DU38" s="630"/>
      <c r="DV38" s="631"/>
      <c r="DW38" s="632">
        <v>12.5</v>
      </c>
      <c r="DX38" s="642"/>
      <c r="DY38" s="642"/>
      <c r="DZ38" s="642"/>
      <c r="EA38" s="642"/>
      <c r="EB38" s="642"/>
      <c r="EC38" s="669"/>
    </row>
    <row r="39" spans="2:133" ht="11.25" customHeight="1" x14ac:dyDescent="0.15">
      <c r="B39" s="626" t="s">
        <v>335</v>
      </c>
      <c r="C39" s="627"/>
      <c r="D39" s="627"/>
      <c r="E39" s="627"/>
      <c r="F39" s="627"/>
      <c r="G39" s="627"/>
      <c r="H39" s="627"/>
      <c r="I39" s="627"/>
      <c r="J39" s="627"/>
      <c r="K39" s="627"/>
      <c r="L39" s="627"/>
      <c r="M39" s="627"/>
      <c r="N39" s="627"/>
      <c r="O39" s="627"/>
      <c r="P39" s="627"/>
      <c r="Q39" s="628"/>
      <c r="R39" s="629">
        <v>7749635</v>
      </c>
      <c r="S39" s="630"/>
      <c r="T39" s="630"/>
      <c r="U39" s="630"/>
      <c r="V39" s="630"/>
      <c r="W39" s="630"/>
      <c r="X39" s="630"/>
      <c r="Y39" s="631"/>
      <c r="Z39" s="656">
        <v>3.4</v>
      </c>
      <c r="AA39" s="656"/>
      <c r="AB39" s="656"/>
      <c r="AC39" s="656"/>
      <c r="AD39" s="657">
        <v>123411</v>
      </c>
      <c r="AE39" s="657"/>
      <c r="AF39" s="657"/>
      <c r="AG39" s="657"/>
      <c r="AH39" s="657"/>
      <c r="AI39" s="657"/>
      <c r="AJ39" s="657"/>
      <c r="AK39" s="657"/>
      <c r="AL39" s="632">
        <v>0.1</v>
      </c>
      <c r="AM39" s="633"/>
      <c r="AN39" s="633"/>
      <c r="AO39" s="658"/>
      <c r="AQ39" s="670" t="s">
        <v>336</v>
      </c>
      <c r="AR39" s="671"/>
      <c r="AS39" s="671"/>
      <c r="AT39" s="671"/>
      <c r="AU39" s="671"/>
      <c r="AV39" s="671"/>
      <c r="AW39" s="671"/>
      <c r="AX39" s="671"/>
      <c r="AY39" s="672"/>
      <c r="AZ39" s="629">
        <v>26371</v>
      </c>
      <c r="BA39" s="630"/>
      <c r="BB39" s="630"/>
      <c r="BC39" s="630"/>
      <c r="BD39" s="640"/>
      <c r="BE39" s="640"/>
      <c r="BF39" s="673"/>
      <c r="BG39" s="666" t="s">
        <v>337</v>
      </c>
      <c r="BH39" s="667"/>
      <c r="BI39" s="667"/>
      <c r="BJ39" s="667"/>
      <c r="BK39" s="667"/>
      <c r="BL39" s="667"/>
      <c r="BM39" s="667"/>
      <c r="BN39" s="667"/>
      <c r="BO39" s="667"/>
      <c r="BP39" s="667"/>
      <c r="BQ39" s="667"/>
      <c r="BR39" s="667"/>
      <c r="BS39" s="667"/>
      <c r="BT39" s="667"/>
      <c r="BU39" s="668"/>
      <c r="BV39" s="629">
        <v>90440</v>
      </c>
      <c r="BW39" s="630"/>
      <c r="BX39" s="630"/>
      <c r="BY39" s="630"/>
      <c r="BZ39" s="630"/>
      <c r="CA39" s="630"/>
      <c r="CB39" s="674"/>
      <c r="CD39" s="666" t="s">
        <v>338</v>
      </c>
      <c r="CE39" s="667"/>
      <c r="CF39" s="667"/>
      <c r="CG39" s="667"/>
      <c r="CH39" s="667"/>
      <c r="CI39" s="667"/>
      <c r="CJ39" s="667"/>
      <c r="CK39" s="667"/>
      <c r="CL39" s="667"/>
      <c r="CM39" s="667"/>
      <c r="CN39" s="667"/>
      <c r="CO39" s="667"/>
      <c r="CP39" s="667"/>
      <c r="CQ39" s="668"/>
      <c r="CR39" s="629">
        <v>4595383</v>
      </c>
      <c r="CS39" s="640"/>
      <c r="CT39" s="640"/>
      <c r="CU39" s="640"/>
      <c r="CV39" s="640"/>
      <c r="CW39" s="640"/>
      <c r="CX39" s="640"/>
      <c r="CY39" s="641"/>
      <c r="CZ39" s="632">
        <v>2</v>
      </c>
      <c r="DA39" s="642"/>
      <c r="DB39" s="642"/>
      <c r="DC39" s="643"/>
      <c r="DD39" s="635">
        <v>4072184</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69"/>
    </row>
    <row r="40" spans="2:133" ht="11.25" customHeight="1" x14ac:dyDescent="0.15">
      <c r="B40" s="626" t="s">
        <v>339</v>
      </c>
      <c r="C40" s="627"/>
      <c r="D40" s="627"/>
      <c r="E40" s="627"/>
      <c r="F40" s="627"/>
      <c r="G40" s="627"/>
      <c r="H40" s="627"/>
      <c r="I40" s="627"/>
      <c r="J40" s="627"/>
      <c r="K40" s="627"/>
      <c r="L40" s="627"/>
      <c r="M40" s="627"/>
      <c r="N40" s="627"/>
      <c r="O40" s="627"/>
      <c r="P40" s="627"/>
      <c r="Q40" s="628"/>
      <c r="R40" s="629">
        <v>12758407</v>
      </c>
      <c r="S40" s="630"/>
      <c r="T40" s="630"/>
      <c r="U40" s="630"/>
      <c r="V40" s="630"/>
      <c r="W40" s="630"/>
      <c r="X40" s="630"/>
      <c r="Y40" s="631"/>
      <c r="Z40" s="656">
        <v>5.5</v>
      </c>
      <c r="AA40" s="656"/>
      <c r="AB40" s="656"/>
      <c r="AC40" s="656"/>
      <c r="AD40" s="657" t="s">
        <v>128</v>
      </c>
      <c r="AE40" s="657"/>
      <c r="AF40" s="657"/>
      <c r="AG40" s="657"/>
      <c r="AH40" s="657"/>
      <c r="AI40" s="657"/>
      <c r="AJ40" s="657"/>
      <c r="AK40" s="657"/>
      <c r="AL40" s="632" t="s">
        <v>128</v>
      </c>
      <c r="AM40" s="633"/>
      <c r="AN40" s="633"/>
      <c r="AO40" s="658"/>
      <c r="AQ40" s="670" t="s">
        <v>340</v>
      </c>
      <c r="AR40" s="671"/>
      <c r="AS40" s="671"/>
      <c r="AT40" s="671"/>
      <c r="AU40" s="671"/>
      <c r="AV40" s="671"/>
      <c r="AW40" s="671"/>
      <c r="AX40" s="671"/>
      <c r="AY40" s="672"/>
      <c r="AZ40" s="629">
        <v>944</v>
      </c>
      <c r="BA40" s="630"/>
      <c r="BB40" s="630"/>
      <c r="BC40" s="630"/>
      <c r="BD40" s="640"/>
      <c r="BE40" s="640"/>
      <c r="BF40" s="673"/>
      <c r="BG40" s="675" t="s">
        <v>341</v>
      </c>
      <c r="BH40" s="676"/>
      <c r="BI40" s="676"/>
      <c r="BJ40" s="676"/>
      <c r="BK40" s="676"/>
      <c r="BL40" s="363"/>
      <c r="BM40" s="667" t="s">
        <v>342</v>
      </c>
      <c r="BN40" s="667"/>
      <c r="BO40" s="667"/>
      <c r="BP40" s="667"/>
      <c r="BQ40" s="667"/>
      <c r="BR40" s="667"/>
      <c r="BS40" s="667"/>
      <c r="BT40" s="667"/>
      <c r="BU40" s="668"/>
      <c r="BV40" s="629">
        <v>90</v>
      </c>
      <c r="BW40" s="630"/>
      <c r="BX40" s="630"/>
      <c r="BY40" s="630"/>
      <c r="BZ40" s="630"/>
      <c r="CA40" s="630"/>
      <c r="CB40" s="674"/>
      <c r="CD40" s="666" t="s">
        <v>343</v>
      </c>
      <c r="CE40" s="667"/>
      <c r="CF40" s="667"/>
      <c r="CG40" s="667"/>
      <c r="CH40" s="667"/>
      <c r="CI40" s="667"/>
      <c r="CJ40" s="667"/>
      <c r="CK40" s="667"/>
      <c r="CL40" s="667"/>
      <c r="CM40" s="667"/>
      <c r="CN40" s="667"/>
      <c r="CO40" s="667"/>
      <c r="CP40" s="667"/>
      <c r="CQ40" s="668"/>
      <c r="CR40" s="629">
        <v>801054</v>
      </c>
      <c r="CS40" s="630"/>
      <c r="CT40" s="630"/>
      <c r="CU40" s="630"/>
      <c r="CV40" s="630"/>
      <c r="CW40" s="630"/>
      <c r="CX40" s="630"/>
      <c r="CY40" s="631"/>
      <c r="CZ40" s="632">
        <v>0.4</v>
      </c>
      <c r="DA40" s="642"/>
      <c r="DB40" s="642"/>
      <c r="DC40" s="643"/>
      <c r="DD40" s="635">
        <v>289431</v>
      </c>
      <c r="DE40" s="630"/>
      <c r="DF40" s="630"/>
      <c r="DG40" s="630"/>
      <c r="DH40" s="630"/>
      <c r="DI40" s="630"/>
      <c r="DJ40" s="630"/>
      <c r="DK40" s="631"/>
      <c r="DL40" s="635">
        <v>4287</v>
      </c>
      <c r="DM40" s="630"/>
      <c r="DN40" s="630"/>
      <c r="DO40" s="630"/>
      <c r="DP40" s="630"/>
      <c r="DQ40" s="630"/>
      <c r="DR40" s="630"/>
      <c r="DS40" s="630"/>
      <c r="DT40" s="630"/>
      <c r="DU40" s="630"/>
      <c r="DV40" s="631"/>
      <c r="DW40" s="632">
        <v>0</v>
      </c>
      <c r="DX40" s="642"/>
      <c r="DY40" s="642"/>
      <c r="DZ40" s="642"/>
      <c r="EA40" s="642"/>
      <c r="EB40" s="642"/>
      <c r="EC40" s="669"/>
    </row>
    <row r="41" spans="2:133" ht="11.25" customHeight="1" x14ac:dyDescent="0.15">
      <c r="B41" s="626" t="s">
        <v>344</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70" t="s">
        <v>345</v>
      </c>
      <c r="AR41" s="671"/>
      <c r="AS41" s="671"/>
      <c r="AT41" s="671"/>
      <c r="AU41" s="671"/>
      <c r="AV41" s="671"/>
      <c r="AW41" s="671"/>
      <c r="AX41" s="671"/>
      <c r="AY41" s="672"/>
      <c r="AZ41" s="629">
        <v>4697579</v>
      </c>
      <c r="BA41" s="630"/>
      <c r="BB41" s="630"/>
      <c r="BC41" s="630"/>
      <c r="BD41" s="640"/>
      <c r="BE41" s="640"/>
      <c r="BF41" s="673"/>
      <c r="BG41" s="675"/>
      <c r="BH41" s="676"/>
      <c r="BI41" s="676"/>
      <c r="BJ41" s="676"/>
      <c r="BK41" s="676"/>
      <c r="BL41" s="363"/>
      <c r="BM41" s="667" t="s">
        <v>346</v>
      </c>
      <c r="BN41" s="667"/>
      <c r="BO41" s="667"/>
      <c r="BP41" s="667"/>
      <c r="BQ41" s="667"/>
      <c r="BR41" s="667"/>
      <c r="BS41" s="667"/>
      <c r="BT41" s="667"/>
      <c r="BU41" s="668"/>
      <c r="BV41" s="629">
        <v>1</v>
      </c>
      <c r="BW41" s="630"/>
      <c r="BX41" s="630"/>
      <c r="BY41" s="630"/>
      <c r="BZ41" s="630"/>
      <c r="CA41" s="630"/>
      <c r="CB41" s="674"/>
      <c r="CD41" s="666" t="s">
        <v>347</v>
      </c>
      <c r="CE41" s="667"/>
      <c r="CF41" s="667"/>
      <c r="CG41" s="667"/>
      <c r="CH41" s="667"/>
      <c r="CI41" s="667"/>
      <c r="CJ41" s="667"/>
      <c r="CK41" s="667"/>
      <c r="CL41" s="667"/>
      <c r="CM41" s="667"/>
      <c r="CN41" s="667"/>
      <c r="CO41" s="667"/>
      <c r="CP41" s="667"/>
      <c r="CQ41" s="668"/>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348</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63" t="s">
        <v>349</v>
      </c>
      <c r="AR42" s="664"/>
      <c r="AS42" s="664"/>
      <c r="AT42" s="664"/>
      <c r="AU42" s="664"/>
      <c r="AV42" s="664"/>
      <c r="AW42" s="664"/>
      <c r="AX42" s="664"/>
      <c r="AY42" s="665"/>
      <c r="AZ42" s="609">
        <v>14495785</v>
      </c>
      <c r="BA42" s="644"/>
      <c r="BB42" s="644"/>
      <c r="BC42" s="644"/>
      <c r="BD42" s="610"/>
      <c r="BE42" s="610"/>
      <c r="BF42" s="659"/>
      <c r="BG42" s="677"/>
      <c r="BH42" s="678"/>
      <c r="BI42" s="678"/>
      <c r="BJ42" s="678"/>
      <c r="BK42" s="678"/>
      <c r="BL42" s="364"/>
      <c r="BM42" s="660" t="s">
        <v>350</v>
      </c>
      <c r="BN42" s="660"/>
      <c r="BO42" s="660"/>
      <c r="BP42" s="660"/>
      <c r="BQ42" s="660"/>
      <c r="BR42" s="660"/>
      <c r="BS42" s="660"/>
      <c r="BT42" s="660"/>
      <c r="BU42" s="661"/>
      <c r="BV42" s="609">
        <v>371</v>
      </c>
      <c r="BW42" s="644"/>
      <c r="BX42" s="644"/>
      <c r="BY42" s="644"/>
      <c r="BZ42" s="644"/>
      <c r="CA42" s="644"/>
      <c r="CB42" s="662"/>
      <c r="CD42" s="626" t="s">
        <v>351</v>
      </c>
      <c r="CE42" s="627"/>
      <c r="CF42" s="627"/>
      <c r="CG42" s="627"/>
      <c r="CH42" s="627"/>
      <c r="CI42" s="627"/>
      <c r="CJ42" s="627"/>
      <c r="CK42" s="627"/>
      <c r="CL42" s="627"/>
      <c r="CM42" s="627"/>
      <c r="CN42" s="627"/>
      <c r="CO42" s="627"/>
      <c r="CP42" s="627"/>
      <c r="CQ42" s="628"/>
      <c r="CR42" s="629">
        <v>16739539</v>
      </c>
      <c r="CS42" s="640"/>
      <c r="CT42" s="640"/>
      <c r="CU42" s="640"/>
      <c r="CV42" s="640"/>
      <c r="CW42" s="640"/>
      <c r="CX42" s="640"/>
      <c r="CY42" s="641"/>
      <c r="CZ42" s="632">
        <v>7.4</v>
      </c>
      <c r="DA42" s="642"/>
      <c r="DB42" s="642"/>
      <c r="DC42" s="643"/>
      <c r="DD42" s="635">
        <v>6424561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352</v>
      </c>
      <c r="C43" s="627"/>
      <c r="D43" s="627"/>
      <c r="E43" s="627"/>
      <c r="F43" s="627"/>
      <c r="G43" s="627"/>
      <c r="H43" s="627"/>
      <c r="I43" s="627"/>
      <c r="J43" s="627"/>
      <c r="K43" s="627"/>
      <c r="L43" s="627"/>
      <c r="M43" s="627"/>
      <c r="N43" s="627"/>
      <c r="O43" s="627"/>
      <c r="P43" s="627"/>
      <c r="Q43" s="628"/>
      <c r="R43" s="629">
        <v>7093907</v>
      </c>
      <c r="S43" s="630"/>
      <c r="T43" s="630"/>
      <c r="U43" s="630"/>
      <c r="V43" s="630"/>
      <c r="W43" s="630"/>
      <c r="X43" s="630"/>
      <c r="Y43" s="631"/>
      <c r="Z43" s="656">
        <v>3.1</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353</v>
      </c>
      <c r="CE43" s="627"/>
      <c r="CF43" s="627"/>
      <c r="CG43" s="627"/>
      <c r="CH43" s="627"/>
      <c r="CI43" s="627"/>
      <c r="CJ43" s="627"/>
      <c r="CK43" s="627"/>
      <c r="CL43" s="627"/>
      <c r="CM43" s="627"/>
      <c r="CN43" s="627"/>
      <c r="CO43" s="627"/>
      <c r="CP43" s="627"/>
      <c r="CQ43" s="628"/>
      <c r="CR43" s="629">
        <v>407562</v>
      </c>
      <c r="CS43" s="640"/>
      <c r="CT43" s="640"/>
      <c r="CU43" s="640"/>
      <c r="CV43" s="640"/>
      <c r="CW43" s="640"/>
      <c r="CX43" s="640"/>
      <c r="CY43" s="641"/>
      <c r="CZ43" s="632">
        <v>0.2</v>
      </c>
      <c r="DA43" s="642"/>
      <c r="DB43" s="642"/>
      <c r="DC43" s="643"/>
      <c r="DD43" s="635">
        <v>407562</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354</v>
      </c>
      <c r="C44" s="607"/>
      <c r="D44" s="607"/>
      <c r="E44" s="607"/>
      <c r="F44" s="607"/>
      <c r="G44" s="607"/>
      <c r="H44" s="607"/>
      <c r="I44" s="607"/>
      <c r="J44" s="607"/>
      <c r="K44" s="607"/>
      <c r="L44" s="607"/>
      <c r="M44" s="607"/>
      <c r="N44" s="607"/>
      <c r="O44" s="607"/>
      <c r="P44" s="607"/>
      <c r="Q44" s="608"/>
      <c r="R44" s="609">
        <v>230541291</v>
      </c>
      <c r="S44" s="644"/>
      <c r="T44" s="644"/>
      <c r="U44" s="644"/>
      <c r="V44" s="644"/>
      <c r="W44" s="644"/>
      <c r="X44" s="644"/>
      <c r="Y44" s="645"/>
      <c r="Z44" s="646">
        <v>100</v>
      </c>
      <c r="AA44" s="646"/>
      <c r="AB44" s="646"/>
      <c r="AC44" s="646"/>
      <c r="AD44" s="647">
        <v>105490968</v>
      </c>
      <c r="AE44" s="647"/>
      <c r="AF44" s="647"/>
      <c r="AG44" s="647"/>
      <c r="AH44" s="647"/>
      <c r="AI44" s="647"/>
      <c r="AJ44" s="647"/>
      <c r="AK44" s="647"/>
      <c r="AL44" s="612">
        <v>100</v>
      </c>
      <c r="AM44" s="648"/>
      <c r="AN44" s="648"/>
      <c r="AO44" s="649"/>
      <c r="CD44" s="650" t="s">
        <v>301</v>
      </c>
      <c r="CE44" s="651"/>
      <c r="CF44" s="626" t="s">
        <v>355</v>
      </c>
      <c r="CG44" s="627"/>
      <c r="CH44" s="627"/>
      <c r="CI44" s="627"/>
      <c r="CJ44" s="627"/>
      <c r="CK44" s="627"/>
      <c r="CL44" s="627"/>
      <c r="CM44" s="627"/>
      <c r="CN44" s="627"/>
      <c r="CO44" s="627"/>
      <c r="CP44" s="627"/>
      <c r="CQ44" s="628"/>
      <c r="CR44" s="629">
        <v>16739385</v>
      </c>
      <c r="CS44" s="630"/>
      <c r="CT44" s="630"/>
      <c r="CU44" s="630"/>
      <c r="CV44" s="630"/>
      <c r="CW44" s="630"/>
      <c r="CX44" s="630"/>
      <c r="CY44" s="631"/>
      <c r="CZ44" s="632">
        <v>7.4</v>
      </c>
      <c r="DA44" s="633"/>
      <c r="DB44" s="633"/>
      <c r="DC44" s="634"/>
      <c r="DD44" s="635">
        <v>6424507</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356</v>
      </c>
      <c r="CG45" s="627"/>
      <c r="CH45" s="627"/>
      <c r="CI45" s="627"/>
      <c r="CJ45" s="627"/>
      <c r="CK45" s="627"/>
      <c r="CL45" s="627"/>
      <c r="CM45" s="627"/>
      <c r="CN45" s="627"/>
      <c r="CO45" s="627"/>
      <c r="CP45" s="627"/>
      <c r="CQ45" s="628"/>
      <c r="CR45" s="629">
        <v>5415275</v>
      </c>
      <c r="CS45" s="640"/>
      <c r="CT45" s="640"/>
      <c r="CU45" s="640"/>
      <c r="CV45" s="640"/>
      <c r="CW45" s="640"/>
      <c r="CX45" s="640"/>
      <c r="CY45" s="641"/>
      <c r="CZ45" s="632">
        <v>2.4</v>
      </c>
      <c r="DA45" s="642"/>
      <c r="DB45" s="642"/>
      <c r="DC45" s="643"/>
      <c r="DD45" s="635">
        <v>608235</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358</v>
      </c>
      <c r="CG46" s="627"/>
      <c r="CH46" s="627"/>
      <c r="CI46" s="627"/>
      <c r="CJ46" s="627"/>
      <c r="CK46" s="627"/>
      <c r="CL46" s="627"/>
      <c r="CM46" s="627"/>
      <c r="CN46" s="627"/>
      <c r="CO46" s="627"/>
      <c r="CP46" s="627"/>
      <c r="CQ46" s="628"/>
      <c r="CR46" s="629">
        <v>10763374</v>
      </c>
      <c r="CS46" s="630"/>
      <c r="CT46" s="630"/>
      <c r="CU46" s="630"/>
      <c r="CV46" s="630"/>
      <c r="CW46" s="630"/>
      <c r="CX46" s="630"/>
      <c r="CY46" s="631"/>
      <c r="CZ46" s="632">
        <v>4.7</v>
      </c>
      <c r="DA46" s="633"/>
      <c r="DB46" s="633"/>
      <c r="DC46" s="634"/>
      <c r="DD46" s="635">
        <v>5731436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359</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360</v>
      </c>
      <c r="CG47" s="627"/>
      <c r="CH47" s="627"/>
      <c r="CI47" s="627"/>
      <c r="CJ47" s="627"/>
      <c r="CK47" s="627"/>
      <c r="CL47" s="627"/>
      <c r="CM47" s="627"/>
      <c r="CN47" s="627"/>
      <c r="CO47" s="627"/>
      <c r="CP47" s="627"/>
      <c r="CQ47" s="628"/>
      <c r="CR47" s="629">
        <v>154</v>
      </c>
      <c r="CS47" s="640"/>
      <c r="CT47" s="640"/>
      <c r="CU47" s="640"/>
      <c r="CV47" s="640"/>
      <c r="CW47" s="640"/>
      <c r="CX47" s="640"/>
      <c r="CY47" s="641"/>
      <c r="CZ47" s="632">
        <v>0</v>
      </c>
      <c r="DA47" s="642"/>
      <c r="DB47" s="642"/>
      <c r="DC47" s="643"/>
      <c r="DD47" s="635">
        <v>54</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362</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363</v>
      </c>
      <c r="CE49" s="607"/>
      <c r="CF49" s="607"/>
      <c r="CG49" s="607"/>
      <c r="CH49" s="607"/>
      <c r="CI49" s="607"/>
      <c r="CJ49" s="607"/>
      <c r="CK49" s="607"/>
      <c r="CL49" s="607"/>
      <c r="CM49" s="607"/>
      <c r="CN49" s="607"/>
      <c r="CO49" s="607"/>
      <c r="CP49" s="607"/>
      <c r="CQ49" s="608"/>
      <c r="CR49" s="609">
        <v>227038270</v>
      </c>
      <c r="CS49" s="610"/>
      <c r="CT49" s="610"/>
      <c r="CU49" s="610"/>
      <c r="CV49" s="610"/>
      <c r="CW49" s="610"/>
      <c r="CX49" s="610"/>
      <c r="CY49" s="611"/>
      <c r="CZ49" s="612">
        <v>100</v>
      </c>
      <c r="DA49" s="613"/>
      <c r="DB49" s="613"/>
      <c r="DC49" s="614"/>
      <c r="DD49" s="615">
        <v>127033317</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Q75" sqref="Q75:U75"/>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364</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365</v>
      </c>
      <c r="DK2" s="752"/>
      <c r="DL2" s="752"/>
      <c r="DM2" s="752"/>
      <c r="DN2" s="752"/>
      <c r="DO2" s="753"/>
      <c r="DP2" s="224"/>
      <c r="DQ2" s="751" t="s">
        <v>366</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367</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368</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369</v>
      </c>
      <c r="B5" s="757"/>
      <c r="C5" s="757"/>
      <c r="D5" s="757"/>
      <c r="E5" s="757"/>
      <c r="F5" s="757"/>
      <c r="G5" s="757"/>
      <c r="H5" s="757"/>
      <c r="I5" s="757"/>
      <c r="J5" s="757"/>
      <c r="K5" s="757"/>
      <c r="L5" s="757"/>
      <c r="M5" s="757"/>
      <c r="N5" s="757"/>
      <c r="O5" s="757"/>
      <c r="P5" s="758"/>
      <c r="Q5" s="762" t="s">
        <v>370</v>
      </c>
      <c r="R5" s="763"/>
      <c r="S5" s="763"/>
      <c r="T5" s="763"/>
      <c r="U5" s="764"/>
      <c r="V5" s="762" t="s">
        <v>371</v>
      </c>
      <c r="W5" s="763"/>
      <c r="X5" s="763"/>
      <c r="Y5" s="763"/>
      <c r="Z5" s="764"/>
      <c r="AA5" s="762" t="s">
        <v>372</v>
      </c>
      <c r="AB5" s="763"/>
      <c r="AC5" s="763"/>
      <c r="AD5" s="763"/>
      <c r="AE5" s="763"/>
      <c r="AF5" s="768" t="s">
        <v>373</v>
      </c>
      <c r="AG5" s="763"/>
      <c r="AH5" s="763"/>
      <c r="AI5" s="763"/>
      <c r="AJ5" s="769"/>
      <c r="AK5" s="763" t="s">
        <v>374</v>
      </c>
      <c r="AL5" s="763"/>
      <c r="AM5" s="763"/>
      <c r="AN5" s="763"/>
      <c r="AO5" s="764"/>
      <c r="AP5" s="762" t="s">
        <v>375</v>
      </c>
      <c r="AQ5" s="763"/>
      <c r="AR5" s="763"/>
      <c r="AS5" s="763"/>
      <c r="AT5" s="764"/>
      <c r="AU5" s="762" t="s">
        <v>376</v>
      </c>
      <c r="AV5" s="763"/>
      <c r="AW5" s="763"/>
      <c r="AX5" s="763"/>
      <c r="AY5" s="769"/>
      <c r="AZ5" s="228"/>
      <c r="BA5" s="228"/>
      <c r="BB5" s="228"/>
      <c r="BC5" s="228"/>
      <c r="BD5" s="228"/>
      <c r="BE5" s="229"/>
      <c r="BF5" s="229"/>
      <c r="BG5" s="229"/>
      <c r="BH5" s="229"/>
      <c r="BI5" s="229"/>
      <c r="BJ5" s="229"/>
      <c r="BK5" s="229"/>
      <c r="BL5" s="229"/>
      <c r="BM5" s="229"/>
      <c r="BN5" s="229"/>
      <c r="BO5" s="229"/>
      <c r="BP5" s="229"/>
      <c r="BQ5" s="756" t="s">
        <v>377</v>
      </c>
      <c r="BR5" s="757"/>
      <c r="BS5" s="757"/>
      <c r="BT5" s="757"/>
      <c r="BU5" s="757"/>
      <c r="BV5" s="757"/>
      <c r="BW5" s="757"/>
      <c r="BX5" s="757"/>
      <c r="BY5" s="757"/>
      <c r="BZ5" s="757"/>
      <c r="CA5" s="757"/>
      <c r="CB5" s="757"/>
      <c r="CC5" s="757"/>
      <c r="CD5" s="757"/>
      <c r="CE5" s="757"/>
      <c r="CF5" s="757"/>
      <c r="CG5" s="758"/>
      <c r="CH5" s="762" t="s">
        <v>378</v>
      </c>
      <c r="CI5" s="763"/>
      <c r="CJ5" s="763"/>
      <c r="CK5" s="763"/>
      <c r="CL5" s="764"/>
      <c r="CM5" s="762" t="s">
        <v>379</v>
      </c>
      <c r="CN5" s="763"/>
      <c r="CO5" s="763"/>
      <c r="CP5" s="763"/>
      <c r="CQ5" s="764"/>
      <c r="CR5" s="762" t="s">
        <v>380</v>
      </c>
      <c r="CS5" s="763"/>
      <c r="CT5" s="763"/>
      <c r="CU5" s="763"/>
      <c r="CV5" s="764"/>
      <c r="CW5" s="762" t="s">
        <v>381</v>
      </c>
      <c r="CX5" s="763"/>
      <c r="CY5" s="763"/>
      <c r="CZ5" s="763"/>
      <c r="DA5" s="764"/>
      <c r="DB5" s="762" t="s">
        <v>382</v>
      </c>
      <c r="DC5" s="763"/>
      <c r="DD5" s="763"/>
      <c r="DE5" s="763"/>
      <c r="DF5" s="764"/>
      <c r="DG5" s="792" t="s">
        <v>383</v>
      </c>
      <c r="DH5" s="793"/>
      <c r="DI5" s="793"/>
      <c r="DJ5" s="793"/>
      <c r="DK5" s="794"/>
      <c r="DL5" s="792" t="s">
        <v>384</v>
      </c>
      <c r="DM5" s="793"/>
      <c r="DN5" s="793"/>
      <c r="DO5" s="793"/>
      <c r="DP5" s="794"/>
      <c r="DQ5" s="762" t="s">
        <v>385</v>
      </c>
      <c r="DR5" s="763"/>
      <c r="DS5" s="763"/>
      <c r="DT5" s="763"/>
      <c r="DU5" s="764"/>
      <c r="DV5" s="762" t="s">
        <v>376</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386</v>
      </c>
      <c r="C7" s="779"/>
      <c r="D7" s="779"/>
      <c r="E7" s="779"/>
      <c r="F7" s="779"/>
      <c r="G7" s="779"/>
      <c r="H7" s="779"/>
      <c r="I7" s="779"/>
      <c r="J7" s="779"/>
      <c r="K7" s="779"/>
      <c r="L7" s="779"/>
      <c r="M7" s="779"/>
      <c r="N7" s="779"/>
      <c r="O7" s="779"/>
      <c r="P7" s="780"/>
      <c r="Q7" s="781">
        <v>232308</v>
      </c>
      <c r="R7" s="782"/>
      <c r="S7" s="782"/>
      <c r="T7" s="782"/>
      <c r="U7" s="782"/>
      <c r="V7" s="782">
        <v>228813</v>
      </c>
      <c r="W7" s="782"/>
      <c r="X7" s="782"/>
      <c r="Y7" s="782"/>
      <c r="Z7" s="782"/>
      <c r="AA7" s="782">
        <v>3495</v>
      </c>
      <c r="AB7" s="782"/>
      <c r="AC7" s="782"/>
      <c r="AD7" s="782"/>
      <c r="AE7" s="783"/>
      <c r="AF7" s="784">
        <v>2858</v>
      </c>
      <c r="AG7" s="785"/>
      <c r="AH7" s="785"/>
      <c r="AI7" s="785"/>
      <c r="AJ7" s="786"/>
      <c r="AK7" s="787">
        <v>1970</v>
      </c>
      <c r="AL7" s="788"/>
      <c r="AM7" s="788"/>
      <c r="AN7" s="788"/>
      <c r="AO7" s="788"/>
      <c r="AP7" s="788">
        <v>210281</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583</v>
      </c>
      <c r="BT7" s="776"/>
      <c r="BU7" s="776"/>
      <c r="BV7" s="776"/>
      <c r="BW7" s="776"/>
      <c r="BX7" s="776"/>
      <c r="BY7" s="776"/>
      <c r="BZ7" s="776"/>
      <c r="CA7" s="776"/>
      <c r="CB7" s="776"/>
      <c r="CC7" s="776"/>
      <c r="CD7" s="776"/>
      <c r="CE7" s="776"/>
      <c r="CF7" s="776"/>
      <c r="CG7" s="791"/>
      <c r="CH7" s="772">
        <v>51</v>
      </c>
      <c r="CI7" s="773"/>
      <c r="CJ7" s="773"/>
      <c r="CK7" s="773"/>
      <c r="CL7" s="774"/>
      <c r="CM7" s="772">
        <v>3647</v>
      </c>
      <c r="CN7" s="773"/>
      <c r="CO7" s="773"/>
      <c r="CP7" s="773"/>
      <c r="CQ7" s="774"/>
      <c r="CR7" s="772">
        <v>148</v>
      </c>
      <c r="CS7" s="773"/>
      <c r="CT7" s="773"/>
      <c r="CU7" s="773"/>
      <c r="CV7" s="774"/>
      <c r="CW7" s="772">
        <v>270</v>
      </c>
      <c r="CX7" s="773"/>
      <c r="CY7" s="773"/>
      <c r="CZ7" s="773"/>
      <c r="DA7" s="774"/>
      <c r="DB7" s="772" t="s">
        <v>584</v>
      </c>
      <c r="DC7" s="773"/>
      <c r="DD7" s="773"/>
      <c r="DE7" s="773"/>
      <c r="DF7" s="774"/>
      <c r="DG7" s="772" t="s">
        <v>584</v>
      </c>
      <c r="DH7" s="773"/>
      <c r="DI7" s="773"/>
      <c r="DJ7" s="773"/>
      <c r="DK7" s="774"/>
      <c r="DL7" s="772" t="s">
        <v>584</v>
      </c>
      <c r="DM7" s="773"/>
      <c r="DN7" s="773"/>
      <c r="DO7" s="773"/>
      <c r="DP7" s="774"/>
      <c r="DQ7" s="772" t="s">
        <v>584</v>
      </c>
      <c r="DR7" s="773"/>
      <c r="DS7" s="773"/>
      <c r="DT7" s="773"/>
      <c r="DU7" s="774"/>
      <c r="DV7" s="775"/>
      <c r="DW7" s="776"/>
      <c r="DX7" s="776"/>
      <c r="DY7" s="776"/>
      <c r="DZ7" s="777"/>
      <c r="EA7" s="230"/>
    </row>
    <row r="8" spans="1:131" s="231" customFormat="1" ht="26.25" customHeight="1" x14ac:dyDescent="0.15">
      <c r="A8" s="234">
        <v>2</v>
      </c>
      <c r="B8" s="809" t="s">
        <v>387</v>
      </c>
      <c r="C8" s="810"/>
      <c r="D8" s="810"/>
      <c r="E8" s="810"/>
      <c r="F8" s="810"/>
      <c r="G8" s="810"/>
      <c r="H8" s="810"/>
      <c r="I8" s="810"/>
      <c r="J8" s="810"/>
      <c r="K8" s="810"/>
      <c r="L8" s="810"/>
      <c r="M8" s="810"/>
      <c r="N8" s="810"/>
      <c r="O8" s="810"/>
      <c r="P8" s="811"/>
      <c r="Q8" s="812">
        <v>62</v>
      </c>
      <c r="R8" s="813"/>
      <c r="S8" s="813"/>
      <c r="T8" s="813"/>
      <c r="U8" s="813"/>
      <c r="V8" s="813">
        <v>62</v>
      </c>
      <c r="W8" s="813"/>
      <c r="X8" s="813"/>
      <c r="Y8" s="813"/>
      <c r="Z8" s="813"/>
      <c r="AA8" s="813" t="s">
        <v>598</v>
      </c>
      <c r="AB8" s="813"/>
      <c r="AC8" s="813"/>
      <c r="AD8" s="813"/>
      <c r="AE8" s="814"/>
      <c r="AF8" s="815" t="s">
        <v>388</v>
      </c>
      <c r="AG8" s="816"/>
      <c r="AH8" s="816"/>
      <c r="AI8" s="816"/>
      <c r="AJ8" s="817"/>
      <c r="AK8" s="798">
        <v>6</v>
      </c>
      <c r="AL8" s="799"/>
      <c r="AM8" s="799"/>
      <c r="AN8" s="799"/>
      <c r="AO8" s="799"/>
      <c r="AP8" s="799" t="s">
        <v>598</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585</v>
      </c>
      <c r="BT8" s="803"/>
      <c r="BU8" s="803"/>
      <c r="BV8" s="803"/>
      <c r="BW8" s="803"/>
      <c r="BX8" s="803"/>
      <c r="BY8" s="803"/>
      <c r="BZ8" s="803"/>
      <c r="CA8" s="803"/>
      <c r="CB8" s="803"/>
      <c r="CC8" s="803"/>
      <c r="CD8" s="803"/>
      <c r="CE8" s="803"/>
      <c r="CF8" s="803"/>
      <c r="CG8" s="804"/>
      <c r="CH8" s="805">
        <v>28</v>
      </c>
      <c r="CI8" s="806"/>
      <c r="CJ8" s="806"/>
      <c r="CK8" s="806"/>
      <c r="CL8" s="807"/>
      <c r="CM8" s="805">
        <v>294</v>
      </c>
      <c r="CN8" s="806"/>
      <c r="CO8" s="806"/>
      <c r="CP8" s="806"/>
      <c r="CQ8" s="807"/>
      <c r="CR8" s="805">
        <v>60</v>
      </c>
      <c r="CS8" s="806"/>
      <c r="CT8" s="806"/>
      <c r="CU8" s="806"/>
      <c r="CV8" s="807"/>
      <c r="CW8" s="805">
        <v>8</v>
      </c>
      <c r="CX8" s="806"/>
      <c r="CY8" s="806"/>
      <c r="CZ8" s="806"/>
      <c r="DA8" s="807"/>
      <c r="DB8" s="805" t="s">
        <v>584</v>
      </c>
      <c r="DC8" s="806"/>
      <c r="DD8" s="806"/>
      <c r="DE8" s="806"/>
      <c r="DF8" s="807"/>
      <c r="DG8" s="805" t="s">
        <v>584</v>
      </c>
      <c r="DH8" s="806"/>
      <c r="DI8" s="806"/>
      <c r="DJ8" s="806"/>
      <c r="DK8" s="807"/>
      <c r="DL8" s="805" t="s">
        <v>584</v>
      </c>
      <c r="DM8" s="806"/>
      <c r="DN8" s="806"/>
      <c r="DO8" s="806"/>
      <c r="DP8" s="807"/>
      <c r="DQ8" s="805" t="s">
        <v>584</v>
      </c>
      <c r="DR8" s="806"/>
      <c r="DS8" s="806"/>
      <c r="DT8" s="806"/>
      <c r="DU8" s="807"/>
      <c r="DV8" s="802"/>
      <c r="DW8" s="803"/>
      <c r="DX8" s="803"/>
      <c r="DY8" s="803"/>
      <c r="DZ8" s="808"/>
      <c r="EA8" s="230"/>
    </row>
    <row r="9" spans="1:131" s="231" customFormat="1" ht="26.25" customHeight="1" x14ac:dyDescent="0.15">
      <c r="A9" s="234">
        <v>3</v>
      </c>
      <c r="B9" s="809" t="s">
        <v>389</v>
      </c>
      <c r="C9" s="810"/>
      <c r="D9" s="810"/>
      <c r="E9" s="810"/>
      <c r="F9" s="810"/>
      <c r="G9" s="810"/>
      <c r="H9" s="810"/>
      <c r="I9" s="810"/>
      <c r="J9" s="810"/>
      <c r="K9" s="810"/>
      <c r="L9" s="810"/>
      <c r="M9" s="810"/>
      <c r="N9" s="810"/>
      <c r="O9" s="810"/>
      <c r="P9" s="811"/>
      <c r="Q9" s="812">
        <v>200</v>
      </c>
      <c r="R9" s="813"/>
      <c r="S9" s="813"/>
      <c r="T9" s="813"/>
      <c r="U9" s="813"/>
      <c r="V9" s="813">
        <v>200</v>
      </c>
      <c r="W9" s="813"/>
      <c r="X9" s="813"/>
      <c r="Y9" s="813"/>
      <c r="Z9" s="813"/>
      <c r="AA9" s="813" t="s">
        <v>604</v>
      </c>
      <c r="AB9" s="813"/>
      <c r="AC9" s="813"/>
      <c r="AD9" s="813"/>
      <c r="AE9" s="814"/>
      <c r="AF9" s="815" t="s">
        <v>388</v>
      </c>
      <c r="AG9" s="816"/>
      <c r="AH9" s="816"/>
      <c r="AI9" s="816"/>
      <c r="AJ9" s="817"/>
      <c r="AK9" s="798">
        <v>179</v>
      </c>
      <c r="AL9" s="799"/>
      <c r="AM9" s="799"/>
      <c r="AN9" s="799"/>
      <c r="AO9" s="799"/>
      <c r="AP9" s="799">
        <v>198</v>
      </c>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586</v>
      </c>
      <c r="BT9" s="803"/>
      <c r="BU9" s="803"/>
      <c r="BV9" s="803"/>
      <c r="BW9" s="803"/>
      <c r="BX9" s="803"/>
      <c r="BY9" s="803"/>
      <c r="BZ9" s="803"/>
      <c r="CA9" s="803"/>
      <c r="CB9" s="803"/>
      <c r="CC9" s="803"/>
      <c r="CD9" s="803"/>
      <c r="CE9" s="803"/>
      <c r="CF9" s="803"/>
      <c r="CG9" s="804"/>
      <c r="CH9" s="805">
        <v>-230</v>
      </c>
      <c r="CI9" s="806"/>
      <c r="CJ9" s="806"/>
      <c r="CK9" s="806"/>
      <c r="CL9" s="807"/>
      <c r="CM9" s="805">
        <v>3915</v>
      </c>
      <c r="CN9" s="806"/>
      <c r="CO9" s="806"/>
      <c r="CP9" s="806"/>
      <c r="CQ9" s="807"/>
      <c r="CR9" s="805">
        <v>199</v>
      </c>
      <c r="CS9" s="806"/>
      <c r="CT9" s="806"/>
      <c r="CU9" s="806"/>
      <c r="CV9" s="807"/>
      <c r="CW9" s="805">
        <v>261</v>
      </c>
      <c r="CX9" s="806"/>
      <c r="CY9" s="806"/>
      <c r="CZ9" s="806"/>
      <c r="DA9" s="807"/>
      <c r="DB9" s="805" t="s">
        <v>584</v>
      </c>
      <c r="DC9" s="806"/>
      <c r="DD9" s="806"/>
      <c r="DE9" s="806"/>
      <c r="DF9" s="807"/>
      <c r="DG9" s="805" t="s">
        <v>584</v>
      </c>
      <c r="DH9" s="806"/>
      <c r="DI9" s="806"/>
      <c r="DJ9" s="806"/>
      <c r="DK9" s="807"/>
      <c r="DL9" s="805" t="s">
        <v>584</v>
      </c>
      <c r="DM9" s="806"/>
      <c r="DN9" s="806"/>
      <c r="DO9" s="806"/>
      <c r="DP9" s="807"/>
      <c r="DQ9" s="805" t="s">
        <v>584</v>
      </c>
      <c r="DR9" s="806"/>
      <c r="DS9" s="806"/>
      <c r="DT9" s="806"/>
      <c r="DU9" s="807"/>
      <c r="DV9" s="802"/>
      <c r="DW9" s="803"/>
      <c r="DX9" s="803"/>
      <c r="DY9" s="803"/>
      <c r="DZ9" s="808"/>
      <c r="EA9" s="230"/>
    </row>
    <row r="10" spans="1:131" s="231" customFormat="1" ht="26.25" customHeight="1" x14ac:dyDescent="0.15">
      <c r="A10" s="234">
        <v>4</v>
      </c>
      <c r="B10" s="809" t="s">
        <v>390</v>
      </c>
      <c r="C10" s="810"/>
      <c r="D10" s="810"/>
      <c r="E10" s="810"/>
      <c r="F10" s="810"/>
      <c r="G10" s="810"/>
      <c r="H10" s="810"/>
      <c r="I10" s="810"/>
      <c r="J10" s="810"/>
      <c r="K10" s="810"/>
      <c r="L10" s="810"/>
      <c r="M10" s="810"/>
      <c r="N10" s="810"/>
      <c r="O10" s="810"/>
      <c r="P10" s="811"/>
      <c r="Q10" s="812">
        <v>15</v>
      </c>
      <c r="R10" s="813"/>
      <c r="S10" s="813"/>
      <c r="T10" s="813"/>
      <c r="U10" s="813"/>
      <c r="V10" s="813">
        <v>15</v>
      </c>
      <c r="W10" s="813"/>
      <c r="X10" s="813"/>
      <c r="Y10" s="813"/>
      <c r="Z10" s="813"/>
      <c r="AA10" s="813" t="s">
        <v>604</v>
      </c>
      <c r="AB10" s="813"/>
      <c r="AC10" s="813"/>
      <c r="AD10" s="813"/>
      <c r="AE10" s="814"/>
      <c r="AF10" s="815" t="s">
        <v>388</v>
      </c>
      <c r="AG10" s="816"/>
      <c r="AH10" s="816"/>
      <c r="AI10" s="816"/>
      <c r="AJ10" s="817"/>
      <c r="AK10" s="798">
        <v>10</v>
      </c>
      <c r="AL10" s="799"/>
      <c r="AM10" s="799"/>
      <c r="AN10" s="799"/>
      <c r="AO10" s="799"/>
      <c r="AP10" s="799" t="s">
        <v>598</v>
      </c>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t="s">
        <v>587</v>
      </c>
      <c r="BT10" s="803"/>
      <c r="BU10" s="803"/>
      <c r="BV10" s="803"/>
      <c r="BW10" s="803"/>
      <c r="BX10" s="803"/>
      <c r="BY10" s="803"/>
      <c r="BZ10" s="803"/>
      <c r="CA10" s="803"/>
      <c r="CB10" s="803"/>
      <c r="CC10" s="803"/>
      <c r="CD10" s="803"/>
      <c r="CE10" s="803"/>
      <c r="CF10" s="803"/>
      <c r="CG10" s="804"/>
      <c r="CH10" s="805">
        <v>-1</v>
      </c>
      <c r="CI10" s="806"/>
      <c r="CJ10" s="806"/>
      <c r="CK10" s="806"/>
      <c r="CL10" s="807"/>
      <c r="CM10" s="805">
        <v>2190</v>
      </c>
      <c r="CN10" s="806"/>
      <c r="CO10" s="806"/>
      <c r="CP10" s="806"/>
      <c r="CQ10" s="807"/>
      <c r="CR10" s="805">
        <v>100</v>
      </c>
      <c r="CS10" s="806"/>
      <c r="CT10" s="806"/>
      <c r="CU10" s="806"/>
      <c r="CV10" s="807"/>
      <c r="CW10" s="805">
        <v>9</v>
      </c>
      <c r="CX10" s="806"/>
      <c r="CY10" s="806"/>
      <c r="CZ10" s="806"/>
      <c r="DA10" s="807"/>
      <c r="DB10" s="805" t="s">
        <v>584</v>
      </c>
      <c r="DC10" s="806"/>
      <c r="DD10" s="806"/>
      <c r="DE10" s="806"/>
      <c r="DF10" s="807"/>
      <c r="DG10" s="805" t="s">
        <v>584</v>
      </c>
      <c r="DH10" s="806"/>
      <c r="DI10" s="806"/>
      <c r="DJ10" s="806"/>
      <c r="DK10" s="807"/>
      <c r="DL10" s="805" t="s">
        <v>584</v>
      </c>
      <c r="DM10" s="806"/>
      <c r="DN10" s="806"/>
      <c r="DO10" s="806"/>
      <c r="DP10" s="807"/>
      <c r="DQ10" s="805" t="s">
        <v>584</v>
      </c>
      <c r="DR10" s="806"/>
      <c r="DS10" s="806"/>
      <c r="DT10" s="806"/>
      <c r="DU10" s="807"/>
      <c r="DV10" s="802"/>
      <c r="DW10" s="803"/>
      <c r="DX10" s="803"/>
      <c r="DY10" s="803"/>
      <c r="DZ10" s="808"/>
      <c r="EA10" s="230"/>
    </row>
    <row r="11" spans="1:131" s="231" customFormat="1" ht="26.25" customHeight="1" x14ac:dyDescent="0.15">
      <c r="A11" s="234">
        <v>5</v>
      </c>
      <c r="B11" s="809" t="s">
        <v>391</v>
      </c>
      <c r="C11" s="810"/>
      <c r="D11" s="810"/>
      <c r="E11" s="810"/>
      <c r="F11" s="810"/>
      <c r="G11" s="810"/>
      <c r="H11" s="810"/>
      <c r="I11" s="810"/>
      <c r="J11" s="810"/>
      <c r="K11" s="810"/>
      <c r="L11" s="810"/>
      <c r="M11" s="810"/>
      <c r="N11" s="810"/>
      <c r="O11" s="810"/>
      <c r="P11" s="811"/>
      <c r="Q11" s="812">
        <v>30</v>
      </c>
      <c r="R11" s="813"/>
      <c r="S11" s="813"/>
      <c r="T11" s="813"/>
      <c r="U11" s="813"/>
      <c r="V11" s="813">
        <v>23</v>
      </c>
      <c r="W11" s="813"/>
      <c r="X11" s="813"/>
      <c r="Y11" s="813"/>
      <c r="Z11" s="813"/>
      <c r="AA11" s="813">
        <v>7</v>
      </c>
      <c r="AB11" s="813"/>
      <c r="AC11" s="813"/>
      <c r="AD11" s="813"/>
      <c r="AE11" s="814"/>
      <c r="AF11" s="815" t="s">
        <v>388</v>
      </c>
      <c r="AG11" s="816"/>
      <c r="AH11" s="816"/>
      <c r="AI11" s="816"/>
      <c r="AJ11" s="817"/>
      <c r="AK11" s="798">
        <v>7</v>
      </c>
      <c r="AL11" s="799"/>
      <c r="AM11" s="799"/>
      <c r="AN11" s="799"/>
      <c r="AO11" s="799"/>
      <c r="AP11" s="799">
        <v>125</v>
      </c>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t="s">
        <v>588</v>
      </c>
      <c r="BT11" s="803"/>
      <c r="BU11" s="803"/>
      <c r="BV11" s="803"/>
      <c r="BW11" s="803"/>
      <c r="BX11" s="803"/>
      <c r="BY11" s="803"/>
      <c r="BZ11" s="803"/>
      <c r="CA11" s="803"/>
      <c r="CB11" s="803"/>
      <c r="CC11" s="803"/>
      <c r="CD11" s="803"/>
      <c r="CE11" s="803"/>
      <c r="CF11" s="803"/>
      <c r="CG11" s="804"/>
      <c r="CH11" s="805">
        <v>-50</v>
      </c>
      <c r="CI11" s="806"/>
      <c r="CJ11" s="806"/>
      <c r="CK11" s="806"/>
      <c r="CL11" s="807"/>
      <c r="CM11" s="805">
        <v>789</v>
      </c>
      <c r="CN11" s="806"/>
      <c r="CO11" s="806"/>
      <c r="CP11" s="806"/>
      <c r="CQ11" s="807"/>
      <c r="CR11" s="805">
        <v>63</v>
      </c>
      <c r="CS11" s="806"/>
      <c r="CT11" s="806"/>
      <c r="CU11" s="806"/>
      <c r="CV11" s="807"/>
      <c r="CW11" s="805">
        <v>11</v>
      </c>
      <c r="CX11" s="806"/>
      <c r="CY11" s="806"/>
      <c r="CZ11" s="806"/>
      <c r="DA11" s="807"/>
      <c r="DB11" s="805" t="s">
        <v>584</v>
      </c>
      <c r="DC11" s="806"/>
      <c r="DD11" s="806"/>
      <c r="DE11" s="806"/>
      <c r="DF11" s="807"/>
      <c r="DG11" s="805" t="s">
        <v>584</v>
      </c>
      <c r="DH11" s="806"/>
      <c r="DI11" s="806"/>
      <c r="DJ11" s="806"/>
      <c r="DK11" s="807"/>
      <c r="DL11" s="805" t="s">
        <v>584</v>
      </c>
      <c r="DM11" s="806"/>
      <c r="DN11" s="806"/>
      <c r="DO11" s="806"/>
      <c r="DP11" s="807"/>
      <c r="DQ11" s="805" t="s">
        <v>584</v>
      </c>
      <c r="DR11" s="806"/>
      <c r="DS11" s="806"/>
      <c r="DT11" s="806"/>
      <c r="DU11" s="807"/>
      <c r="DV11" s="802"/>
      <c r="DW11" s="803"/>
      <c r="DX11" s="803"/>
      <c r="DY11" s="803"/>
      <c r="DZ11" s="808"/>
      <c r="EA11" s="230"/>
    </row>
    <row r="12" spans="1:131" s="231" customFormat="1" ht="26.25" customHeight="1" x14ac:dyDescent="0.15">
      <c r="A12" s="234">
        <v>6</v>
      </c>
      <c r="B12" s="809" t="s">
        <v>392</v>
      </c>
      <c r="C12" s="810"/>
      <c r="D12" s="810"/>
      <c r="E12" s="810"/>
      <c r="F12" s="810"/>
      <c r="G12" s="810"/>
      <c r="H12" s="810"/>
      <c r="I12" s="810"/>
      <c r="J12" s="810"/>
      <c r="K12" s="810"/>
      <c r="L12" s="810"/>
      <c r="M12" s="810"/>
      <c r="N12" s="810"/>
      <c r="O12" s="810"/>
      <c r="P12" s="811"/>
      <c r="Q12" s="812">
        <v>8</v>
      </c>
      <c r="R12" s="813"/>
      <c r="S12" s="813"/>
      <c r="T12" s="813"/>
      <c r="U12" s="813"/>
      <c r="V12" s="813">
        <v>7</v>
      </c>
      <c r="W12" s="813"/>
      <c r="X12" s="813"/>
      <c r="Y12" s="813"/>
      <c r="Z12" s="813"/>
      <c r="AA12" s="813">
        <v>1</v>
      </c>
      <c r="AB12" s="813"/>
      <c r="AC12" s="813"/>
      <c r="AD12" s="813"/>
      <c r="AE12" s="814"/>
      <c r="AF12" s="815">
        <v>1</v>
      </c>
      <c r="AG12" s="816"/>
      <c r="AH12" s="816"/>
      <c r="AI12" s="816"/>
      <c r="AJ12" s="817"/>
      <c r="AK12" s="798">
        <v>1</v>
      </c>
      <c r="AL12" s="799"/>
      <c r="AM12" s="799"/>
      <c r="AN12" s="799"/>
      <c r="AO12" s="799"/>
      <c r="AP12" s="799" t="s">
        <v>598</v>
      </c>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t="s">
        <v>589</v>
      </c>
      <c r="BT12" s="803"/>
      <c r="BU12" s="803"/>
      <c r="BV12" s="803"/>
      <c r="BW12" s="803"/>
      <c r="BX12" s="803"/>
      <c r="BY12" s="803"/>
      <c r="BZ12" s="803"/>
      <c r="CA12" s="803"/>
      <c r="CB12" s="803"/>
      <c r="CC12" s="803"/>
      <c r="CD12" s="803"/>
      <c r="CE12" s="803"/>
      <c r="CF12" s="803"/>
      <c r="CG12" s="804"/>
      <c r="CH12" s="805">
        <v>13</v>
      </c>
      <c r="CI12" s="806"/>
      <c r="CJ12" s="806"/>
      <c r="CK12" s="806"/>
      <c r="CL12" s="807"/>
      <c r="CM12" s="805">
        <v>721</v>
      </c>
      <c r="CN12" s="806"/>
      <c r="CO12" s="806"/>
      <c r="CP12" s="806"/>
      <c r="CQ12" s="807"/>
      <c r="CR12" s="805">
        <v>83</v>
      </c>
      <c r="CS12" s="806"/>
      <c r="CT12" s="806"/>
      <c r="CU12" s="806"/>
      <c r="CV12" s="807"/>
      <c r="CW12" s="805" t="s">
        <v>584</v>
      </c>
      <c r="CX12" s="806"/>
      <c r="CY12" s="806"/>
      <c r="CZ12" s="806"/>
      <c r="DA12" s="807"/>
      <c r="DB12" s="805">
        <v>18</v>
      </c>
      <c r="DC12" s="806"/>
      <c r="DD12" s="806"/>
      <c r="DE12" s="806"/>
      <c r="DF12" s="807"/>
      <c r="DG12" s="805" t="s">
        <v>584</v>
      </c>
      <c r="DH12" s="806"/>
      <c r="DI12" s="806"/>
      <c r="DJ12" s="806"/>
      <c r="DK12" s="807"/>
      <c r="DL12" s="805" t="s">
        <v>584</v>
      </c>
      <c r="DM12" s="806"/>
      <c r="DN12" s="806"/>
      <c r="DO12" s="806"/>
      <c r="DP12" s="807"/>
      <c r="DQ12" s="805" t="s">
        <v>584</v>
      </c>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t="s">
        <v>590</v>
      </c>
      <c r="BT13" s="803"/>
      <c r="BU13" s="803"/>
      <c r="BV13" s="803"/>
      <c r="BW13" s="803"/>
      <c r="BX13" s="803"/>
      <c r="BY13" s="803"/>
      <c r="BZ13" s="803"/>
      <c r="CA13" s="803"/>
      <c r="CB13" s="803"/>
      <c r="CC13" s="803"/>
      <c r="CD13" s="803"/>
      <c r="CE13" s="803"/>
      <c r="CF13" s="803"/>
      <c r="CG13" s="804"/>
      <c r="CH13" s="805">
        <v>19</v>
      </c>
      <c r="CI13" s="806"/>
      <c r="CJ13" s="806"/>
      <c r="CK13" s="806"/>
      <c r="CL13" s="807"/>
      <c r="CM13" s="805">
        <v>432</v>
      </c>
      <c r="CN13" s="806"/>
      <c r="CO13" s="806"/>
      <c r="CP13" s="806"/>
      <c r="CQ13" s="807"/>
      <c r="CR13" s="805">
        <v>7</v>
      </c>
      <c r="CS13" s="806"/>
      <c r="CT13" s="806"/>
      <c r="CU13" s="806"/>
      <c r="CV13" s="807"/>
      <c r="CW13" s="805" t="s">
        <v>584</v>
      </c>
      <c r="CX13" s="806"/>
      <c r="CY13" s="806"/>
      <c r="CZ13" s="806"/>
      <c r="DA13" s="807"/>
      <c r="DB13" s="805" t="s">
        <v>584</v>
      </c>
      <c r="DC13" s="806"/>
      <c r="DD13" s="806"/>
      <c r="DE13" s="806"/>
      <c r="DF13" s="807"/>
      <c r="DG13" s="805" t="s">
        <v>584</v>
      </c>
      <c r="DH13" s="806"/>
      <c r="DI13" s="806"/>
      <c r="DJ13" s="806"/>
      <c r="DK13" s="807"/>
      <c r="DL13" s="805" t="s">
        <v>584</v>
      </c>
      <c r="DM13" s="806"/>
      <c r="DN13" s="806"/>
      <c r="DO13" s="806"/>
      <c r="DP13" s="807"/>
      <c r="DQ13" s="805" t="s">
        <v>584</v>
      </c>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t="s">
        <v>591</v>
      </c>
      <c r="BT14" s="803"/>
      <c r="BU14" s="803"/>
      <c r="BV14" s="803"/>
      <c r="BW14" s="803"/>
      <c r="BX14" s="803"/>
      <c r="BY14" s="803"/>
      <c r="BZ14" s="803"/>
      <c r="CA14" s="803"/>
      <c r="CB14" s="803"/>
      <c r="CC14" s="803"/>
      <c r="CD14" s="803"/>
      <c r="CE14" s="803"/>
      <c r="CF14" s="803"/>
      <c r="CG14" s="804"/>
      <c r="CH14" s="805">
        <v>0</v>
      </c>
      <c r="CI14" s="806"/>
      <c r="CJ14" s="806"/>
      <c r="CK14" s="806"/>
      <c r="CL14" s="807"/>
      <c r="CM14" s="805">
        <v>698</v>
      </c>
      <c r="CN14" s="806"/>
      <c r="CO14" s="806"/>
      <c r="CP14" s="806"/>
      <c r="CQ14" s="807"/>
      <c r="CR14" s="805">
        <v>6</v>
      </c>
      <c r="CS14" s="806"/>
      <c r="CT14" s="806"/>
      <c r="CU14" s="806"/>
      <c r="CV14" s="807"/>
      <c r="CW14" s="805" t="s">
        <v>584</v>
      </c>
      <c r="CX14" s="806"/>
      <c r="CY14" s="806"/>
      <c r="CZ14" s="806"/>
      <c r="DA14" s="807"/>
      <c r="DB14" s="805" t="s">
        <v>584</v>
      </c>
      <c r="DC14" s="806"/>
      <c r="DD14" s="806"/>
      <c r="DE14" s="806"/>
      <c r="DF14" s="807"/>
      <c r="DG14" s="805" t="s">
        <v>584</v>
      </c>
      <c r="DH14" s="806"/>
      <c r="DI14" s="806"/>
      <c r="DJ14" s="806"/>
      <c r="DK14" s="807"/>
      <c r="DL14" s="805" t="s">
        <v>584</v>
      </c>
      <c r="DM14" s="806"/>
      <c r="DN14" s="806"/>
      <c r="DO14" s="806"/>
      <c r="DP14" s="807"/>
      <c r="DQ14" s="805" t="s">
        <v>584</v>
      </c>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t="s">
        <v>592</v>
      </c>
      <c r="BT15" s="803"/>
      <c r="BU15" s="803"/>
      <c r="BV15" s="803"/>
      <c r="BW15" s="803"/>
      <c r="BX15" s="803"/>
      <c r="BY15" s="803"/>
      <c r="BZ15" s="803"/>
      <c r="CA15" s="803"/>
      <c r="CB15" s="803"/>
      <c r="CC15" s="803"/>
      <c r="CD15" s="803"/>
      <c r="CE15" s="803"/>
      <c r="CF15" s="803"/>
      <c r="CG15" s="804"/>
      <c r="CH15" s="805">
        <v>21</v>
      </c>
      <c r="CI15" s="806"/>
      <c r="CJ15" s="806"/>
      <c r="CK15" s="806"/>
      <c r="CL15" s="807"/>
      <c r="CM15" s="805">
        <v>642</v>
      </c>
      <c r="CN15" s="806"/>
      <c r="CO15" s="806"/>
      <c r="CP15" s="806"/>
      <c r="CQ15" s="807"/>
      <c r="CR15" s="805">
        <v>450</v>
      </c>
      <c r="CS15" s="806"/>
      <c r="CT15" s="806"/>
      <c r="CU15" s="806"/>
      <c r="CV15" s="807"/>
      <c r="CW15" s="805" t="s">
        <v>584</v>
      </c>
      <c r="CX15" s="806"/>
      <c r="CY15" s="806"/>
      <c r="CZ15" s="806"/>
      <c r="DA15" s="807"/>
      <c r="DB15" s="805">
        <v>320</v>
      </c>
      <c r="DC15" s="806"/>
      <c r="DD15" s="806"/>
      <c r="DE15" s="806"/>
      <c r="DF15" s="807"/>
      <c r="DG15" s="805" t="s">
        <v>584</v>
      </c>
      <c r="DH15" s="806"/>
      <c r="DI15" s="806"/>
      <c r="DJ15" s="806"/>
      <c r="DK15" s="807"/>
      <c r="DL15" s="805" t="s">
        <v>584</v>
      </c>
      <c r="DM15" s="806"/>
      <c r="DN15" s="806"/>
      <c r="DO15" s="806"/>
      <c r="DP15" s="807"/>
      <c r="DQ15" s="805" t="s">
        <v>584</v>
      </c>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t="s">
        <v>593</v>
      </c>
      <c r="BT16" s="803"/>
      <c r="BU16" s="803"/>
      <c r="BV16" s="803"/>
      <c r="BW16" s="803"/>
      <c r="BX16" s="803"/>
      <c r="BY16" s="803"/>
      <c r="BZ16" s="803"/>
      <c r="CA16" s="803"/>
      <c r="CB16" s="803"/>
      <c r="CC16" s="803"/>
      <c r="CD16" s="803"/>
      <c r="CE16" s="803"/>
      <c r="CF16" s="803"/>
      <c r="CG16" s="804"/>
      <c r="CH16" s="805">
        <v>-12</v>
      </c>
      <c r="CI16" s="806"/>
      <c r="CJ16" s="806"/>
      <c r="CK16" s="806"/>
      <c r="CL16" s="807"/>
      <c r="CM16" s="805">
        <v>1577</v>
      </c>
      <c r="CN16" s="806"/>
      <c r="CO16" s="806"/>
      <c r="CP16" s="806"/>
      <c r="CQ16" s="807"/>
      <c r="CR16" s="805">
        <v>300</v>
      </c>
      <c r="CS16" s="806"/>
      <c r="CT16" s="806"/>
      <c r="CU16" s="806"/>
      <c r="CV16" s="807"/>
      <c r="CW16" s="805">
        <v>29</v>
      </c>
      <c r="CX16" s="806"/>
      <c r="CY16" s="806"/>
      <c r="CZ16" s="806"/>
      <c r="DA16" s="807"/>
      <c r="DB16" s="805" t="s">
        <v>584</v>
      </c>
      <c r="DC16" s="806"/>
      <c r="DD16" s="806"/>
      <c r="DE16" s="806"/>
      <c r="DF16" s="807"/>
      <c r="DG16" s="805" t="s">
        <v>584</v>
      </c>
      <c r="DH16" s="806"/>
      <c r="DI16" s="806"/>
      <c r="DJ16" s="806"/>
      <c r="DK16" s="807"/>
      <c r="DL16" s="805" t="s">
        <v>584</v>
      </c>
      <c r="DM16" s="806"/>
      <c r="DN16" s="806"/>
      <c r="DO16" s="806"/>
      <c r="DP16" s="807"/>
      <c r="DQ16" s="805" t="s">
        <v>584</v>
      </c>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t="s">
        <v>594</v>
      </c>
      <c r="BT17" s="803"/>
      <c r="BU17" s="803"/>
      <c r="BV17" s="803"/>
      <c r="BW17" s="803"/>
      <c r="BX17" s="803"/>
      <c r="BY17" s="803"/>
      <c r="BZ17" s="803"/>
      <c r="CA17" s="803"/>
      <c r="CB17" s="803"/>
      <c r="CC17" s="803"/>
      <c r="CD17" s="803"/>
      <c r="CE17" s="803"/>
      <c r="CF17" s="803"/>
      <c r="CG17" s="804"/>
      <c r="CH17" s="805">
        <v>0</v>
      </c>
      <c r="CI17" s="806"/>
      <c r="CJ17" s="806"/>
      <c r="CK17" s="806"/>
      <c r="CL17" s="807"/>
      <c r="CM17" s="805">
        <v>672</v>
      </c>
      <c r="CN17" s="806"/>
      <c r="CO17" s="806"/>
      <c r="CP17" s="806"/>
      <c r="CQ17" s="807"/>
      <c r="CR17" s="805">
        <v>12</v>
      </c>
      <c r="CS17" s="806"/>
      <c r="CT17" s="806"/>
      <c r="CU17" s="806"/>
      <c r="CV17" s="807"/>
      <c r="CW17" s="805">
        <v>63</v>
      </c>
      <c r="CX17" s="806"/>
      <c r="CY17" s="806"/>
      <c r="CZ17" s="806"/>
      <c r="DA17" s="807"/>
      <c r="DB17" s="805" t="s">
        <v>584</v>
      </c>
      <c r="DC17" s="806"/>
      <c r="DD17" s="806"/>
      <c r="DE17" s="806"/>
      <c r="DF17" s="807"/>
      <c r="DG17" s="805" t="s">
        <v>584</v>
      </c>
      <c r="DH17" s="806"/>
      <c r="DI17" s="806"/>
      <c r="DJ17" s="806"/>
      <c r="DK17" s="807"/>
      <c r="DL17" s="805" t="s">
        <v>584</v>
      </c>
      <c r="DM17" s="806"/>
      <c r="DN17" s="806"/>
      <c r="DO17" s="806"/>
      <c r="DP17" s="807"/>
      <c r="DQ17" s="805" t="s">
        <v>584</v>
      </c>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t="s">
        <v>595</v>
      </c>
      <c r="BT18" s="803"/>
      <c r="BU18" s="803"/>
      <c r="BV18" s="803"/>
      <c r="BW18" s="803"/>
      <c r="BX18" s="803"/>
      <c r="BY18" s="803"/>
      <c r="BZ18" s="803"/>
      <c r="CA18" s="803"/>
      <c r="CB18" s="803"/>
      <c r="CC18" s="803"/>
      <c r="CD18" s="803"/>
      <c r="CE18" s="803"/>
      <c r="CF18" s="803"/>
      <c r="CG18" s="804"/>
      <c r="CH18" s="805">
        <v>1</v>
      </c>
      <c r="CI18" s="806"/>
      <c r="CJ18" s="806"/>
      <c r="CK18" s="806"/>
      <c r="CL18" s="807"/>
      <c r="CM18" s="805">
        <v>13</v>
      </c>
      <c r="CN18" s="806"/>
      <c r="CO18" s="806"/>
      <c r="CP18" s="806"/>
      <c r="CQ18" s="807"/>
      <c r="CR18" s="805">
        <v>10</v>
      </c>
      <c r="CS18" s="806"/>
      <c r="CT18" s="806"/>
      <c r="CU18" s="806"/>
      <c r="CV18" s="807"/>
      <c r="CW18" s="805">
        <v>81</v>
      </c>
      <c r="CX18" s="806"/>
      <c r="CY18" s="806"/>
      <c r="CZ18" s="806"/>
      <c r="DA18" s="807"/>
      <c r="DB18" s="805" t="s">
        <v>584</v>
      </c>
      <c r="DC18" s="806"/>
      <c r="DD18" s="806"/>
      <c r="DE18" s="806"/>
      <c r="DF18" s="807"/>
      <c r="DG18" s="805" t="s">
        <v>584</v>
      </c>
      <c r="DH18" s="806"/>
      <c r="DI18" s="806"/>
      <c r="DJ18" s="806"/>
      <c r="DK18" s="807"/>
      <c r="DL18" s="805" t="s">
        <v>584</v>
      </c>
      <c r="DM18" s="806"/>
      <c r="DN18" s="806"/>
      <c r="DO18" s="806"/>
      <c r="DP18" s="807"/>
      <c r="DQ18" s="805" t="s">
        <v>584</v>
      </c>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t="s">
        <v>596</v>
      </c>
      <c r="BT19" s="803"/>
      <c r="BU19" s="803"/>
      <c r="BV19" s="803"/>
      <c r="BW19" s="803"/>
      <c r="BX19" s="803"/>
      <c r="BY19" s="803"/>
      <c r="BZ19" s="803"/>
      <c r="CA19" s="803"/>
      <c r="CB19" s="803"/>
      <c r="CC19" s="803"/>
      <c r="CD19" s="803"/>
      <c r="CE19" s="803"/>
      <c r="CF19" s="803"/>
      <c r="CG19" s="804"/>
      <c r="CH19" s="805">
        <v>16</v>
      </c>
      <c r="CI19" s="806"/>
      <c r="CJ19" s="806"/>
      <c r="CK19" s="806"/>
      <c r="CL19" s="807"/>
      <c r="CM19" s="805">
        <v>419</v>
      </c>
      <c r="CN19" s="806"/>
      <c r="CO19" s="806"/>
      <c r="CP19" s="806"/>
      <c r="CQ19" s="807"/>
      <c r="CR19" s="805" t="s">
        <v>584</v>
      </c>
      <c r="CS19" s="806"/>
      <c r="CT19" s="806"/>
      <c r="CU19" s="806"/>
      <c r="CV19" s="807"/>
      <c r="CW19" s="805">
        <v>41</v>
      </c>
      <c r="CX19" s="806"/>
      <c r="CY19" s="806"/>
      <c r="CZ19" s="806"/>
      <c r="DA19" s="807"/>
      <c r="DB19" s="805" t="s">
        <v>584</v>
      </c>
      <c r="DC19" s="806"/>
      <c r="DD19" s="806"/>
      <c r="DE19" s="806"/>
      <c r="DF19" s="807"/>
      <c r="DG19" s="805" t="s">
        <v>584</v>
      </c>
      <c r="DH19" s="806"/>
      <c r="DI19" s="806"/>
      <c r="DJ19" s="806"/>
      <c r="DK19" s="807"/>
      <c r="DL19" s="805" t="s">
        <v>584</v>
      </c>
      <c r="DM19" s="806"/>
      <c r="DN19" s="806"/>
      <c r="DO19" s="806"/>
      <c r="DP19" s="807"/>
      <c r="DQ19" s="805" t="s">
        <v>584</v>
      </c>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t="s">
        <v>597</v>
      </c>
      <c r="BT20" s="803"/>
      <c r="BU20" s="803"/>
      <c r="BV20" s="803"/>
      <c r="BW20" s="803"/>
      <c r="BX20" s="803"/>
      <c r="BY20" s="803"/>
      <c r="BZ20" s="803"/>
      <c r="CA20" s="803"/>
      <c r="CB20" s="803"/>
      <c r="CC20" s="803"/>
      <c r="CD20" s="803"/>
      <c r="CE20" s="803"/>
      <c r="CF20" s="803"/>
      <c r="CG20" s="804"/>
      <c r="CH20" s="805">
        <v>5</v>
      </c>
      <c r="CI20" s="806"/>
      <c r="CJ20" s="806"/>
      <c r="CK20" s="806"/>
      <c r="CL20" s="807"/>
      <c r="CM20" s="805">
        <v>24</v>
      </c>
      <c r="CN20" s="806"/>
      <c r="CO20" s="806"/>
      <c r="CP20" s="806"/>
      <c r="CQ20" s="807"/>
      <c r="CR20" s="805" t="s">
        <v>584</v>
      </c>
      <c r="CS20" s="806"/>
      <c r="CT20" s="806"/>
      <c r="CU20" s="806"/>
      <c r="CV20" s="807"/>
      <c r="CW20" s="805">
        <v>35</v>
      </c>
      <c r="CX20" s="806"/>
      <c r="CY20" s="806"/>
      <c r="CZ20" s="806"/>
      <c r="DA20" s="807"/>
      <c r="DB20" s="805" t="s">
        <v>584</v>
      </c>
      <c r="DC20" s="806"/>
      <c r="DD20" s="806"/>
      <c r="DE20" s="806"/>
      <c r="DF20" s="807"/>
      <c r="DG20" s="805" t="s">
        <v>584</v>
      </c>
      <c r="DH20" s="806"/>
      <c r="DI20" s="806"/>
      <c r="DJ20" s="806"/>
      <c r="DK20" s="807"/>
      <c r="DL20" s="805" t="s">
        <v>584</v>
      </c>
      <c r="DM20" s="806"/>
      <c r="DN20" s="806"/>
      <c r="DO20" s="806"/>
      <c r="DP20" s="807"/>
      <c r="DQ20" s="805" t="s">
        <v>584</v>
      </c>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393</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394</v>
      </c>
      <c r="B23" s="818" t="s">
        <v>395</v>
      </c>
      <c r="C23" s="819"/>
      <c r="D23" s="819"/>
      <c r="E23" s="819"/>
      <c r="F23" s="819"/>
      <c r="G23" s="819"/>
      <c r="H23" s="819"/>
      <c r="I23" s="819"/>
      <c r="J23" s="819"/>
      <c r="K23" s="819"/>
      <c r="L23" s="819"/>
      <c r="M23" s="819"/>
      <c r="N23" s="819"/>
      <c r="O23" s="819"/>
      <c r="P23" s="820"/>
      <c r="Q23" s="821">
        <v>230541</v>
      </c>
      <c r="R23" s="822"/>
      <c r="S23" s="822"/>
      <c r="T23" s="822"/>
      <c r="U23" s="822"/>
      <c r="V23" s="822">
        <v>227038</v>
      </c>
      <c r="W23" s="822"/>
      <c r="X23" s="822"/>
      <c r="Y23" s="822"/>
      <c r="Z23" s="822"/>
      <c r="AA23" s="822">
        <v>3503</v>
      </c>
      <c r="AB23" s="822"/>
      <c r="AC23" s="822"/>
      <c r="AD23" s="822"/>
      <c r="AE23" s="823"/>
      <c r="AF23" s="824">
        <v>2859</v>
      </c>
      <c r="AG23" s="822"/>
      <c r="AH23" s="822"/>
      <c r="AI23" s="822"/>
      <c r="AJ23" s="825"/>
      <c r="AK23" s="826"/>
      <c r="AL23" s="827"/>
      <c r="AM23" s="827"/>
      <c r="AN23" s="827"/>
      <c r="AO23" s="827"/>
      <c r="AP23" s="822"/>
      <c r="AQ23" s="822"/>
      <c r="AR23" s="822"/>
      <c r="AS23" s="822"/>
      <c r="AT23" s="822"/>
      <c r="AU23" s="838"/>
      <c r="AV23" s="838"/>
      <c r="AW23" s="838"/>
      <c r="AX23" s="838"/>
      <c r="AY23" s="839"/>
      <c r="AZ23" s="840" t="s">
        <v>396</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397</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398</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369</v>
      </c>
      <c r="B26" s="757"/>
      <c r="C26" s="757"/>
      <c r="D26" s="757"/>
      <c r="E26" s="757"/>
      <c r="F26" s="757"/>
      <c r="G26" s="757"/>
      <c r="H26" s="757"/>
      <c r="I26" s="757"/>
      <c r="J26" s="757"/>
      <c r="K26" s="757"/>
      <c r="L26" s="757"/>
      <c r="M26" s="757"/>
      <c r="N26" s="757"/>
      <c r="O26" s="757"/>
      <c r="P26" s="758"/>
      <c r="Q26" s="762" t="s">
        <v>399</v>
      </c>
      <c r="R26" s="763"/>
      <c r="S26" s="763"/>
      <c r="T26" s="763"/>
      <c r="U26" s="764"/>
      <c r="V26" s="762" t="s">
        <v>400</v>
      </c>
      <c r="W26" s="763"/>
      <c r="X26" s="763"/>
      <c r="Y26" s="763"/>
      <c r="Z26" s="764"/>
      <c r="AA26" s="762" t="s">
        <v>401</v>
      </c>
      <c r="AB26" s="763"/>
      <c r="AC26" s="763"/>
      <c r="AD26" s="763"/>
      <c r="AE26" s="763"/>
      <c r="AF26" s="843" t="s">
        <v>402</v>
      </c>
      <c r="AG26" s="844"/>
      <c r="AH26" s="844"/>
      <c r="AI26" s="844"/>
      <c r="AJ26" s="845"/>
      <c r="AK26" s="763" t="s">
        <v>403</v>
      </c>
      <c r="AL26" s="763"/>
      <c r="AM26" s="763"/>
      <c r="AN26" s="763"/>
      <c r="AO26" s="764"/>
      <c r="AP26" s="762" t="s">
        <v>404</v>
      </c>
      <c r="AQ26" s="763"/>
      <c r="AR26" s="763"/>
      <c r="AS26" s="763"/>
      <c r="AT26" s="764"/>
      <c r="AU26" s="762" t="s">
        <v>405</v>
      </c>
      <c r="AV26" s="763"/>
      <c r="AW26" s="763"/>
      <c r="AX26" s="763"/>
      <c r="AY26" s="764"/>
      <c r="AZ26" s="762" t="s">
        <v>406</v>
      </c>
      <c r="BA26" s="763"/>
      <c r="BB26" s="763"/>
      <c r="BC26" s="763"/>
      <c r="BD26" s="764"/>
      <c r="BE26" s="762" t="s">
        <v>376</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407</v>
      </c>
      <c r="C28" s="779"/>
      <c r="D28" s="779"/>
      <c r="E28" s="779"/>
      <c r="F28" s="779"/>
      <c r="G28" s="779"/>
      <c r="H28" s="779"/>
      <c r="I28" s="779"/>
      <c r="J28" s="779"/>
      <c r="K28" s="779"/>
      <c r="L28" s="779"/>
      <c r="M28" s="779"/>
      <c r="N28" s="779"/>
      <c r="O28" s="779"/>
      <c r="P28" s="780"/>
      <c r="Q28" s="851">
        <v>48458</v>
      </c>
      <c r="R28" s="852"/>
      <c r="S28" s="852"/>
      <c r="T28" s="852"/>
      <c r="U28" s="852"/>
      <c r="V28" s="852">
        <v>48227</v>
      </c>
      <c r="W28" s="852"/>
      <c r="X28" s="852"/>
      <c r="Y28" s="852"/>
      <c r="Z28" s="852"/>
      <c r="AA28" s="852">
        <v>231</v>
      </c>
      <c r="AB28" s="852"/>
      <c r="AC28" s="852"/>
      <c r="AD28" s="852"/>
      <c r="AE28" s="853"/>
      <c r="AF28" s="854">
        <v>231</v>
      </c>
      <c r="AG28" s="852"/>
      <c r="AH28" s="852"/>
      <c r="AI28" s="852"/>
      <c r="AJ28" s="855"/>
      <c r="AK28" s="856">
        <v>5328</v>
      </c>
      <c r="AL28" s="857"/>
      <c r="AM28" s="857"/>
      <c r="AN28" s="857"/>
      <c r="AO28" s="857"/>
      <c r="AP28" s="857" t="s">
        <v>598</v>
      </c>
      <c r="AQ28" s="857"/>
      <c r="AR28" s="857"/>
      <c r="AS28" s="857"/>
      <c r="AT28" s="857"/>
      <c r="AU28" s="857"/>
      <c r="AV28" s="857"/>
      <c r="AW28" s="857"/>
      <c r="AX28" s="857"/>
      <c r="AY28" s="857"/>
      <c r="AZ28" s="858"/>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408</v>
      </c>
      <c r="C29" s="810"/>
      <c r="D29" s="810"/>
      <c r="E29" s="810"/>
      <c r="F29" s="810"/>
      <c r="G29" s="810"/>
      <c r="H29" s="810"/>
      <c r="I29" s="810"/>
      <c r="J29" s="810"/>
      <c r="K29" s="810"/>
      <c r="L29" s="810"/>
      <c r="M29" s="810"/>
      <c r="N29" s="810"/>
      <c r="O29" s="810"/>
      <c r="P29" s="811"/>
      <c r="Q29" s="812">
        <v>46829</v>
      </c>
      <c r="R29" s="813"/>
      <c r="S29" s="813"/>
      <c r="T29" s="813"/>
      <c r="U29" s="813"/>
      <c r="V29" s="813">
        <v>45785</v>
      </c>
      <c r="W29" s="813"/>
      <c r="X29" s="813"/>
      <c r="Y29" s="813"/>
      <c r="Z29" s="813"/>
      <c r="AA29" s="813">
        <v>1044</v>
      </c>
      <c r="AB29" s="813"/>
      <c r="AC29" s="813"/>
      <c r="AD29" s="813"/>
      <c r="AE29" s="814"/>
      <c r="AF29" s="815">
        <v>1044</v>
      </c>
      <c r="AG29" s="816"/>
      <c r="AH29" s="816"/>
      <c r="AI29" s="816"/>
      <c r="AJ29" s="817"/>
      <c r="AK29" s="863">
        <v>7610</v>
      </c>
      <c r="AL29" s="859"/>
      <c r="AM29" s="859"/>
      <c r="AN29" s="859"/>
      <c r="AO29" s="859"/>
      <c r="AP29" s="859" t="s">
        <v>598</v>
      </c>
      <c r="AQ29" s="859"/>
      <c r="AR29" s="859"/>
      <c r="AS29" s="859"/>
      <c r="AT29" s="859"/>
      <c r="AU29" s="859"/>
      <c r="AV29" s="859"/>
      <c r="AW29" s="859"/>
      <c r="AX29" s="859"/>
      <c r="AY29" s="859"/>
      <c r="AZ29" s="860"/>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409</v>
      </c>
      <c r="C30" s="810"/>
      <c r="D30" s="810"/>
      <c r="E30" s="810"/>
      <c r="F30" s="810"/>
      <c r="G30" s="810"/>
      <c r="H30" s="810"/>
      <c r="I30" s="810"/>
      <c r="J30" s="810"/>
      <c r="K30" s="810"/>
      <c r="L30" s="810"/>
      <c r="M30" s="810"/>
      <c r="N30" s="810"/>
      <c r="O30" s="810"/>
      <c r="P30" s="811"/>
      <c r="Q30" s="812">
        <v>6708</v>
      </c>
      <c r="R30" s="813"/>
      <c r="S30" s="813"/>
      <c r="T30" s="813"/>
      <c r="U30" s="813"/>
      <c r="V30" s="813">
        <v>6632</v>
      </c>
      <c r="W30" s="813"/>
      <c r="X30" s="813"/>
      <c r="Y30" s="813"/>
      <c r="Z30" s="813"/>
      <c r="AA30" s="813">
        <v>75</v>
      </c>
      <c r="AB30" s="813"/>
      <c r="AC30" s="813"/>
      <c r="AD30" s="813"/>
      <c r="AE30" s="814"/>
      <c r="AF30" s="815">
        <v>75</v>
      </c>
      <c r="AG30" s="816"/>
      <c r="AH30" s="816"/>
      <c r="AI30" s="816"/>
      <c r="AJ30" s="817"/>
      <c r="AK30" s="863">
        <v>1438</v>
      </c>
      <c r="AL30" s="859"/>
      <c r="AM30" s="859"/>
      <c r="AN30" s="859"/>
      <c r="AO30" s="859"/>
      <c r="AP30" s="859" t="s">
        <v>598</v>
      </c>
      <c r="AQ30" s="859"/>
      <c r="AR30" s="859"/>
      <c r="AS30" s="859"/>
      <c r="AT30" s="859"/>
      <c r="AU30" s="859"/>
      <c r="AV30" s="859"/>
      <c r="AW30" s="859"/>
      <c r="AX30" s="859"/>
      <c r="AY30" s="859"/>
      <c r="AZ30" s="860"/>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410</v>
      </c>
      <c r="C31" s="810"/>
      <c r="D31" s="810"/>
      <c r="E31" s="810"/>
      <c r="F31" s="810"/>
      <c r="G31" s="810"/>
      <c r="H31" s="810"/>
      <c r="I31" s="810"/>
      <c r="J31" s="810"/>
      <c r="K31" s="810"/>
      <c r="L31" s="810"/>
      <c r="M31" s="810"/>
      <c r="N31" s="810"/>
      <c r="O31" s="810"/>
      <c r="P31" s="811"/>
      <c r="Q31" s="812">
        <v>9876</v>
      </c>
      <c r="R31" s="813"/>
      <c r="S31" s="813"/>
      <c r="T31" s="813"/>
      <c r="U31" s="813"/>
      <c r="V31" s="813">
        <v>1239</v>
      </c>
      <c r="W31" s="813"/>
      <c r="X31" s="813"/>
      <c r="Y31" s="813"/>
      <c r="Z31" s="813"/>
      <c r="AA31" s="813">
        <v>8637</v>
      </c>
      <c r="AB31" s="813"/>
      <c r="AC31" s="813"/>
      <c r="AD31" s="813"/>
      <c r="AE31" s="814"/>
      <c r="AF31" s="815">
        <v>8637</v>
      </c>
      <c r="AG31" s="816"/>
      <c r="AH31" s="816"/>
      <c r="AI31" s="816"/>
      <c r="AJ31" s="817"/>
      <c r="AK31" s="863">
        <v>23</v>
      </c>
      <c r="AL31" s="859"/>
      <c r="AM31" s="859"/>
      <c r="AN31" s="859"/>
      <c r="AO31" s="859"/>
      <c r="AP31" s="859">
        <v>11875</v>
      </c>
      <c r="AQ31" s="859"/>
      <c r="AR31" s="859"/>
      <c r="AS31" s="859"/>
      <c r="AT31" s="859"/>
      <c r="AU31" s="859"/>
      <c r="AV31" s="859"/>
      <c r="AW31" s="859"/>
      <c r="AX31" s="859"/>
      <c r="AY31" s="859"/>
      <c r="AZ31" s="860"/>
      <c r="BA31" s="860"/>
      <c r="BB31" s="860"/>
      <c r="BC31" s="860"/>
      <c r="BD31" s="860"/>
      <c r="BE31" s="861" t="s">
        <v>411</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412</v>
      </c>
      <c r="C32" s="810"/>
      <c r="D32" s="810"/>
      <c r="E32" s="810"/>
      <c r="F32" s="810"/>
      <c r="G32" s="810"/>
      <c r="H32" s="810"/>
      <c r="I32" s="810"/>
      <c r="J32" s="810"/>
      <c r="K32" s="810"/>
      <c r="L32" s="810"/>
      <c r="M32" s="810"/>
      <c r="N32" s="810"/>
      <c r="O32" s="810"/>
      <c r="P32" s="811"/>
      <c r="Q32" s="812">
        <v>8464</v>
      </c>
      <c r="R32" s="813"/>
      <c r="S32" s="813"/>
      <c r="T32" s="813"/>
      <c r="U32" s="813"/>
      <c r="V32" s="814">
        <v>396</v>
      </c>
      <c r="W32" s="816"/>
      <c r="X32" s="816"/>
      <c r="Y32" s="816"/>
      <c r="Z32" s="864"/>
      <c r="AA32" s="813">
        <v>8068</v>
      </c>
      <c r="AB32" s="813"/>
      <c r="AC32" s="813"/>
      <c r="AD32" s="813"/>
      <c r="AE32" s="814"/>
      <c r="AF32" s="815">
        <v>8068</v>
      </c>
      <c r="AG32" s="816"/>
      <c r="AH32" s="816"/>
      <c r="AI32" s="816"/>
      <c r="AJ32" s="817"/>
      <c r="AK32" s="863">
        <v>1</v>
      </c>
      <c r="AL32" s="859"/>
      <c r="AM32" s="859"/>
      <c r="AN32" s="859"/>
      <c r="AO32" s="859"/>
      <c r="AP32" s="859" t="s">
        <v>598</v>
      </c>
      <c r="AQ32" s="859"/>
      <c r="AR32" s="859"/>
      <c r="AS32" s="859"/>
      <c r="AT32" s="859"/>
      <c r="AU32" s="859"/>
      <c r="AV32" s="859"/>
      <c r="AW32" s="859"/>
      <c r="AX32" s="859"/>
      <c r="AY32" s="859"/>
      <c r="AZ32" s="860"/>
      <c r="BA32" s="860"/>
      <c r="BB32" s="860"/>
      <c r="BC32" s="860"/>
      <c r="BD32" s="860"/>
      <c r="BE32" s="861" t="s">
        <v>413</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414</v>
      </c>
      <c r="C33" s="810"/>
      <c r="D33" s="810"/>
      <c r="E33" s="810"/>
      <c r="F33" s="810"/>
      <c r="G33" s="810"/>
      <c r="H33" s="810"/>
      <c r="I33" s="810"/>
      <c r="J33" s="810"/>
      <c r="K33" s="810"/>
      <c r="L33" s="810"/>
      <c r="M33" s="810"/>
      <c r="N33" s="810"/>
      <c r="O33" s="810"/>
      <c r="P33" s="811"/>
      <c r="Q33" s="812">
        <v>17838</v>
      </c>
      <c r="R33" s="813"/>
      <c r="S33" s="813"/>
      <c r="T33" s="813"/>
      <c r="U33" s="813"/>
      <c r="V33" s="814">
        <v>3256</v>
      </c>
      <c r="W33" s="816"/>
      <c r="X33" s="816"/>
      <c r="Y33" s="816"/>
      <c r="Z33" s="864"/>
      <c r="AA33" s="813">
        <v>14582</v>
      </c>
      <c r="AB33" s="813"/>
      <c r="AC33" s="813"/>
      <c r="AD33" s="813"/>
      <c r="AE33" s="814"/>
      <c r="AF33" s="815">
        <v>14582</v>
      </c>
      <c r="AG33" s="816"/>
      <c r="AH33" s="816"/>
      <c r="AI33" s="816"/>
      <c r="AJ33" s="817"/>
      <c r="AK33" s="863">
        <v>4621</v>
      </c>
      <c r="AL33" s="859"/>
      <c r="AM33" s="859"/>
      <c r="AN33" s="859"/>
      <c r="AO33" s="859"/>
      <c r="AP33" s="859">
        <v>27755</v>
      </c>
      <c r="AQ33" s="859"/>
      <c r="AR33" s="859"/>
      <c r="AS33" s="859"/>
      <c r="AT33" s="859"/>
      <c r="AU33" s="859"/>
      <c r="AV33" s="859"/>
      <c r="AW33" s="859"/>
      <c r="AX33" s="859"/>
      <c r="AY33" s="859"/>
      <c r="AZ33" s="860"/>
      <c r="BA33" s="860"/>
      <c r="BB33" s="860"/>
      <c r="BC33" s="860"/>
      <c r="BD33" s="860"/>
      <c r="BE33" s="861" t="s">
        <v>411</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415</v>
      </c>
      <c r="C34" s="810"/>
      <c r="D34" s="810"/>
      <c r="E34" s="810"/>
      <c r="F34" s="810"/>
      <c r="G34" s="810"/>
      <c r="H34" s="810"/>
      <c r="I34" s="810"/>
      <c r="J34" s="810"/>
      <c r="K34" s="810"/>
      <c r="L34" s="810"/>
      <c r="M34" s="810"/>
      <c r="N34" s="810"/>
      <c r="O34" s="810"/>
      <c r="P34" s="811"/>
      <c r="Q34" s="812">
        <v>12925</v>
      </c>
      <c r="R34" s="813"/>
      <c r="S34" s="813"/>
      <c r="T34" s="813"/>
      <c r="U34" s="813"/>
      <c r="V34" s="814">
        <v>3576</v>
      </c>
      <c r="W34" s="816"/>
      <c r="X34" s="816"/>
      <c r="Y34" s="816"/>
      <c r="Z34" s="864"/>
      <c r="AA34" s="813">
        <v>9349</v>
      </c>
      <c r="AB34" s="813"/>
      <c r="AC34" s="813"/>
      <c r="AD34" s="813"/>
      <c r="AE34" s="814"/>
      <c r="AF34" s="815">
        <v>9349</v>
      </c>
      <c r="AG34" s="816"/>
      <c r="AH34" s="816"/>
      <c r="AI34" s="816"/>
      <c r="AJ34" s="817"/>
      <c r="AK34" s="859" t="s">
        <v>598</v>
      </c>
      <c r="AL34" s="859"/>
      <c r="AM34" s="859"/>
      <c r="AN34" s="859"/>
      <c r="AO34" s="859"/>
      <c r="AP34" s="859" t="s">
        <v>598</v>
      </c>
      <c r="AQ34" s="859"/>
      <c r="AR34" s="859"/>
      <c r="AS34" s="859"/>
      <c r="AT34" s="859"/>
      <c r="AU34" s="859"/>
      <c r="AV34" s="859"/>
      <c r="AW34" s="859"/>
      <c r="AX34" s="859"/>
      <c r="AY34" s="859"/>
      <c r="AZ34" s="860"/>
      <c r="BA34" s="860"/>
      <c r="BB34" s="860"/>
      <c r="BC34" s="860"/>
      <c r="BD34" s="860"/>
      <c r="BE34" s="861" t="s">
        <v>413</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t="s">
        <v>416</v>
      </c>
      <c r="C35" s="810"/>
      <c r="D35" s="810"/>
      <c r="E35" s="810"/>
      <c r="F35" s="810"/>
      <c r="G35" s="810"/>
      <c r="H35" s="810"/>
      <c r="I35" s="810"/>
      <c r="J35" s="810"/>
      <c r="K35" s="810"/>
      <c r="L35" s="810"/>
      <c r="M35" s="810"/>
      <c r="N35" s="810"/>
      <c r="O35" s="810"/>
      <c r="P35" s="811"/>
      <c r="Q35" s="812">
        <v>407</v>
      </c>
      <c r="R35" s="813"/>
      <c r="S35" s="813"/>
      <c r="T35" s="813"/>
      <c r="U35" s="813"/>
      <c r="V35" s="813">
        <v>282</v>
      </c>
      <c r="W35" s="813"/>
      <c r="X35" s="813"/>
      <c r="Y35" s="813"/>
      <c r="Z35" s="813"/>
      <c r="AA35" s="813">
        <v>125</v>
      </c>
      <c r="AB35" s="813"/>
      <c r="AC35" s="813"/>
      <c r="AD35" s="813"/>
      <c r="AE35" s="814"/>
      <c r="AF35" s="815">
        <v>125</v>
      </c>
      <c r="AG35" s="816"/>
      <c r="AH35" s="816"/>
      <c r="AI35" s="816"/>
      <c r="AJ35" s="817"/>
      <c r="AK35" s="863">
        <v>38</v>
      </c>
      <c r="AL35" s="859"/>
      <c r="AM35" s="859"/>
      <c r="AN35" s="859"/>
      <c r="AO35" s="859"/>
      <c r="AP35" s="859" t="s">
        <v>598</v>
      </c>
      <c r="AQ35" s="859"/>
      <c r="AR35" s="859"/>
      <c r="AS35" s="859"/>
      <c r="AT35" s="859"/>
      <c r="AU35" s="859"/>
      <c r="AV35" s="859"/>
      <c r="AW35" s="859"/>
      <c r="AX35" s="859"/>
      <c r="AY35" s="859"/>
      <c r="AZ35" s="860"/>
      <c r="BA35" s="860"/>
      <c r="BB35" s="860"/>
      <c r="BC35" s="860"/>
      <c r="BD35" s="860"/>
      <c r="BE35" s="861" t="s">
        <v>417</v>
      </c>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5"/>
      <c r="R50" s="866"/>
      <c r="S50" s="866"/>
      <c r="T50" s="866"/>
      <c r="U50" s="866"/>
      <c r="V50" s="866"/>
      <c r="W50" s="866"/>
      <c r="X50" s="866"/>
      <c r="Y50" s="866"/>
      <c r="Z50" s="866"/>
      <c r="AA50" s="866"/>
      <c r="AB50" s="866"/>
      <c r="AC50" s="866"/>
      <c r="AD50" s="866"/>
      <c r="AE50" s="867"/>
      <c r="AF50" s="815"/>
      <c r="AG50" s="816"/>
      <c r="AH50" s="816"/>
      <c r="AI50" s="816"/>
      <c r="AJ50" s="817"/>
      <c r="AK50" s="869"/>
      <c r="AL50" s="866"/>
      <c r="AM50" s="866"/>
      <c r="AN50" s="866"/>
      <c r="AO50" s="866"/>
      <c r="AP50" s="866"/>
      <c r="AQ50" s="866"/>
      <c r="AR50" s="866"/>
      <c r="AS50" s="866"/>
      <c r="AT50" s="866"/>
      <c r="AU50" s="866"/>
      <c r="AV50" s="866"/>
      <c r="AW50" s="866"/>
      <c r="AX50" s="866"/>
      <c r="AY50" s="866"/>
      <c r="AZ50" s="868"/>
      <c r="BA50" s="868"/>
      <c r="BB50" s="868"/>
      <c r="BC50" s="868"/>
      <c r="BD50" s="868"/>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5"/>
      <c r="R51" s="866"/>
      <c r="S51" s="866"/>
      <c r="T51" s="866"/>
      <c r="U51" s="866"/>
      <c r="V51" s="866"/>
      <c r="W51" s="866"/>
      <c r="X51" s="866"/>
      <c r="Y51" s="866"/>
      <c r="Z51" s="866"/>
      <c r="AA51" s="866"/>
      <c r="AB51" s="866"/>
      <c r="AC51" s="866"/>
      <c r="AD51" s="866"/>
      <c r="AE51" s="867"/>
      <c r="AF51" s="815"/>
      <c r="AG51" s="816"/>
      <c r="AH51" s="816"/>
      <c r="AI51" s="816"/>
      <c r="AJ51" s="817"/>
      <c r="AK51" s="869"/>
      <c r="AL51" s="866"/>
      <c r="AM51" s="866"/>
      <c r="AN51" s="866"/>
      <c r="AO51" s="866"/>
      <c r="AP51" s="866"/>
      <c r="AQ51" s="866"/>
      <c r="AR51" s="866"/>
      <c r="AS51" s="866"/>
      <c r="AT51" s="866"/>
      <c r="AU51" s="866"/>
      <c r="AV51" s="866"/>
      <c r="AW51" s="866"/>
      <c r="AX51" s="866"/>
      <c r="AY51" s="866"/>
      <c r="AZ51" s="868"/>
      <c r="BA51" s="868"/>
      <c r="BB51" s="868"/>
      <c r="BC51" s="868"/>
      <c r="BD51" s="868"/>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5"/>
      <c r="R52" s="866"/>
      <c r="S52" s="866"/>
      <c r="T52" s="866"/>
      <c r="U52" s="866"/>
      <c r="V52" s="866"/>
      <c r="W52" s="866"/>
      <c r="X52" s="866"/>
      <c r="Y52" s="866"/>
      <c r="Z52" s="866"/>
      <c r="AA52" s="866"/>
      <c r="AB52" s="866"/>
      <c r="AC52" s="866"/>
      <c r="AD52" s="866"/>
      <c r="AE52" s="867"/>
      <c r="AF52" s="815"/>
      <c r="AG52" s="816"/>
      <c r="AH52" s="816"/>
      <c r="AI52" s="816"/>
      <c r="AJ52" s="817"/>
      <c r="AK52" s="869"/>
      <c r="AL52" s="866"/>
      <c r="AM52" s="866"/>
      <c r="AN52" s="866"/>
      <c r="AO52" s="866"/>
      <c r="AP52" s="866"/>
      <c r="AQ52" s="866"/>
      <c r="AR52" s="866"/>
      <c r="AS52" s="866"/>
      <c r="AT52" s="866"/>
      <c r="AU52" s="866"/>
      <c r="AV52" s="866"/>
      <c r="AW52" s="866"/>
      <c r="AX52" s="866"/>
      <c r="AY52" s="866"/>
      <c r="AZ52" s="868"/>
      <c r="BA52" s="868"/>
      <c r="BB52" s="868"/>
      <c r="BC52" s="868"/>
      <c r="BD52" s="868"/>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5"/>
      <c r="R53" s="866"/>
      <c r="S53" s="866"/>
      <c r="T53" s="866"/>
      <c r="U53" s="866"/>
      <c r="V53" s="866"/>
      <c r="W53" s="866"/>
      <c r="X53" s="866"/>
      <c r="Y53" s="866"/>
      <c r="Z53" s="866"/>
      <c r="AA53" s="866"/>
      <c r="AB53" s="866"/>
      <c r="AC53" s="866"/>
      <c r="AD53" s="866"/>
      <c r="AE53" s="867"/>
      <c r="AF53" s="815"/>
      <c r="AG53" s="816"/>
      <c r="AH53" s="816"/>
      <c r="AI53" s="816"/>
      <c r="AJ53" s="817"/>
      <c r="AK53" s="869"/>
      <c r="AL53" s="866"/>
      <c r="AM53" s="866"/>
      <c r="AN53" s="866"/>
      <c r="AO53" s="866"/>
      <c r="AP53" s="866"/>
      <c r="AQ53" s="866"/>
      <c r="AR53" s="866"/>
      <c r="AS53" s="866"/>
      <c r="AT53" s="866"/>
      <c r="AU53" s="866"/>
      <c r="AV53" s="866"/>
      <c r="AW53" s="866"/>
      <c r="AX53" s="866"/>
      <c r="AY53" s="866"/>
      <c r="AZ53" s="868"/>
      <c r="BA53" s="868"/>
      <c r="BB53" s="868"/>
      <c r="BC53" s="868"/>
      <c r="BD53" s="868"/>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5"/>
      <c r="R54" s="866"/>
      <c r="S54" s="866"/>
      <c r="T54" s="866"/>
      <c r="U54" s="866"/>
      <c r="V54" s="866"/>
      <c r="W54" s="866"/>
      <c r="X54" s="866"/>
      <c r="Y54" s="866"/>
      <c r="Z54" s="866"/>
      <c r="AA54" s="866"/>
      <c r="AB54" s="866"/>
      <c r="AC54" s="866"/>
      <c r="AD54" s="866"/>
      <c r="AE54" s="867"/>
      <c r="AF54" s="815"/>
      <c r="AG54" s="816"/>
      <c r="AH54" s="816"/>
      <c r="AI54" s="816"/>
      <c r="AJ54" s="817"/>
      <c r="AK54" s="869"/>
      <c r="AL54" s="866"/>
      <c r="AM54" s="866"/>
      <c r="AN54" s="866"/>
      <c r="AO54" s="866"/>
      <c r="AP54" s="866"/>
      <c r="AQ54" s="866"/>
      <c r="AR54" s="866"/>
      <c r="AS54" s="866"/>
      <c r="AT54" s="866"/>
      <c r="AU54" s="866"/>
      <c r="AV54" s="866"/>
      <c r="AW54" s="866"/>
      <c r="AX54" s="866"/>
      <c r="AY54" s="866"/>
      <c r="AZ54" s="868"/>
      <c r="BA54" s="868"/>
      <c r="BB54" s="868"/>
      <c r="BC54" s="868"/>
      <c r="BD54" s="868"/>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5"/>
      <c r="R55" s="866"/>
      <c r="S55" s="866"/>
      <c r="T55" s="866"/>
      <c r="U55" s="866"/>
      <c r="V55" s="866"/>
      <c r="W55" s="866"/>
      <c r="X55" s="866"/>
      <c r="Y55" s="866"/>
      <c r="Z55" s="866"/>
      <c r="AA55" s="866"/>
      <c r="AB55" s="866"/>
      <c r="AC55" s="866"/>
      <c r="AD55" s="866"/>
      <c r="AE55" s="867"/>
      <c r="AF55" s="815"/>
      <c r="AG55" s="816"/>
      <c r="AH55" s="816"/>
      <c r="AI55" s="816"/>
      <c r="AJ55" s="817"/>
      <c r="AK55" s="869"/>
      <c r="AL55" s="866"/>
      <c r="AM55" s="866"/>
      <c r="AN55" s="866"/>
      <c r="AO55" s="866"/>
      <c r="AP55" s="866"/>
      <c r="AQ55" s="866"/>
      <c r="AR55" s="866"/>
      <c r="AS55" s="866"/>
      <c r="AT55" s="866"/>
      <c r="AU55" s="866"/>
      <c r="AV55" s="866"/>
      <c r="AW55" s="866"/>
      <c r="AX55" s="866"/>
      <c r="AY55" s="866"/>
      <c r="AZ55" s="868"/>
      <c r="BA55" s="868"/>
      <c r="BB55" s="868"/>
      <c r="BC55" s="868"/>
      <c r="BD55" s="868"/>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5"/>
      <c r="R56" s="866"/>
      <c r="S56" s="866"/>
      <c r="T56" s="866"/>
      <c r="U56" s="866"/>
      <c r="V56" s="866"/>
      <c r="W56" s="866"/>
      <c r="X56" s="866"/>
      <c r="Y56" s="866"/>
      <c r="Z56" s="866"/>
      <c r="AA56" s="866"/>
      <c r="AB56" s="866"/>
      <c r="AC56" s="866"/>
      <c r="AD56" s="866"/>
      <c r="AE56" s="867"/>
      <c r="AF56" s="815"/>
      <c r="AG56" s="816"/>
      <c r="AH56" s="816"/>
      <c r="AI56" s="816"/>
      <c r="AJ56" s="817"/>
      <c r="AK56" s="869"/>
      <c r="AL56" s="866"/>
      <c r="AM56" s="866"/>
      <c r="AN56" s="866"/>
      <c r="AO56" s="866"/>
      <c r="AP56" s="866"/>
      <c r="AQ56" s="866"/>
      <c r="AR56" s="866"/>
      <c r="AS56" s="866"/>
      <c r="AT56" s="866"/>
      <c r="AU56" s="866"/>
      <c r="AV56" s="866"/>
      <c r="AW56" s="866"/>
      <c r="AX56" s="866"/>
      <c r="AY56" s="866"/>
      <c r="AZ56" s="868"/>
      <c r="BA56" s="868"/>
      <c r="BB56" s="868"/>
      <c r="BC56" s="868"/>
      <c r="BD56" s="868"/>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5"/>
      <c r="R57" s="866"/>
      <c r="S57" s="866"/>
      <c r="T57" s="866"/>
      <c r="U57" s="866"/>
      <c r="V57" s="866"/>
      <c r="W57" s="866"/>
      <c r="X57" s="866"/>
      <c r="Y57" s="866"/>
      <c r="Z57" s="866"/>
      <c r="AA57" s="866"/>
      <c r="AB57" s="866"/>
      <c r="AC57" s="866"/>
      <c r="AD57" s="866"/>
      <c r="AE57" s="867"/>
      <c r="AF57" s="815"/>
      <c r="AG57" s="816"/>
      <c r="AH57" s="816"/>
      <c r="AI57" s="816"/>
      <c r="AJ57" s="817"/>
      <c r="AK57" s="869"/>
      <c r="AL57" s="866"/>
      <c r="AM57" s="866"/>
      <c r="AN57" s="866"/>
      <c r="AO57" s="866"/>
      <c r="AP57" s="866"/>
      <c r="AQ57" s="866"/>
      <c r="AR57" s="866"/>
      <c r="AS57" s="866"/>
      <c r="AT57" s="866"/>
      <c r="AU57" s="866"/>
      <c r="AV57" s="866"/>
      <c r="AW57" s="866"/>
      <c r="AX57" s="866"/>
      <c r="AY57" s="866"/>
      <c r="AZ57" s="868"/>
      <c r="BA57" s="868"/>
      <c r="BB57" s="868"/>
      <c r="BC57" s="868"/>
      <c r="BD57" s="868"/>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5"/>
      <c r="R58" s="866"/>
      <c r="S58" s="866"/>
      <c r="T58" s="866"/>
      <c r="U58" s="866"/>
      <c r="V58" s="866"/>
      <c r="W58" s="866"/>
      <c r="X58" s="866"/>
      <c r="Y58" s="866"/>
      <c r="Z58" s="866"/>
      <c r="AA58" s="866"/>
      <c r="AB58" s="866"/>
      <c r="AC58" s="866"/>
      <c r="AD58" s="866"/>
      <c r="AE58" s="867"/>
      <c r="AF58" s="815"/>
      <c r="AG58" s="816"/>
      <c r="AH58" s="816"/>
      <c r="AI58" s="816"/>
      <c r="AJ58" s="817"/>
      <c r="AK58" s="869"/>
      <c r="AL58" s="866"/>
      <c r="AM58" s="866"/>
      <c r="AN58" s="866"/>
      <c r="AO58" s="866"/>
      <c r="AP58" s="866"/>
      <c r="AQ58" s="866"/>
      <c r="AR58" s="866"/>
      <c r="AS58" s="866"/>
      <c r="AT58" s="866"/>
      <c r="AU58" s="866"/>
      <c r="AV58" s="866"/>
      <c r="AW58" s="866"/>
      <c r="AX58" s="866"/>
      <c r="AY58" s="866"/>
      <c r="AZ58" s="868"/>
      <c r="BA58" s="868"/>
      <c r="BB58" s="868"/>
      <c r="BC58" s="868"/>
      <c r="BD58" s="868"/>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5"/>
      <c r="R59" s="866"/>
      <c r="S59" s="866"/>
      <c r="T59" s="866"/>
      <c r="U59" s="866"/>
      <c r="V59" s="866"/>
      <c r="W59" s="866"/>
      <c r="X59" s="866"/>
      <c r="Y59" s="866"/>
      <c r="Z59" s="866"/>
      <c r="AA59" s="866"/>
      <c r="AB59" s="866"/>
      <c r="AC59" s="866"/>
      <c r="AD59" s="866"/>
      <c r="AE59" s="867"/>
      <c r="AF59" s="815"/>
      <c r="AG59" s="816"/>
      <c r="AH59" s="816"/>
      <c r="AI59" s="816"/>
      <c r="AJ59" s="817"/>
      <c r="AK59" s="869"/>
      <c r="AL59" s="866"/>
      <c r="AM59" s="866"/>
      <c r="AN59" s="866"/>
      <c r="AO59" s="866"/>
      <c r="AP59" s="866"/>
      <c r="AQ59" s="866"/>
      <c r="AR59" s="866"/>
      <c r="AS59" s="866"/>
      <c r="AT59" s="866"/>
      <c r="AU59" s="866"/>
      <c r="AV59" s="866"/>
      <c r="AW59" s="866"/>
      <c r="AX59" s="866"/>
      <c r="AY59" s="866"/>
      <c r="AZ59" s="868"/>
      <c r="BA59" s="868"/>
      <c r="BB59" s="868"/>
      <c r="BC59" s="868"/>
      <c r="BD59" s="868"/>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5"/>
      <c r="R60" s="866"/>
      <c r="S60" s="866"/>
      <c r="T60" s="866"/>
      <c r="U60" s="866"/>
      <c r="V60" s="866"/>
      <c r="W60" s="866"/>
      <c r="X60" s="866"/>
      <c r="Y60" s="866"/>
      <c r="Z60" s="866"/>
      <c r="AA60" s="866"/>
      <c r="AB60" s="866"/>
      <c r="AC60" s="866"/>
      <c r="AD60" s="866"/>
      <c r="AE60" s="867"/>
      <c r="AF60" s="815"/>
      <c r="AG60" s="816"/>
      <c r="AH60" s="816"/>
      <c r="AI60" s="816"/>
      <c r="AJ60" s="817"/>
      <c r="AK60" s="869"/>
      <c r="AL60" s="866"/>
      <c r="AM60" s="866"/>
      <c r="AN60" s="866"/>
      <c r="AO60" s="866"/>
      <c r="AP60" s="866"/>
      <c r="AQ60" s="866"/>
      <c r="AR60" s="866"/>
      <c r="AS60" s="866"/>
      <c r="AT60" s="866"/>
      <c r="AU60" s="866"/>
      <c r="AV60" s="866"/>
      <c r="AW60" s="866"/>
      <c r="AX60" s="866"/>
      <c r="AY60" s="866"/>
      <c r="AZ60" s="868"/>
      <c r="BA60" s="868"/>
      <c r="BB60" s="868"/>
      <c r="BC60" s="868"/>
      <c r="BD60" s="868"/>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5"/>
      <c r="R61" s="866"/>
      <c r="S61" s="866"/>
      <c r="T61" s="866"/>
      <c r="U61" s="866"/>
      <c r="V61" s="866"/>
      <c r="W61" s="866"/>
      <c r="X61" s="866"/>
      <c r="Y61" s="866"/>
      <c r="Z61" s="866"/>
      <c r="AA61" s="866"/>
      <c r="AB61" s="866"/>
      <c r="AC61" s="866"/>
      <c r="AD61" s="866"/>
      <c r="AE61" s="867"/>
      <c r="AF61" s="815"/>
      <c r="AG61" s="816"/>
      <c r="AH61" s="816"/>
      <c r="AI61" s="816"/>
      <c r="AJ61" s="817"/>
      <c r="AK61" s="869"/>
      <c r="AL61" s="866"/>
      <c r="AM61" s="866"/>
      <c r="AN61" s="866"/>
      <c r="AO61" s="866"/>
      <c r="AP61" s="866"/>
      <c r="AQ61" s="866"/>
      <c r="AR61" s="866"/>
      <c r="AS61" s="866"/>
      <c r="AT61" s="866"/>
      <c r="AU61" s="866"/>
      <c r="AV61" s="866"/>
      <c r="AW61" s="866"/>
      <c r="AX61" s="866"/>
      <c r="AY61" s="866"/>
      <c r="AZ61" s="868"/>
      <c r="BA61" s="868"/>
      <c r="BB61" s="868"/>
      <c r="BC61" s="868"/>
      <c r="BD61" s="868"/>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5"/>
      <c r="R62" s="866"/>
      <c r="S62" s="866"/>
      <c r="T62" s="866"/>
      <c r="U62" s="866"/>
      <c r="V62" s="866"/>
      <c r="W62" s="866"/>
      <c r="X62" s="866"/>
      <c r="Y62" s="866"/>
      <c r="Z62" s="866"/>
      <c r="AA62" s="866"/>
      <c r="AB62" s="866"/>
      <c r="AC62" s="866"/>
      <c r="AD62" s="866"/>
      <c r="AE62" s="867"/>
      <c r="AF62" s="815"/>
      <c r="AG62" s="816"/>
      <c r="AH62" s="816"/>
      <c r="AI62" s="816"/>
      <c r="AJ62" s="817"/>
      <c r="AK62" s="869"/>
      <c r="AL62" s="866"/>
      <c r="AM62" s="866"/>
      <c r="AN62" s="866"/>
      <c r="AO62" s="866"/>
      <c r="AP62" s="866"/>
      <c r="AQ62" s="866"/>
      <c r="AR62" s="866"/>
      <c r="AS62" s="866"/>
      <c r="AT62" s="866"/>
      <c r="AU62" s="866"/>
      <c r="AV62" s="866"/>
      <c r="AW62" s="866"/>
      <c r="AX62" s="866"/>
      <c r="AY62" s="866"/>
      <c r="AZ62" s="868"/>
      <c r="BA62" s="868"/>
      <c r="BB62" s="868"/>
      <c r="BC62" s="868"/>
      <c r="BD62" s="868"/>
      <c r="BE62" s="861"/>
      <c r="BF62" s="861"/>
      <c r="BG62" s="861"/>
      <c r="BH62" s="861"/>
      <c r="BI62" s="862"/>
      <c r="BJ62" s="877" t="s">
        <v>418</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394</v>
      </c>
      <c r="B63" s="818" t="s">
        <v>419</v>
      </c>
      <c r="C63" s="819"/>
      <c r="D63" s="819"/>
      <c r="E63" s="819"/>
      <c r="F63" s="819"/>
      <c r="G63" s="819"/>
      <c r="H63" s="819"/>
      <c r="I63" s="819"/>
      <c r="J63" s="819"/>
      <c r="K63" s="819"/>
      <c r="L63" s="819"/>
      <c r="M63" s="819"/>
      <c r="N63" s="819"/>
      <c r="O63" s="819"/>
      <c r="P63" s="820"/>
      <c r="Q63" s="870"/>
      <c r="R63" s="871"/>
      <c r="S63" s="871"/>
      <c r="T63" s="871"/>
      <c r="U63" s="871"/>
      <c r="V63" s="871"/>
      <c r="W63" s="871"/>
      <c r="X63" s="871"/>
      <c r="Y63" s="871"/>
      <c r="Z63" s="871"/>
      <c r="AA63" s="871"/>
      <c r="AB63" s="871"/>
      <c r="AC63" s="871"/>
      <c r="AD63" s="871"/>
      <c r="AE63" s="872"/>
      <c r="AF63" s="873">
        <v>42111</v>
      </c>
      <c r="AG63" s="874"/>
      <c r="AH63" s="874"/>
      <c r="AI63" s="874"/>
      <c r="AJ63" s="875"/>
      <c r="AK63" s="876"/>
      <c r="AL63" s="871"/>
      <c r="AM63" s="871"/>
      <c r="AN63" s="871"/>
      <c r="AO63" s="871"/>
      <c r="AP63" s="874"/>
      <c r="AQ63" s="874"/>
      <c r="AR63" s="874"/>
      <c r="AS63" s="874"/>
      <c r="AT63" s="874"/>
      <c r="AU63" s="874"/>
      <c r="AV63" s="874"/>
      <c r="AW63" s="874"/>
      <c r="AX63" s="874"/>
      <c r="AY63" s="874"/>
      <c r="AZ63" s="878"/>
      <c r="BA63" s="878"/>
      <c r="BB63" s="878"/>
      <c r="BC63" s="878"/>
      <c r="BD63" s="878"/>
      <c r="BE63" s="879"/>
      <c r="BF63" s="879"/>
      <c r="BG63" s="879"/>
      <c r="BH63" s="879"/>
      <c r="BI63" s="880"/>
      <c r="BJ63" s="881" t="s">
        <v>388</v>
      </c>
      <c r="BK63" s="882"/>
      <c r="BL63" s="882"/>
      <c r="BM63" s="882"/>
      <c r="BN63" s="883"/>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421</v>
      </c>
      <c r="B66" s="757"/>
      <c r="C66" s="757"/>
      <c r="D66" s="757"/>
      <c r="E66" s="757"/>
      <c r="F66" s="757"/>
      <c r="G66" s="757"/>
      <c r="H66" s="757"/>
      <c r="I66" s="757"/>
      <c r="J66" s="757"/>
      <c r="K66" s="757"/>
      <c r="L66" s="757"/>
      <c r="M66" s="757"/>
      <c r="N66" s="757"/>
      <c r="O66" s="757"/>
      <c r="P66" s="758"/>
      <c r="Q66" s="762" t="s">
        <v>399</v>
      </c>
      <c r="R66" s="763"/>
      <c r="S66" s="763"/>
      <c r="T66" s="763"/>
      <c r="U66" s="764"/>
      <c r="V66" s="762" t="s">
        <v>422</v>
      </c>
      <c r="W66" s="763"/>
      <c r="X66" s="763"/>
      <c r="Y66" s="763"/>
      <c r="Z66" s="764"/>
      <c r="AA66" s="762" t="s">
        <v>401</v>
      </c>
      <c r="AB66" s="763"/>
      <c r="AC66" s="763"/>
      <c r="AD66" s="763"/>
      <c r="AE66" s="764"/>
      <c r="AF66" s="884" t="s">
        <v>402</v>
      </c>
      <c r="AG66" s="844"/>
      <c r="AH66" s="844"/>
      <c r="AI66" s="844"/>
      <c r="AJ66" s="885"/>
      <c r="AK66" s="762" t="s">
        <v>423</v>
      </c>
      <c r="AL66" s="757"/>
      <c r="AM66" s="757"/>
      <c r="AN66" s="757"/>
      <c r="AO66" s="758"/>
      <c r="AP66" s="762" t="s">
        <v>424</v>
      </c>
      <c r="AQ66" s="763"/>
      <c r="AR66" s="763"/>
      <c r="AS66" s="763"/>
      <c r="AT66" s="764"/>
      <c r="AU66" s="762" t="s">
        <v>425</v>
      </c>
      <c r="AV66" s="763"/>
      <c r="AW66" s="763"/>
      <c r="AX66" s="763"/>
      <c r="AY66" s="764"/>
      <c r="AZ66" s="762" t="s">
        <v>376</v>
      </c>
      <c r="BA66" s="763"/>
      <c r="BB66" s="763"/>
      <c r="BC66" s="763"/>
      <c r="BD66" s="769"/>
      <c r="BE66" s="237"/>
      <c r="BF66" s="237"/>
      <c r="BG66" s="237"/>
      <c r="BH66" s="237"/>
      <c r="BI66" s="237"/>
      <c r="BJ66" s="237"/>
      <c r="BK66" s="237"/>
      <c r="BL66" s="237"/>
      <c r="BM66" s="237"/>
      <c r="BN66" s="237"/>
      <c r="BO66" s="237"/>
      <c r="BP66" s="237"/>
      <c r="BQ66" s="234">
        <v>60</v>
      </c>
      <c r="BR66" s="239"/>
      <c r="BS66" s="889"/>
      <c r="BT66" s="890"/>
      <c r="BU66" s="890"/>
      <c r="BV66" s="890"/>
      <c r="BW66" s="890"/>
      <c r="BX66" s="890"/>
      <c r="BY66" s="890"/>
      <c r="BZ66" s="890"/>
      <c r="CA66" s="890"/>
      <c r="CB66" s="890"/>
      <c r="CC66" s="890"/>
      <c r="CD66" s="890"/>
      <c r="CE66" s="890"/>
      <c r="CF66" s="890"/>
      <c r="CG66" s="895"/>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89"/>
      <c r="DW66" s="890"/>
      <c r="DX66" s="890"/>
      <c r="DY66" s="890"/>
      <c r="DZ66" s="891"/>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6"/>
      <c r="AG67" s="847"/>
      <c r="AH67" s="847"/>
      <c r="AI67" s="847"/>
      <c r="AJ67" s="887"/>
      <c r="AK67" s="888"/>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9"/>
      <c r="BT67" s="890"/>
      <c r="BU67" s="890"/>
      <c r="BV67" s="890"/>
      <c r="BW67" s="890"/>
      <c r="BX67" s="890"/>
      <c r="BY67" s="890"/>
      <c r="BZ67" s="890"/>
      <c r="CA67" s="890"/>
      <c r="CB67" s="890"/>
      <c r="CC67" s="890"/>
      <c r="CD67" s="890"/>
      <c r="CE67" s="890"/>
      <c r="CF67" s="890"/>
      <c r="CG67" s="895"/>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89"/>
      <c r="DW67" s="890"/>
      <c r="DX67" s="890"/>
      <c r="DY67" s="890"/>
      <c r="DZ67" s="891"/>
      <c r="EA67" s="226"/>
    </row>
    <row r="68" spans="1:131" ht="26.25" customHeight="1" thickTop="1" x14ac:dyDescent="0.15">
      <c r="A68" s="232">
        <v>1</v>
      </c>
      <c r="B68" s="899" t="s">
        <v>599</v>
      </c>
      <c r="C68" s="900"/>
      <c r="D68" s="900"/>
      <c r="E68" s="900"/>
      <c r="F68" s="900"/>
      <c r="G68" s="900"/>
      <c r="H68" s="900"/>
      <c r="I68" s="900"/>
      <c r="J68" s="900"/>
      <c r="K68" s="900"/>
      <c r="L68" s="900"/>
      <c r="M68" s="900"/>
      <c r="N68" s="900"/>
      <c r="O68" s="900"/>
      <c r="P68" s="901"/>
      <c r="Q68" s="902">
        <v>169</v>
      </c>
      <c r="R68" s="896"/>
      <c r="S68" s="896"/>
      <c r="T68" s="896"/>
      <c r="U68" s="896"/>
      <c r="V68" s="896">
        <v>159</v>
      </c>
      <c r="W68" s="896"/>
      <c r="X68" s="896"/>
      <c r="Y68" s="896"/>
      <c r="Z68" s="896"/>
      <c r="AA68" s="896">
        <v>11</v>
      </c>
      <c r="AB68" s="896"/>
      <c r="AC68" s="896"/>
      <c r="AD68" s="896"/>
      <c r="AE68" s="896"/>
      <c r="AF68" s="896">
        <v>11</v>
      </c>
      <c r="AG68" s="896"/>
      <c r="AH68" s="896"/>
      <c r="AI68" s="896"/>
      <c r="AJ68" s="896"/>
      <c r="AK68" s="896" t="s">
        <v>598</v>
      </c>
      <c r="AL68" s="896"/>
      <c r="AM68" s="896"/>
      <c r="AN68" s="896"/>
      <c r="AO68" s="896"/>
      <c r="AP68" s="896">
        <v>43</v>
      </c>
      <c r="AQ68" s="896"/>
      <c r="AR68" s="896"/>
      <c r="AS68" s="896"/>
      <c r="AT68" s="896"/>
      <c r="AU68" s="896"/>
      <c r="AV68" s="896"/>
      <c r="AW68" s="896"/>
      <c r="AX68" s="896"/>
      <c r="AY68" s="896"/>
      <c r="AZ68" s="897"/>
      <c r="BA68" s="897"/>
      <c r="BB68" s="897"/>
      <c r="BC68" s="897"/>
      <c r="BD68" s="898"/>
      <c r="BE68" s="237"/>
      <c r="BF68" s="237"/>
      <c r="BG68" s="237"/>
      <c r="BH68" s="237"/>
      <c r="BI68" s="237"/>
      <c r="BJ68" s="237"/>
      <c r="BK68" s="237"/>
      <c r="BL68" s="237"/>
      <c r="BM68" s="237"/>
      <c r="BN68" s="237"/>
      <c r="BO68" s="237"/>
      <c r="BP68" s="237"/>
      <c r="BQ68" s="234">
        <v>62</v>
      </c>
      <c r="BR68" s="239"/>
      <c r="BS68" s="889"/>
      <c r="BT68" s="890"/>
      <c r="BU68" s="890"/>
      <c r="BV68" s="890"/>
      <c r="BW68" s="890"/>
      <c r="BX68" s="890"/>
      <c r="BY68" s="890"/>
      <c r="BZ68" s="890"/>
      <c r="CA68" s="890"/>
      <c r="CB68" s="890"/>
      <c r="CC68" s="890"/>
      <c r="CD68" s="890"/>
      <c r="CE68" s="890"/>
      <c r="CF68" s="890"/>
      <c r="CG68" s="895"/>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89"/>
      <c r="DW68" s="890"/>
      <c r="DX68" s="890"/>
      <c r="DY68" s="890"/>
      <c r="DZ68" s="891"/>
      <c r="EA68" s="226"/>
    </row>
    <row r="69" spans="1:131" ht="26.25" customHeight="1" x14ac:dyDescent="0.15">
      <c r="A69" s="234">
        <v>2</v>
      </c>
      <c r="B69" s="903" t="s">
        <v>600</v>
      </c>
      <c r="C69" s="904"/>
      <c r="D69" s="904"/>
      <c r="E69" s="904"/>
      <c r="F69" s="904"/>
      <c r="G69" s="904"/>
      <c r="H69" s="904"/>
      <c r="I69" s="904"/>
      <c r="J69" s="904"/>
      <c r="K69" s="904"/>
      <c r="L69" s="904"/>
      <c r="M69" s="904"/>
      <c r="N69" s="904"/>
      <c r="O69" s="904"/>
      <c r="P69" s="905"/>
      <c r="Q69" s="906">
        <v>661</v>
      </c>
      <c r="R69" s="859"/>
      <c r="S69" s="859"/>
      <c r="T69" s="859"/>
      <c r="U69" s="859"/>
      <c r="V69" s="859">
        <v>535</v>
      </c>
      <c r="W69" s="859"/>
      <c r="X69" s="859"/>
      <c r="Y69" s="859"/>
      <c r="Z69" s="859"/>
      <c r="AA69" s="859">
        <v>126</v>
      </c>
      <c r="AB69" s="859"/>
      <c r="AC69" s="859"/>
      <c r="AD69" s="859"/>
      <c r="AE69" s="859"/>
      <c r="AF69" s="859">
        <v>126</v>
      </c>
      <c r="AG69" s="859"/>
      <c r="AH69" s="859"/>
      <c r="AI69" s="859"/>
      <c r="AJ69" s="859"/>
      <c r="AK69" s="859" t="s">
        <v>598</v>
      </c>
      <c r="AL69" s="859"/>
      <c r="AM69" s="859"/>
      <c r="AN69" s="859"/>
      <c r="AO69" s="859"/>
      <c r="AP69" s="859" t="s">
        <v>598</v>
      </c>
      <c r="AQ69" s="859"/>
      <c r="AR69" s="859"/>
      <c r="AS69" s="859"/>
      <c r="AT69" s="859"/>
      <c r="AU69" s="859"/>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9"/>
      <c r="BT69" s="890"/>
      <c r="BU69" s="890"/>
      <c r="BV69" s="890"/>
      <c r="BW69" s="890"/>
      <c r="BX69" s="890"/>
      <c r="BY69" s="890"/>
      <c r="BZ69" s="890"/>
      <c r="CA69" s="890"/>
      <c r="CB69" s="890"/>
      <c r="CC69" s="890"/>
      <c r="CD69" s="890"/>
      <c r="CE69" s="890"/>
      <c r="CF69" s="890"/>
      <c r="CG69" s="895"/>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89"/>
      <c r="DW69" s="890"/>
      <c r="DX69" s="890"/>
      <c r="DY69" s="890"/>
      <c r="DZ69" s="891"/>
      <c r="EA69" s="226"/>
    </row>
    <row r="70" spans="1:131" ht="26.25" customHeight="1" x14ac:dyDescent="0.15">
      <c r="A70" s="234">
        <v>3</v>
      </c>
      <c r="B70" s="903" t="s">
        <v>601</v>
      </c>
      <c r="C70" s="904"/>
      <c r="D70" s="904"/>
      <c r="E70" s="904"/>
      <c r="F70" s="904"/>
      <c r="G70" s="904"/>
      <c r="H70" s="904"/>
      <c r="I70" s="904"/>
      <c r="J70" s="904"/>
      <c r="K70" s="904"/>
      <c r="L70" s="904"/>
      <c r="M70" s="904"/>
      <c r="N70" s="904"/>
      <c r="O70" s="904"/>
      <c r="P70" s="905"/>
      <c r="Q70" s="906">
        <v>835177</v>
      </c>
      <c r="R70" s="859"/>
      <c r="S70" s="859"/>
      <c r="T70" s="859"/>
      <c r="U70" s="859"/>
      <c r="V70" s="859">
        <v>803839</v>
      </c>
      <c r="W70" s="859"/>
      <c r="X70" s="859"/>
      <c r="Y70" s="859"/>
      <c r="Z70" s="859"/>
      <c r="AA70" s="859">
        <v>31338</v>
      </c>
      <c r="AB70" s="859"/>
      <c r="AC70" s="859"/>
      <c r="AD70" s="859"/>
      <c r="AE70" s="859"/>
      <c r="AF70" s="859">
        <v>31338</v>
      </c>
      <c r="AG70" s="859"/>
      <c r="AH70" s="859"/>
      <c r="AI70" s="859"/>
      <c r="AJ70" s="859"/>
      <c r="AK70" s="859">
        <v>7164</v>
      </c>
      <c r="AL70" s="859"/>
      <c r="AM70" s="859"/>
      <c r="AN70" s="859"/>
      <c r="AO70" s="859"/>
      <c r="AP70" s="859" t="s">
        <v>598</v>
      </c>
      <c r="AQ70" s="859"/>
      <c r="AR70" s="859"/>
      <c r="AS70" s="859"/>
      <c r="AT70" s="859"/>
      <c r="AU70" s="859"/>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9"/>
      <c r="BT70" s="890"/>
      <c r="BU70" s="890"/>
      <c r="BV70" s="890"/>
      <c r="BW70" s="890"/>
      <c r="BX70" s="890"/>
      <c r="BY70" s="890"/>
      <c r="BZ70" s="890"/>
      <c r="CA70" s="890"/>
      <c r="CB70" s="890"/>
      <c r="CC70" s="890"/>
      <c r="CD70" s="890"/>
      <c r="CE70" s="890"/>
      <c r="CF70" s="890"/>
      <c r="CG70" s="895"/>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89"/>
      <c r="DW70" s="890"/>
      <c r="DX70" s="890"/>
      <c r="DY70" s="890"/>
      <c r="DZ70" s="891"/>
      <c r="EA70" s="226"/>
    </row>
    <row r="71" spans="1:131" ht="26.25" customHeight="1" x14ac:dyDescent="0.15">
      <c r="A71" s="234">
        <v>4</v>
      </c>
      <c r="B71" s="903" t="s">
        <v>602</v>
      </c>
      <c r="C71" s="904"/>
      <c r="D71" s="904"/>
      <c r="E71" s="904"/>
      <c r="F71" s="904"/>
      <c r="G71" s="904"/>
      <c r="H71" s="904"/>
      <c r="I71" s="904"/>
      <c r="J71" s="904"/>
      <c r="K71" s="904"/>
      <c r="L71" s="904"/>
      <c r="M71" s="904"/>
      <c r="N71" s="904"/>
      <c r="O71" s="904"/>
      <c r="P71" s="905"/>
      <c r="Q71" s="906">
        <v>20678</v>
      </c>
      <c r="R71" s="859"/>
      <c r="S71" s="859"/>
      <c r="T71" s="859"/>
      <c r="U71" s="859"/>
      <c r="V71" s="859">
        <v>8296</v>
      </c>
      <c r="W71" s="859"/>
      <c r="X71" s="859"/>
      <c r="Y71" s="859"/>
      <c r="Z71" s="859"/>
      <c r="AA71" s="859">
        <v>12382</v>
      </c>
      <c r="AB71" s="859"/>
      <c r="AC71" s="859"/>
      <c r="AD71" s="859"/>
      <c r="AE71" s="859"/>
      <c r="AF71" s="859">
        <v>-12848</v>
      </c>
      <c r="AG71" s="859"/>
      <c r="AH71" s="859"/>
      <c r="AI71" s="859"/>
      <c r="AJ71" s="859"/>
      <c r="AK71" s="859">
        <v>12</v>
      </c>
      <c r="AL71" s="859"/>
      <c r="AM71" s="859"/>
      <c r="AN71" s="859"/>
      <c r="AO71" s="859"/>
      <c r="AP71" s="859">
        <v>34018</v>
      </c>
      <c r="AQ71" s="859"/>
      <c r="AR71" s="859"/>
      <c r="AS71" s="859"/>
      <c r="AT71" s="859"/>
      <c r="AU71" s="859"/>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9"/>
      <c r="BT71" s="890"/>
      <c r="BU71" s="890"/>
      <c r="BV71" s="890"/>
      <c r="BW71" s="890"/>
      <c r="BX71" s="890"/>
      <c r="BY71" s="890"/>
      <c r="BZ71" s="890"/>
      <c r="CA71" s="890"/>
      <c r="CB71" s="890"/>
      <c r="CC71" s="890"/>
      <c r="CD71" s="890"/>
      <c r="CE71" s="890"/>
      <c r="CF71" s="890"/>
      <c r="CG71" s="895"/>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89"/>
      <c r="DW71" s="890"/>
      <c r="DX71" s="890"/>
      <c r="DY71" s="890"/>
      <c r="DZ71" s="891"/>
      <c r="EA71" s="226"/>
    </row>
    <row r="72" spans="1:131" ht="26.25" customHeight="1" x14ac:dyDescent="0.15">
      <c r="A72" s="234">
        <v>5</v>
      </c>
      <c r="B72" s="903" t="s">
        <v>603</v>
      </c>
      <c r="C72" s="904"/>
      <c r="D72" s="904"/>
      <c r="E72" s="904"/>
      <c r="F72" s="904"/>
      <c r="G72" s="904"/>
      <c r="H72" s="904"/>
      <c r="I72" s="904"/>
      <c r="J72" s="904"/>
      <c r="K72" s="904"/>
      <c r="L72" s="904"/>
      <c r="M72" s="904"/>
      <c r="N72" s="904"/>
      <c r="O72" s="904"/>
      <c r="P72" s="905"/>
      <c r="Q72" s="906">
        <v>127771</v>
      </c>
      <c r="R72" s="859"/>
      <c r="S72" s="859"/>
      <c r="T72" s="859"/>
      <c r="U72" s="859"/>
      <c r="V72" s="859">
        <v>127769</v>
      </c>
      <c r="W72" s="859"/>
      <c r="X72" s="859"/>
      <c r="Y72" s="859"/>
      <c r="Z72" s="859"/>
      <c r="AA72" s="859">
        <v>2</v>
      </c>
      <c r="AB72" s="859"/>
      <c r="AC72" s="859"/>
      <c r="AD72" s="859"/>
      <c r="AE72" s="859"/>
      <c r="AF72" s="859">
        <v>2</v>
      </c>
      <c r="AG72" s="859"/>
      <c r="AH72" s="859"/>
      <c r="AI72" s="859"/>
      <c r="AJ72" s="859"/>
      <c r="AK72" s="859" t="s">
        <v>598</v>
      </c>
      <c r="AL72" s="859"/>
      <c r="AM72" s="859"/>
      <c r="AN72" s="859"/>
      <c r="AO72" s="859"/>
      <c r="AP72" s="859" t="s">
        <v>598</v>
      </c>
      <c r="AQ72" s="859"/>
      <c r="AR72" s="859"/>
      <c r="AS72" s="859"/>
      <c r="AT72" s="859"/>
      <c r="AU72" s="859"/>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9"/>
      <c r="BT72" s="890"/>
      <c r="BU72" s="890"/>
      <c r="BV72" s="890"/>
      <c r="BW72" s="890"/>
      <c r="BX72" s="890"/>
      <c r="BY72" s="890"/>
      <c r="BZ72" s="890"/>
      <c r="CA72" s="890"/>
      <c r="CB72" s="890"/>
      <c r="CC72" s="890"/>
      <c r="CD72" s="890"/>
      <c r="CE72" s="890"/>
      <c r="CF72" s="890"/>
      <c r="CG72" s="895"/>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89"/>
      <c r="DW72" s="890"/>
      <c r="DX72" s="890"/>
      <c r="DY72" s="890"/>
      <c r="DZ72" s="891"/>
      <c r="EA72" s="226"/>
    </row>
    <row r="73" spans="1:131" ht="26.25" customHeight="1" x14ac:dyDescent="0.15">
      <c r="A73" s="234">
        <v>6</v>
      </c>
      <c r="B73" s="903"/>
      <c r="C73" s="904"/>
      <c r="D73" s="904"/>
      <c r="E73" s="904"/>
      <c r="F73" s="904"/>
      <c r="G73" s="904"/>
      <c r="H73" s="904"/>
      <c r="I73" s="904"/>
      <c r="J73" s="904"/>
      <c r="K73" s="904"/>
      <c r="L73" s="904"/>
      <c r="M73" s="904"/>
      <c r="N73" s="904"/>
      <c r="O73" s="904"/>
      <c r="P73" s="905"/>
      <c r="Q73" s="906"/>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9"/>
      <c r="BT73" s="890"/>
      <c r="BU73" s="890"/>
      <c r="BV73" s="890"/>
      <c r="BW73" s="890"/>
      <c r="BX73" s="890"/>
      <c r="BY73" s="890"/>
      <c r="BZ73" s="890"/>
      <c r="CA73" s="890"/>
      <c r="CB73" s="890"/>
      <c r="CC73" s="890"/>
      <c r="CD73" s="890"/>
      <c r="CE73" s="890"/>
      <c r="CF73" s="890"/>
      <c r="CG73" s="895"/>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89"/>
      <c r="DW73" s="890"/>
      <c r="DX73" s="890"/>
      <c r="DY73" s="890"/>
      <c r="DZ73" s="891"/>
      <c r="EA73" s="226"/>
    </row>
    <row r="74" spans="1:131" ht="26.25" customHeight="1" x14ac:dyDescent="0.15">
      <c r="A74" s="234">
        <v>7</v>
      </c>
      <c r="B74" s="903"/>
      <c r="C74" s="904"/>
      <c r="D74" s="904"/>
      <c r="E74" s="904"/>
      <c r="F74" s="904"/>
      <c r="G74" s="904"/>
      <c r="H74" s="904"/>
      <c r="I74" s="904"/>
      <c r="J74" s="904"/>
      <c r="K74" s="904"/>
      <c r="L74" s="904"/>
      <c r="M74" s="904"/>
      <c r="N74" s="904"/>
      <c r="O74" s="904"/>
      <c r="P74" s="905"/>
      <c r="Q74" s="906"/>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9"/>
      <c r="BT74" s="890"/>
      <c r="BU74" s="890"/>
      <c r="BV74" s="890"/>
      <c r="BW74" s="890"/>
      <c r="BX74" s="890"/>
      <c r="BY74" s="890"/>
      <c r="BZ74" s="890"/>
      <c r="CA74" s="890"/>
      <c r="CB74" s="890"/>
      <c r="CC74" s="890"/>
      <c r="CD74" s="890"/>
      <c r="CE74" s="890"/>
      <c r="CF74" s="890"/>
      <c r="CG74" s="895"/>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89"/>
      <c r="DW74" s="890"/>
      <c r="DX74" s="890"/>
      <c r="DY74" s="890"/>
      <c r="DZ74" s="891"/>
      <c r="EA74" s="226"/>
    </row>
    <row r="75" spans="1:131" ht="26.25" customHeight="1" x14ac:dyDescent="0.15">
      <c r="A75" s="234">
        <v>8</v>
      </c>
      <c r="B75" s="903"/>
      <c r="C75" s="904"/>
      <c r="D75" s="904"/>
      <c r="E75" s="904"/>
      <c r="F75" s="904"/>
      <c r="G75" s="904"/>
      <c r="H75" s="904"/>
      <c r="I75" s="904"/>
      <c r="J75" s="904"/>
      <c r="K75" s="904"/>
      <c r="L75" s="904"/>
      <c r="M75" s="904"/>
      <c r="N75" s="904"/>
      <c r="O75" s="904"/>
      <c r="P75" s="905"/>
      <c r="Q75" s="907"/>
      <c r="R75" s="908"/>
      <c r="S75" s="908"/>
      <c r="T75" s="908"/>
      <c r="U75" s="863"/>
      <c r="V75" s="909"/>
      <c r="W75" s="908"/>
      <c r="X75" s="908"/>
      <c r="Y75" s="908"/>
      <c r="Z75" s="863"/>
      <c r="AA75" s="909"/>
      <c r="AB75" s="908"/>
      <c r="AC75" s="908"/>
      <c r="AD75" s="908"/>
      <c r="AE75" s="863"/>
      <c r="AF75" s="909"/>
      <c r="AG75" s="908"/>
      <c r="AH75" s="908"/>
      <c r="AI75" s="908"/>
      <c r="AJ75" s="863"/>
      <c r="AK75" s="909"/>
      <c r="AL75" s="908"/>
      <c r="AM75" s="908"/>
      <c r="AN75" s="908"/>
      <c r="AO75" s="863"/>
      <c r="AP75" s="909"/>
      <c r="AQ75" s="908"/>
      <c r="AR75" s="908"/>
      <c r="AS75" s="908"/>
      <c r="AT75" s="863"/>
      <c r="AU75" s="909"/>
      <c r="AV75" s="908"/>
      <c r="AW75" s="908"/>
      <c r="AX75" s="908"/>
      <c r="AY75" s="863"/>
      <c r="AZ75" s="861"/>
      <c r="BA75" s="861"/>
      <c r="BB75" s="861"/>
      <c r="BC75" s="861"/>
      <c r="BD75" s="862"/>
      <c r="BE75" s="237"/>
      <c r="BF75" s="237"/>
      <c r="BG75" s="237"/>
      <c r="BH75" s="237"/>
      <c r="BI75" s="237"/>
      <c r="BJ75" s="237"/>
      <c r="BK75" s="237"/>
      <c r="BL75" s="237"/>
      <c r="BM75" s="237"/>
      <c r="BN75" s="237"/>
      <c r="BO75" s="237"/>
      <c r="BP75" s="237"/>
      <c r="BQ75" s="234">
        <v>69</v>
      </c>
      <c r="BR75" s="239"/>
      <c r="BS75" s="889"/>
      <c r="BT75" s="890"/>
      <c r="BU75" s="890"/>
      <c r="BV75" s="890"/>
      <c r="BW75" s="890"/>
      <c r="BX75" s="890"/>
      <c r="BY75" s="890"/>
      <c r="BZ75" s="890"/>
      <c r="CA75" s="890"/>
      <c r="CB75" s="890"/>
      <c r="CC75" s="890"/>
      <c r="CD75" s="890"/>
      <c r="CE75" s="890"/>
      <c r="CF75" s="890"/>
      <c r="CG75" s="895"/>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89"/>
      <c r="DW75" s="890"/>
      <c r="DX75" s="890"/>
      <c r="DY75" s="890"/>
      <c r="DZ75" s="891"/>
      <c r="EA75" s="226"/>
    </row>
    <row r="76" spans="1:131" ht="26.25" customHeight="1" x14ac:dyDescent="0.15">
      <c r="A76" s="234">
        <v>9</v>
      </c>
      <c r="B76" s="903"/>
      <c r="C76" s="904"/>
      <c r="D76" s="904"/>
      <c r="E76" s="904"/>
      <c r="F76" s="904"/>
      <c r="G76" s="904"/>
      <c r="H76" s="904"/>
      <c r="I76" s="904"/>
      <c r="J76" s="904"/>
      <c r="K76" s="904"/>
      <c r="L76" s="904"/>
      <c r="M76" s="904"/>
      <c r="N76" s="904"/>
      <c r="O76" s="904"/>
      <c r="P76" s="905"/>
      <c r="Q76" s="907"/>
      <c r="R76" s="908"/>
      <c r="S76" s="908"/>
      <c r="T76" s="908"/>
      <c r="U76" s="863"/>
      <c r="V76" s="909"/>
      <c r="W76" s="908"/>
      <c r="X76" s="908"/>
      <c r="Y76" s="908"/>
      <c r="Z76" s="863"/>
      <c r="AA76" s="909"/>
      <c r="AB76" s="908"/>
      <c r="AC76" s="908"/>
      <c r="AD76" s="908"/>
      <c r="AE76" s="863"/>
      <c r="AF76" s="909"/>
      <c r="AG76" s="908"/>
      <c r="AH76" s="908"/>
      <c r="AI76" s="908"/>
      <c r="AJ76" s="863"/>
      <c r="AK76" s="909"/>
      <c r="AL76" s="908"/>
      <c r="AM76" s="908"/>
      <c r="AN76" s="908"/>
      <c r="AO76" s="863"/>
      <c r="AP76" s="909"/>
      <c r="AQ76" s="908"/>
      <c r="AR76" s="908"/>
      <c r="AS76" s="908"/>
      <c r="AT76" s="863"/>
      <c r="AU76" s="909"/>
      <c r="AV76" s="908"/>
      <c r="AW76" s="908"/>
      <c r="AX76" s="908"/>
      <c r="AY76" s="863"/>
      <c r="AZ76" s="861"/>
      <c r="BA76" s="861"/>
      <c r="BB76" s="861"/>
      <c r="BC76" s="861"/>
      <c r="BD76" s="862"/>
      <c r="BE76" s="237"/>
      <c r="BF76" s="237"/>
      <c r="BG76" s="237"/>
      <c r="BH76" s="237"/>
      <c r="BI76" s="237"/>
      <c r="BJ76" s="237"/>
      <c r="BK76" s="237"/>
      <c r="BL76" s="237"/>
      <c r="BM76" s="237"/>
      <c r="BN76" s="237"/>
      <c r="BO76" s="237"/>
      <c r="BP76" s="237"/>
      <c r="BQ76" s="234">
        <v>70</v>
      </c>
      <c r="BR76" s="239"/>
      <c r="BS76" s="889"/>
      <c r="BT76" s="890"/>
      <c r="BU76" s="890"/>
      <c r="BV76" s="890"/>
      <c r="BW76" s="890"/>
      <c r="BX76" s="890"/>
      <c r="BY76" s="890"/>
      <c r="BZ76" s="890"/>
      <c r="CA76" s="890"/>
      <c r="CB76" s="890"/>
      <c r="CC76" s="890"/>
      <c r="CD76" s="890"/>
      <c r="CE76" s="890"/>
      <c r="CF76" s="890"/>
      <c r="CG76" s="895"/>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89"/>
      <c r="DW76" s="890"/>
      <c r="DX76" s="890"/>
      <c r="DY76" s="890"/>
      <c r="DZ76" s="891"/>
      <c r="EA76" s="226"/>
    </row>
    <row r="77" spans="1:131" ht="26.25" customHeight="1" x14ac:dyDescent="0.15">
      <c r="A77" s="234">
        <v>10</v>
      </c>
      <c r="B77" s="903"/>
      <c r="C77" s="904"/>
      <c r="D77" s="904"/>
      <c r="E77" s="904"/>
      <c r="F77" s="904"/>
      <c r="G77" s="904"/>
      <c r="H77" s="904"/>
      <c r="I77" s="904"/>
      <c r="J77" s="904"/>
      <c r="K77" s="904"/>
      <c r="L77" s="904"/>
      <c r="M77" s="904"/>
      <c r="N77" s="904"/>
      <c r="O77" s="904"/>
      <c r="P77" s="905"/>
      <c r="Q77" s="907"/>
      <c r="R77" s="908"/>
      <c r="S77" s="908"/>
      <c r="T77" s="908"/>
      <c r="U77" s="863"/>
      <c r="V77" s="909"/>
      <c r="W77" s="908"/>
      <c r="X77" s="908"/>
      <c r="Y77" s="908"/>
      <c r="Z77" s="863"/>
      <c r="AA77" s="909"/>
      <c r="AB77" s="908"/>
      <c r="AC77" s="908"/>
      <c r="AD77" s="908"/>
      <c r="AE77" s="863"/>
      <c r="AF77" s="909"/>
      <c r="AG77" s="908"/>
      <c r="AH77" s="908"/>
      <c r="AI77" s="908"/>
      <c r="AJ77" s="863"/>
      <c r="AK77" s="909"/>
      <c r="AL77" s="908"/>
      <c r="AM77" s="908"/>
      <c r="AN77" s="908"/>
      <c r="AO77" s="863"/>
      <c r="AP77" s="909"/>
      <c r="AQ77" s="908"/>
      <c r="AR77" s="908"/>
      <c r="AS77" s="908"/>
      <c r="AT77" s="863"/>
      <c r="AU77" s="909"/>
      <c r="AV77" s="908"/>
      <c r="AW77" s="908"/>
      <c r="AX77" s="908"/>
      <c r="AY77" s="863"/>
      <c r="AZ77" s="861"/>
      <c r="BA77" s="861"/>
      <c r="BB77" s="861"/>
      <c r="BC77" s="861"/>
      <c r="BD77" s="862"/>
      <c r="BE77" s="237"/>
      <c r="BF77" s="237"/>
      <c r="BG77" s="237"/>
      <c r="BH77" s="237"/>
      <c r="BI77" s="237"/>
      <c r="BJ77" s="237"/>
      <c r="BK77" s="237"/>
      <c r="BL77" s="237"/>
      <c r="BM77" s="237"/>
      <c r="BN77" s="237"/>
      <c r="BO77" s="237"/>
      <c r="BP77" s="237"/>
      <c r="BQ77" s="234">
        <v>71</v>
      </c>
      <c r="BR77" s="239"/>
      <c r="BS77" s="889"/>
      <c r="BT77" s="890"/>
      <c r="BU77" s="890"/>
      <c r="BV77" s="890"/>
      <c r="BW77" s="890"/>
      <c r="BX77" s="890"/>
      <c r="BY77" s="890"/>
      <c r="BZ77" s="890"/>
      <c r="CA77" s="890"/>
      <c r="CB77" s="890"/>
      <c r="CC77" s="890"/>
      <c r="CD77" s="890"/>
      <c r="CE77" s="890"/>
      <c r="CF77" s="890"/>
      <c r="CG77" s="895"/>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89"/>
      <c r="DW77" s="890"/>
      <c r="DX77" s="890"/>
      <c r="DY77" s="890"/>
      <c r="DZ77" s="891"/>
      <c r="EA77" s="226"/>
    </row>
    <row r="78" spans="1:131" ht="26.25" customHeight="1" x14ac:dyDescent="0.15">
      <c r="A78" s="234">
        <v>11</v>
      </c>
      <c r="B78" s="903"/>
      <c r="C78" s="904"/>
      <c r="D78" s="904"/>
      <c r="E78" s="904"/>
      <c r="F78" s="904"/>
      <c r="G78" s="904"/>
      <c r="H78" s="904"/>
      <c r="I78" s="904"/>
      <c r="J78" s="904"/>
      <c r="K78" s="904"/>
      <c r="L78" s="904"/>
      <c r="M78" s="904"/>
      <c r="N78" s="904"/>
      <c r="O78" s="904"/>
      <c r="P78" s="905"/>
      <c r="Q78" s="906"/>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9"/>
      <c r="BT78" s="890"/>
      <c r="BU78" s="890"/>
      <c r="BV78" s="890"/>
      <c r="BW78" s="890"/>
      <c r="BX78" s="890"/>
      <c r="BY78" s="890"/>
      <c r="BZ78" s="890"/>
      <c r="CA78" s="890"/>
      <c r="CB78" s="890"/>
      <c r="CC78" s="890"/>
      <c r="CD78" s="890"/>
      <c r="CE78" s="890"/>
      <c r="CF78" s="890"/>
      <c r="CG78" s="895"/>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89"/>
      <c r="DW78" s="890"/>
      <c r="DX78" s="890"/>
      <c r="DY78" s="890"/>
      <c r="DZ78" s="891"/>
      <c r="EA78" s="226"/>
    </row>
    <row r="79" spans="1:131" ht="26.25" customHeight="1" x14ac:dyDescent="0.15">
      <c r="A79" s="234">
        <v>12</v>
      </c>
      <c r="B79" s="903"/>
      <c r="C79" s="904"/>
      <c r="D79" s="904"/>
      <c r="E79" s="904"/>
      <c r="F79" s="904"/>
      <c r="G79" s="904"/>
      <c r="H79" s="904"/>
      <c r="I79" s="904"/>
      <c r="J79" s="904"/>
      <c r="K79" s="904"/>
      <c r="L79" s="904"/>
      <c r="M79" s="904"/>
      <c r="N79" s="904"/>
      <c r="O79" s="904"/>
      <c r="P79" s="905"/>
      <c r="Q79" s="906"/>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9"/>
      <c r="BT79" s="890"/>
      <c r="BU79" s="890"/>
      <c r="BV79" s="890"/>
      <c r="BW79" s="890"/>
      <c r="BX79" s="890"/>
      <c r="BY79" s="890"/>
      <c r="BZ79" s="890"/>
      <c r="CA79" s="890"/>
      <c r="CB79" s="890"/>
      <c r="CC79" s="890"/>
      <c r="CD79" s="890"/>
      <c r="CE79" s="890"/>
      <c r="CF79" s="890"/>
      <c r="CG79" s="895"/>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89"/>
      <c r="DW79" s="890"/>
      <c r="DX79" s="890"/>
      <c r="DY79" s="890"/>
      <c r="DZ79" s="891"/>
      <c r="EA79" s="226"/>
    </row>
    <row r="80" spans="1:131" ht="26.25" customHeight="1" x14ac:dyDescent="0.15">
      <c r="A80" s="234">
        <v>13</v>
      </c>
      <c r="B80" s="903"/>
      <c r="C80" s="904"/>
      <c r="D80" s="904"/>
      <c r="E80" s="904"/>
      <c r="F80" s="904"/>
      <c r="G80" s="904"/>
      <c r="H80" s="904"/>
      <c r="I80" s="904"/>
      <c r="J80" s="904"/>
      <c r="K80" s="904"/>
      <c r="L80" s="904"/>
      <c r="M80" s="904"/>
      <c r="N80" s="904"/>
      <c r="O80" s="904"/>
      <c r="P80" s="905"/>
      <c r="Q80" s="906"/>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9"/>
      <c r="BT80" s="890"/>
      <c r="BU80" s="890"/>
      <c r="BV80" s="890"/>
      <c r="BW80" s="890"/>
      <c r="BX80" s="890"/>
      <c r="BY80" s="890"/>
      <c r="BZ80" s="890"/>
      <c r="CA80" s="890"/>
      <c r="CB80" s="890"/>
      <c r="CC80" s="890"/>
      <c r="CD80" s="890"/>
      <c r="CE80" s="890"/>
      <c r="CF80" s="890"/>
      <c r="CG80" s="895"/>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89"/>
      <c r="DW80" s="890"/>
      <c r="DX80" s="890"/>
      <c r="DY80" s="890"/>
      <c r="DZ80" s="891"/>
      <c r="EA80" s="226"/>
    </row>
    <row r="81" spans="1:131" ht="26.25" customHeight="1" x14ac:dyDescent="0.15">
      <c r="A81" s="234">
        <v>14</v>
      </c>
      <c r="B81" s="903"/>
      <c r="C81" s="904"/>
      <c r="D81" s="904"/>
      <c r="E81" s="904"/>
      <c r="F81" s="904"/>
      <c r="G81" s="904"/>
      <c r="H81" s="904"/>
      <c r="I81" s="904"/>
      <c r="J81" s="904"/>
      <c r="K81" s="904"/>
      <c r="L81" s="904"/>
      <c r="M81" s="904"/>
      <c r="N81" s="904"/>
      <c r="O81" s="904"/>
      <c r="P81" s="905"/>
      <c r="Q81" s="906"/>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9"/>
      <c r="BT81" s="890"/>
      <c r="BU81" s="890"/>
      <c r="BV81" s="890"/>
      <c r="BW81" s="890"/>
      <c r="BX81" s="890"/>
      <c r="BY81" s="890"/>
      <c r="BZ81" s="890"/>
      <c r="CA81" s="890"/>
      <c r="CB81" s="890"/>
      <c r="CC81" s="890"/>
      <c r="CD81" s="890"/>
      <c r="CE81" s="890"/>
      <c r="CF81" s="890"/>
      <c r="CG81" s="895"/>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89"/>
      <c r="DW81" s="890"/>
      <c r="DX81" s="890"/>
      <c r="DY81" s="890"/>
      <c r="DZ81" s="891"/>
      <c r="EA81" s="226"/>
    </row>
    <row r="82" spans="1:131" ht="26.25" customHeight="1" x14ac:dyDescent="0.15">
      <c r="A82" s="234">
        <v>15</v>
      </c>
      <c r="B82" s="903"/>
      <c r="C82" s="904"/>
      <c r="D82" s="904"/>
      <c r="E82" s="904"/>
      <c r="F82" s="904"/>
      <c r="G82" s="904"/>
      <c r="H82" s="904"/>
      <c r="I82" s="904"/>
      <c r="J82" s="904"/>
      <c r="K82" s="904"/>
      <c r="L82" s="904"/>
      <c r="M82" s="904"/>
      <c r="N82" s="904"/>
      <c r="O82" s="904"/>
      <c r="P82" s="905"/>
      <c r="Q82" s="906"/>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9"/>
      <c r="BT82" s="890"/>
      <c r="BU82" s="890"/>
      <c r="BV82" s="890"/>
      <c r="BW82" s="890"/>
      <c r="BX82" s="890"/>
      <c r="BY82" s="890"/>
      <c r="BZ82" s="890"/>
      <c r="CA82" s="890"/>
      <c r="CB82" s="890"/>
      <c r="CC82" s="890"/>
      <c r="CD82" s="890"/>
      <c r="CE82" s="890"/>
      <c r="CF82" s="890"/>
      <c r="CG82" s="895"/>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89"/>
      <c r="DW82" s="890"/>
      <c r="DX82" s="890"/>
      <c r="DY82" s="890"/>
      <c r="DZ82" s="891"/>
      <c r="EA82" s="226"/>
    </row>
    <row r="83" spans="1:131" ht="26.25" customHeight="1" x14ac:dyDescent="0.15">
      <c r="A83" s="234">
        <v>16</v>
      </c>
      <c r="B83" s="903"/>
      <c r="C83" s="904"/>
      <c r="D83" s="904"/>
      <c r="E83" s="904"/>
      <c r="F83" s="904"/>
      <c r="G83" s="904"/>
      <c r="H83" s="904"/>
      <c r="I83" s="904"/>
      <c r="J83" s="904"/>
      <c r="K83" s="904"/>
      <c r="L83" s="904"/>
      <c r="M83" s="904"/>
      <c r="N83" s="904"/>
      <c r="O83" s="904"/>
      <c r="P83" s="905"/>
      <c r="Q83" s="906"/>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9"/>
      <c r="BT83" s="890"/>
      <c r="BU83" s="890"/>
      <c r="BV83" s="890"/>
      <c r="BW83" s="890"/>
      <c r="BX83" s="890"/>
      <c r="BY83" s="890"/>
      <c r="BZ83" s="890"/>
      <c r="CA83" s="890"/>
      <c r="CB83" s="890"/>
      <c r="CC83" s="890"/>
      <c r="CD83" s="890"/>
      <c r="CE83" s="890"/>
      <c r="CF83" s="890"/>
      <c r="CG83" s="895"/>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89"/>
      <c r="DW83" s="890"/>
      <c r="DX83" s="890"/>
      <c r="DY83" s="890"/>
      <c r="DZ83" s="891"/>
      <c r="EA83" s="226"/>
    </row>
    <row r="84" spans="1:131" ht="26.25" customHeight="1" x14ac:dyDescent="0.15">
      <c r="A84" s="234">
        <v>17</v>
      </c>
      <c r="B84" s="903"/>
      <c r="C84" s="904"/>
      <c r="D84" s="904"/>
      <c r="E84" s="904"/>
      <c r="F84" s="904"/>
      <c r="G84" s="904"/>
      <c r="H84" s="904"/>
      <c r="I84" s="904"/>
      <c r="J84" s="904"/>
      <c r="K84" s="904"/>
      <c r="L84" s="904"/>
      <c r="M84" s="904"/>
      <c r="N84" s="904"/>
      <c r="O84" s="904"/>
      <c r="P84" s="905"/>
      <c r="Q84" s="906"/>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9"/>
      <c r="BT84" s="890"/>
      <c r="BU84" s="890"/>
      <c r="BV84" s="890"/>
      <c r="BW84" s="890"/>
      <c r="BX84" s="890"/>
      <c r="BY84" s="890"/>
      <c r="BZ84" s="890"/>
      <c r="CA84" s="890"/>
      <c r="CB84" s="890"/>
      <c r="CC84" s="890"/>
      <c r="CD84" s="890"/>
      <c r="CE84" s="890"/>
      <c r="CF84" s="890"/>
      <c r="CG84" s="895"/>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89"/>
      <c r="DW84" s="890"/>
      <c r="DX84" s="890"/>
      <c r="DY84" s="890"/>
      <c r="DZ84" s="891"/>
      <c r="EA84" s="226"/>
    </row>
    <row r="85" spans="1:131" ht="26.25" customHeight="1" x14ac:dyDescent="0.15">
      <c r="A85" s="234">
        <v>18</v>
      </c>
      <c r="B85" s="903"/>
      <c r="C85" s="904"/>
      <c r="D85" s="904"/>
      <c r="E85" s="904"/>
      <c r="F85" s="904"/>
      <c r="G85" s="904"/>
      <c r="H85" s="904"/>
      <c r="I85" s="904"/>
      <c r="J85" s="904"/>
      <c r="K85" s="904"/>
      <c r="L85" s="904"/>
      <c r="M85" s="904"/>
      <c r="N85" s="904"/>
      <c r="O85" s="904"/>
      <c r="P85" s="905"/>
      <c r="Q85" s="906"/>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9"/>
      <c r="BT85" s="890"/>
      <c r="BU85" s="890"/>
      <c r="BV85" s="890"/>
      <c r="BW85" s="890"/>
      <c r="BX85" s="890"/>
      <c r="BY85" s="890"/>
      <c r="BZ85" s="890"/>
      <c r="CA85" s="890"/>
      <c r="CB85" s="890"/>
      <c r="CC85" s="890"/>
      <c r="CD85" s="890"/>
      <c r="CE85" s="890"/>
      <c r="CF85" s="890"/>
      <c r="CG85" s="895"/>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89"/>
      <c r="DW85" s="890"/>
      <c r="DX85" s="890"/>
      <c r="DY85" s="890"/>
      <c r="DZ85" s="891"/>
      <c r="EA85" s="226"/>
    </row>
    <row r="86" spans="1:131" ht="26.25" customHeight="1" x14ac:dyDescent="0.15">
      <c r="A86" s="234">
        <v>19</v>
      </c>
      <c r="B86" s="903"/>
      <c r="C86" s="904"/>
      <c r="D86" s="904"/>
      <c r="E86" s="904"/>
      <c r="F86" s="904"/>
      <c r="G86" s="904"/>
      <c r="H86" s="904"/>
      <c r="I86" s="904"/>
      <c r="J86" s="904"/>
      <c r="K86" s="904"/>
      <c r="L86" s="904"/>
      <c r="M86" s="904"/>
      <c r="N86" s="904"/>
      <c r="O86" s="904"/>
      <c r="P86" s="905"/>
      <c r="Q86" s="906"/>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9"/>
      <c r="BT86" s="890"/>
      <c r="BU86" s="890"/>
      <c r="BV86" s="890"/>
      <c r="BW86" s="890"/>
      <c r="BX86" s="890"/>
      <c r="BY86" s="890"/>
      <c r="BZ86" s="890"/>
      <c r="CA86" s="890"/>
      <c r="CB86" s="890"/>
      <c r="CC86" s="890"/>
      <c r="CD86" s="890"/>
      <c r="CE86" s="890"/>
      <c r="CF86" s="890"/>
      <c r="CG86" s="895"/>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89"/>
      <c r="DW86" s="890"/>
      <c r="DX86" s="890"/>
      <c r="DY86" s="890"/>
      <c r="DZ86" s="891"/>
      <c r="EA86" s="226"/>
    </row>
    <row r="87" spans="1:131" ht="26.25" customHeight="1" x14ac:dyDescent="0.15">
      <c r="A87" s="240">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37"/>
      <c r="BF87" s="237"/>
      <c r="BG87" s="237"/>
      <c r="BH87" s="237"/>
      <c r="BI87" s="237"/>
      <c r="BJ87" s="237"/>
      <c r="BK87" s="237"/>
      <c r="BL87" s="237"/>
      <c r="BM87" s="237"/>
      <c r="BN87" s="237"/>
      <c r="BO87" s="237"/>
      <c r="BP87" s="237"/>
      <c r="BQ87" s="234">
        <v>81</v>
      </c>
      <c r="BR87" s="239"/>
      <c r="BS87" s="889"/>
      <c r="BT87" s="890"/>
      <c r="BU87" s="890"/>
      <c r="BV87" s="890"/>
      <c r="BW87" s="890"/>
      <c r="BX87" s="890"/>
      <c r="BY87" s="890"/>
      <c r="BZ87" s="890"/>
      <c r="CA87" s="890"/>
      <c r="CB87" s="890"/>
      <c r="CC87" s="890"/>
      <c r="CD87" s="890"/>
      <c r="CE87" s="890"/>
      <c r="CF87" s="890"/>
      <c r="CG87" s="895"/>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89"/>
      <c r="DW87" s="890"/>
      <c r="DX87" s="890"/>
      <c r="DY87" s="890"/>
      <c r="DZ87" s="891"/>
      <c r="EA87" s="226"/>
    </row>
    <row r="88" spans="1:131" ht="26.25" customHeight="1" thickBot="1" x14ac:dyDescent="0.2">
      <c r="A88" s="236" t="s">
        <v>394</v>
      </c>
      <c r="B88" s="818" t="s">
        <v>426</v>
      </c>
      <c r="C88" s="819"/>
      <c r="D88" s="819"/>
      <c r="E88" s="819"/>
      <c r="F88" s="819"/>
      <c r="G88" s="819"/>
      <c r="H88" s="819"/>
      <c r="I88" s="819"/>
      <c r="J88" s="819"/>
      <c r="K88" s="819"/>
      <c r="L88" s="819"/>
      <c r="M88" s="819"/>
      <c r="N88" s="819"/>
      <c r="O88" s="819"/>
      <c r="P88" s="820"/>
      <c r="Q88" s="870"/>
      <c r="R88" s="871"/>
      <c r="S88" s="871"/>
      <c r="T88" s="871"/>
      <c r="U88" s="871"/>
      <c r="V88" s="871"/>
      <c r="W88" s="871"/>
      <c r="X88" s="871"/>
      <c r="Y88" s="871"/>
      <c r="Z88" s="871"/>
      <c r="AA88" s="871"/>
      <c r="AB88" s="871"/>
      <c r="AC88" s="871"/>
      <c r="AD88" s="871"/>
      <c r="AE88" s="871"/>
      <c r="AF88" s="874"/>
      <c r="AG88" s="874"/>
      <c r="AH88" s="874"/>
      <c r="AI88" s="874"/>
      <c r="AJ88" s="874"/>
      <c r="AK88" s="871"/>
      <c r="AL88" s="871"/>
      <c r="AM88" s="871"/>
      <c r="AN88" s="871"/>
      <c r="AO88" s="871"/>
      <c r="AP88" s="874"/>
      <c r="AQ88" s="874"/>
      <c r="AR88" s="874"/>
      <c r="AS88" s="874"/>
      <c r="AT88" s="874"/>
      <c r="AU88" s="874"/>
      <c r="AV88" s="874"/>
      <c r="AW88" s="874"/>
      <c r="AX88" s="874"/>
      <c r="AY88" s="874"/>
      <c r="AZ88" s="879"/>
      <c r="BA88" s="879"/>
      <c r="BB88" s="879"/>
      <c r="BC88" s="879"/>
      <c r="BD88" s="880"/>
      <c r="BE88" s="237"/>
      <c r="BF88" s="237"/>
      <c r="BG88" s="237"/>
      <c r="BH88" s="237"/>
      <c r="BI88" s="237"/>
      <c r="BJ88" s="237"/>
      <c r="BK88" s="237"/>
      <c r="BL88" s="237"/>
      <c r="BM88" s="237"/>
      <c r="BN88" s="237"/>
      <c r="BO88" s="237"/>
      <c r="BP88" s="237"/>
      <c r="BQ88" s="234">
        <v>82</v>
      </c>
      <c r="BR88" s="239"/>
      <c r="BS88" s="889"/>
      <c r="BT88" s="890"/>
      <c r="BU88" s="890"/>
      <c r="BV88" s="890"/>
      <c r="BW88" s="890"/>
      <c r="BX88" s="890"/>
      <c r="BY88" s="890"/>
      <c r="BZ88" s="890"/>
      <c r="CA88" s="890"/>
      <c r="CB88" s="890"/>
      <c r="CC88" s="890"/>
      <c r="CD88" s="890"/>
      <c r="CE88" s="890"/>
      <c r="CF88" s="890"/>
      <c r="CG88" s="895"/>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89"/>
      <c r="DW88" s="890"/>
      <c r="DX88" s="890"/>
      <c r="DY88" s="890"/>
      <c r="DZ88" s="89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9"/>
      <c r="BT89" s="890"/>
      <c r="BU89" s="890"/>
      <c r="BV89" s="890"/>
      <c r="BW89" s="890"/>
      <c r="BX89" s="890"/>
      <c r="BY89" s="890"/>
      <c r="BZ89" s="890"/>
      <c r="CA89" s="890"/>
      <c r="CB89" s="890"/>
      <c r="CC89" s="890"/>
      <c r="CD89" s="890"/>
      <c r="CE89" s="890"/>
      <c r="CF89" s="890"/>
      <c r="CG89" s="895"/>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89"/>
      <c r="DW89" s="890"/>
      <c r="DX89" s="890"/>
      <c r="DY89" s="890"/>
      <c r="DZ89" s="89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9"/>
      <c r="BT90" s="890"/>
      <c r="BU90" s="890"/>
      <c r="BV90" s="890"/>
      <c r="BW90" s="890"/>
      <c r="BX90" s="890"/>
      <c r="BY90" s="890"/>
      <c r="BZ90" s="890"/>
      <c r="CA90" s="890"/>
      <c r="CB90" s="890"/>
      <c r="CC90" s="890"/>
      <c r="CD90" s="890"/>
      <c r="CE90" s="890"/>
      <c r="CF90" s="890"/>
      <c r="CG90" s="895"/>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89"/>
      <c r="DW90" s="890"/>
      <c r="DX90" s="890"/>
      <c r="DY90" s="890"/>
      <c r="DZ90" s="89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9"/>
      <c r="BT91" s="890"/>
      <c r="BU91" s="890"/>
      <c r="BV91" s="890"/>
      <c r="BW91" s="890"/>
      <c r="BX91" s="890"/>
      <c r="BY91" s="890"/>
      <c r="BZ91" s="890"/>
      <c r="CA91" s="890"/>
      <c r="CB91" s="890"/>
      <c r="CC91" s="890"/>
      <c r="CD91" s="890"/>
      <c r="CE91" s="890"/>
      <c r="CF91" s="890"/>
      <c r="CG91" s="895"/>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89"/>
      <c r="DW91" s="890"/>
      <c r="DX91" s="890"/>
      <c r="DY91" s="890"/>
      <c r="DZ91" s="89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9"/>
      <c r="BT92" s="890"/>
      <c r="BU92" s="890"/>
      <c r="BV92" s="890"/>
      <c r="BW92" s="890"/>
      <c r="BX92" s="890"/>
      <c r="BY92" s="890"/>
      <c r="BZ92" s="890"/>
      <c r="CA92" s="890"/>
      <c r="CB92" s="890"/>
      <c r="CC92" s="890"/>
      <c r="CD92" s="890"/>
      <c r="CE92" s="890"/>
      <c r="CF92" s="890"/>
      <c r="CG92" s="895"/>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89"/>
      <c r="DW92" s="890"/>
      <c r="DX92" s="890"/>
      <c r="DY92" s="890"/>
      <c r="DZ92" s="89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9"/>
      <c r="BT93" s="890"/>
      <c r="BU93" s="890"/>
      <c r="BV93" s="890"/>
      <c r="BW93" s="890"/>
      <c r="BX93" s="890"/>
      <c r="BY93" s="890"/>
      <c r="BZ93" s="890"/>
      <c r="CA93" s="890"/>
      <c r="CB93" s="890"/>
      <c r="CC93" s="890"/>
      <c r="CD93" s="890"/>
      <c r="CE93" s="890"/>
      <c r="CF93" s="890"/>
      <c r="CG93" s="895"/>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89"/>
      <c r="DW93" s="890"/>
      <c r="DX93" s="890"/>
      <c r="DY93" s="890"/>
      <c r="DZ93" s="89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9"/>
      <c r="BT94" s="890"/>
      <c r="BU94" s="890"/>
      <c r="BV94" s="890"/>
      <c r="BW94" s="890"/>
      <c r="BX94" s="890"/>
      <c r="BY94" s="890"/>
      <c r="BZ94" s="890"/>
      <c r="CA94" s="890"/>
      <c r="CB94" s="890"/>
      <c r="CC94" s="890"/>
      <c r="CD94" s="890"/>
      <c r="CE94" s="890"/>
      <c r="CF94" s="890"/>
      <c r="CG94" s="895"/>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89"/>
      <c r="DW94" s="890"/>
      <c r="DX94" s="890"/>
      <c r="DY94" s="890"/>
      <c r="DZ94" s="89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9"/>
      <c r="BT95" s="890"/>
      <c r="BU95" s="890"/>
      <c r="BV95" s="890"/>
      <c r="BW95" s="890"/>
      <c r="BX95" s="890"/>
      <c r="BY95" s="890"/>
      <c r="BZ95" s="890"/>
      <c r="CA95" s="890"/>
      <c r="CB95" s="890"/>
      <c r="CC95" s="890"/>
      <c r="CD95" s="890"/>
      <c r="CE95" s="890"/>
      <c r="CF95" s="890"/>
      <c r="CG95" s="895"/>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89"/>
      <c r="DW95" s="890"/>
      <c r="DX95" s="890"/>
      <c r="DY95" s="890"/>
      <c r="DZ95" s="89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9"/>
      <c r="BT96" s="890"/>
      <c r="BU96" s="890"/>
      <c r="BV96" s="890"/>
      <c r="BW96" s="890"/>
      <c r="BX96" s="890"/>
      <c r="BY96" s="890"/>
      <c r="BZ96" s="890"/>
      <c r="CA96" s="890"/>
      <c r="CB96" s="890"/>
      <c r="CC96" s="890"/>
      <c r="CD96" s="890"/>
      <c r="CE96" s="890"/>
      <c r="CF96" s="890"/>
      <c r="CG96" s="895"/>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89"/>
      <c r="DW96" s="890"/>
      <c r="DX96" s="890"/>
      <c r="DY96" s="890"/>
      <c r="DZ96" s="89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9"/>
      <c r="BT97" s="890"/>
      <c r="BU97" s="890"/>
      <c r="BV97" s="890"/>
      <c r="BW97" s="890"/>
      <c r="BX97" s="890"/>
      <c r="BY97" s="890"/>
      <c r="BZ97" s="890"/>
      <c r="CA97" s="890"/>
      <c r="CB97" s="890"/>
      <c r="CC97" s="890"/>
      <c r="CD97" s="890"/>
      <c r="CE97" s="890"/>
      <c r="CF97" s="890"/>
      <c r="CG97" s="895"/>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89"/>
      <c r="DW97" s="890"/>
      <c r="DX97" s="890"/>
      <c r="DY97" s="890"/>
      <c r="DZ97" s="89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9"/>
      <c r="BT98" s="890"/>
      <c r="BU98" s="890"/>
      <c r="BV98" s="890"/>
      <c r="BW98" s="890"/>
      <c r="BX98" s="890"/>
      <c r="BY98" s="890"/>
      <c r="BZ98" s="890"/>
      <c r="CA98" s="890"/>
      <c r="CB98" s="890"/>
      <c r="CC98" s="890"/>
      <c r="CD98" s="890"/>
      <c r="CE98" s="890"/>
      <c r="CF98" s="890"/>
      <c r="CG98" s="895"/>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89"/>
      <c r="DW98" s="890"/>
      <c r="DX98" s="890"/>
      <c r="DY98" s="890"/>
      <c r="DZ98" s="89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9"/>
      <c r="BT99" s="890"/>
      <c r="BU99" s="890"/>
      <c r="BV99" s="890"/>
      <c r="BW99" s="890"/>
      <c r="BX99" s="890"/>
      <c r="BY99" s="890"/>
      <c r="BZ99" s="890"/>
      <c r="CA99" s="890"/>
      <c r="CB99" s="890"/>
      <c r="CC99" s="890"/>
      <c r="CD99" s="890"/>
      <c r="CE99" s="890"/>
      <c r="CF99" s="890"/>
      <c r="CG99" s="895"/>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89"/>
      <c r="DW99" s="890"/>
      <c r="DX99" s="890"/>
      <c r="DY99" s="890"/>
      <c r="DZ99" s="89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9"/>
      <c r="BT100" s="890"/>
      <c r="BU100" s="890"/>
      <c r="BV100" s="890"/>
      <c r="BW100" s="890"/>
      <c r="BX100" s="890"/>
      <c r="BY100" s="890"/>
      <c r="BZ100" s="890"/>
      <c r="CA100" s="890"/>
      <c r="CB100" s="890"/>
      <c r="CC100" s="890"/>
      <c r="CD100" s="890"/>
      <c r="CE100" s="890"/>
      <c r="CF100" s="890"/>
      <c r="CG100" s="895"/>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89"/>
      <c r="DW100" s="890"/>
      <c r="DX100" s="890"/>
      <c r="DY100" s="890"/>
      <c r="DZ100" s="89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9"/>
      <c r="BT101" s="890"/>
      <c r="BU101" s="890"/>
      <c r="BV101" s="890"/>
      <c r="BW101" s="890"/>
      <c r="BX101" s="890"/>
      <c r="BY101" s="890"/>
      <c r="BZ101" s="890"/>
      <c r="CA101" s="890"/>
      <c r="CB101" s="890"/>
      <c r="CC101" s="890"/>
      <c r="CD101" s="890"/>
      <c r="CE101" s="890"/>
      <c r="CF101" s="890"/>
      <c r="CG101" s="895"/>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89"/>
      <c r="DW101" s="890"/>
      <c r="DX101" s="890"/>
      <c r="DY101" s="890"/>
      <c r="DZ101" s="89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18" t="s">
        <v>427</v>
      </c>
      <c r="BS102" s="819"/>
      <c r="BT102" s="819"/>
      <c r="BU102" s="819"/>
      <c r="BV102" s="819"/>
      <c r="BW102" s="819"/>
      <c r="BX102" s="819"/>
      <c r="BY102" s="819"/>
      <c r="BZ102" s="819"/>
      <c r="CA102" s="819"/>
      <c r="CB102" s="819"/>
      <c r="CC102" s="819"/>
      <c r="CD102" s="819"/>
      <c r="CE102" s="819"/>
      <c r="CF102" s="819"/>
      <c r="CG102" s="820"/>
      <c r="CH102" s="917"/>
      <c r="CI102" s="918"/>
      <c r="CJ102" s="918"/>
      <c r="CK102" s="918"/>
      <c r="CL102" s="919"/>
      <c r="CM102" s="917"/>
      <c r="CN102" s="918"/>
      <c r="CO102" s="918"/>
      <c r="CP102" s="918"/>
      <c r="CQ102" s="919"/>
      <c r="CR102" s="920"/>
      <c r="CS102" s="882"/>
      <c r="CT102" s="882"/>
      <c r="CU102" s="882"/>
      <c r="CV102" s="921"/>
      <c r="CW102" s="920"/>
      <c r="CX102" s="882"/>
      <c r="CY102" s="882"/>
      <c r="CZ102" s="882"/>
      <c r="DA102" s="921"/>
      <c r="DB102" s="920"/>
      <c r="DC102" s="882"/>
      <c r="DD102" s="882"/>
      <c r="DE102" s="882"/>
      <c r="DF102" s="921"/>
      <c r="DG102" s="920"/>
      <c r="DH102" s="882"/>
      <c r="DI102" s="882"/>
      <c r="DJ102" s="882"/>
      <c r="DK102" s="921"/>
      <c r="DL102" s="920"/>
      <c r="DM102" s="882"/>
      <c r="DN102" s="882"/>
      <c r="DO102" s="882"/>
      <c r="DP102" s="921"/>
      <c r="DQ102" s="920"/>
      <c r="DR102" s="882"/>
      <c r="DS102" s="882"/>
      <c r="DT102" s="882"/>
      <c r="DU102" s="921"/>
      <c r="DV102" s="818"/>
      <c r="DW102" s="819"/>
      <c r="DX102" s="819"/>
      <c r="DY102" s="819"/>
      <c r="DZ102" s="94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5" t="s">
        <v>428</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6" t="s">
        <v>429</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7" t="s">
        <v>432</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433</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226" customFormat="1" ht="26.25" customHeight="1" x14ac:dyDescent="0.15">
      <c r="A109" s="942" t="s">
        <v>434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435</v>
      </c>
      <c r="AB109" s="923"/>
      <c r="AC109" s="923"/>
      <c r="AD109" s="923"/>
      <c r="AE109" s="924"/>
      <c r="AF109" s="922" t="s">
        <v>436</v>
      </c>
      <c r="AG109" s="923"/>
      <c r="AH109" s="923"/>
      <c r="AI109" s="923"/>
      <c r="AJ109" s="924"/>
      <c r="AK109" s="922" t="s">
        <v>303</v>
      </c>
      <c r="AL109" s="923"/>
      <c r="AM109" s="923"/>
      <c r="AN109" s="923"/>
      <c r="AO109" s="924"/>
      <c r="AP109" s="922" t="s">
        <v>437</v>
      </c>
      <c r="AQ109" s="923"/>
      <c r="AR109" s="923"/>
      <c r="AS109" s="923"/>
      <c r="AT109" s="925"/>
      <c r="AU109" s="942" t="s">
        <v>434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435</v>
      </c>
      <c r="BR109" s="923"/>
      <c r="BS109" s="923"/>
      <c r="BT109" s="923"/>
      <c r="BU109" s="924"/>
      <c r="BV109" s="922" t="s">
        <v>436</v>
      </c>
      <c r="BW109" s="923"/>
      <c r="BX109" s="923"/>
      <c r="BY109" s="923"/>
      <c r="BZ109" s="924"/>
      <c r="CA109" s="922" t="s">
        <v>303</v>
      </c>
      <c r="CB109" s="923"/>
      <c r="CC109" s="923"/>
      <c r="CD109" s="923"/>
      <c r="CE109" s="924"/>
      <c r="CF109" s="943" t="s">
        <v>437</v>
      </c>
      <c r="CG109" s="943"/>
      <c r="CH109" s="943"/>
      <c r="CI109" s="943"/>
      <c r="CJ109" s="943"/>
      <c r="CK109" s="922" t="s">
        <v>438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435</v>
      </c>
      <c r="DH109" s="923"/>
      <c r="DI109" s="923"/>
      <c r="DJ109" s="923"/>
      <c r="DK109" s="924"/>
      <c r="DL109" s="922" t="s">
        <v>436</v>
      </c>
      <c r="DM109" s="923"/>
      <c r="DN109" s="923"/>
      <c r="DO109" s="923"/>
      <c r="DP109" s="924"/>
      <c r="DQ109" s="922" t="s">
        <v>303</v>
      </c>
      <c r="DR109" s="923"/>
      <c r="DS109" s="923"/>
      <c r="DT109" s="923"/>
      <c r="DU109" s="924"/>
      <c r="DV109" s="922" t="s">
        <v>437</v>
      </c>
      <c r="DW109" s="923"/>
      <c r="DX109" s="923"/>
      <c r="DY109" s="923"/>
      <c r="DZ109" s="925"/>
    </row>
    <row r="110" spans="1:131" s="226" customFormat="1" ht="26.25" customHeight="1" x14ac:dyDescent="0.15">
      <c r="A110" s="926" t="s">
        <v>439</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24019024</v>
      </c>
      <c r="AB110" s="930"/>
      <c r="AC110" s="930"/>
      <c r="AD110" s="930"/>
      <c r="AE110" s="931"/>
      <c r="AF110" s="932">
        <v>23016028</v>
      </c>
      <c r="AG110" s="930"/>
      <c r="AH110" s="930"/>
      <c r="AI110" s="930"/>
      <c r="AJ110" s="931"/>
      <c r="AK110" s="932">
        <v>22125426</v>
      </c>
      <c r="AL110" s="930"/>
      <c r="AM110" s="930"/>
      <c r="AN110" s="930"/>
      <c r="AO110" s="931"/>
      <c r="AP110" s="933">
        <v>23.1</v>
      </c>
      <c r="AQ110" s="934"/>
      <c r="AR110" s="934"/>
      <c r="AS110" s="934"/>
      <c r="AT110" s="935"/>
      <c r="AU110" s="936" t="s">
        <v>73</v>
      </c>
      <c r="AV110" s="937"/>
      <c r="AW110" s="937"/>
      <c r="AX110" s="937"/>
      <c r="AY110" s="937"/>
      <c r="AZ110" s="959" t="s">
        <v>440</v>
      </c>
      <c r="BA110" s="927"/>
      <c r="BB110" s="927"/>
      <c r="BC110" s="927"/>
      <c r="BD110" s="927"/>
      <c r="BE110" s="927"/>
      <c r="BF110" s="927"/>
      <c r="BG110" s="927"/>
      <c r="BH110" s="927"/>
      <c r="BI110" s="927"/>
      <c r="BJ110" s="927"/>
      <c r="BK110" s="927"/>
      <c r="BL110" s="927"/>
      <c r="BM110" s="927"/>
      <c r="BN110" s="927"/>
      <c r="BO110" s="927"/>
      <c r="BP110" s="928"/>
      <c r="BQ110" s="960">
        <v>232370786</v>
      </c>
      <c r="BR110" s="961"/>
      <c r="BS110" s="961"/>
      <c r="BT110" s="961"/>
      <c r="BU110" s="961"/>
      <c r="BV110" s="961">
        <v>224923490</v>
      </c>
      <c r="BW110" s="961"/>
      <c r="BX110" s="961"/>
      <c r="BY110" s="961"/>
      <c r="BZ110" s="961"/>
      <c r="CA110" s="961">
        <v>210603691</v>
      </c>
      <c r="CB110" s="961"/>
      <c r="CC110" s="961"/>
      <c r="CD110" s="961"/>
      <c r="CE110" s="961"/>
      <c r="CF110" s="974">
        <v>219.8</v>
      </c>
      <c r="CG110" s="975"/>
      <c r="CH110" s="975"/>
      <c r="CI110" s="975"/>
      <c r="CJ110" s="975"/>
      <c r="CK110" s="976" t="s">
        <v>441</v>
      </c>
      <c r="CL110" s="977"/>
      <c r="CM110" s="959" t="s">
        <v>442</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60">
        <v>558812</v>
      </c>
      <c r="DH110" s="961"/>
      <c r="DI110" s="961"/>
      <c r="DJ110" s="961"/>
      <c r="DK110" s="961"/>
      <c r="DL110" s="961">
        <v>558812</v>
      </c>
      <c r="DM110" s="961"/>
      <c r="DN110" s="961"/>
      <c r="DO110" s="961"/>
      <c r="DP110" s="961"/>
      <c r="DQ110" s="961">
        <v>508853</v>
      </c>
      <c r="DR110" s="961"/>
      <c r="DS110" s="961"/>
      <c r="DT110" s="961"/>
      <c r="DU110" s="961"/>
      <c r="DV110" s="962">
        <v>0.5</v>
      </c>
      <c r="DW110" s="962"/>
      <c r="DX110" s="962"/>
      <c r="DY110" s="962"/>
      <c r="DZ110" s="963"/>
    </row>
    <row r="111" spans="1:131" s="226" customFormat="1" ht="26.25" customHeight="1" x14ac:dyDescent="0.15">
      <c r="A111" s="964" t="s">
        <v>443</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128</v>
      </c>
      <c r="AB111" s="968"/>
      <c r="AC111" s="968"/>
      <c r="AD111" s="968"/>
      <c r="AE111" s="969"/>
      <c r="AF111" s="970" t="s">
        <v>388</v>
      </c>
      <c r="AG111" s="968"/>
      <c r="AH111" s="968"/>
      <c r="AI111" s="968"/>
      <c r="AJ111" s="969"/>
      <c r="AK111" s="970" t="s">
        <v>388</v>
      </c>
      <c r="AL111" s="968"/>
      <c r="AM111" s="968"/>
      <c r="AN111" s="968"/>
      <c r="AO111" s="969"/>
      <c r="AP111" s="971" t="s">
        <v>128</v>
      </c>
      <c r="AQ111" s="972"/>
      <c r="AR111" s="972"/>
      <c r="AS111" s="972"/>
      <c r="AT111" s="973"/>
      <c r="AU111" s="938"/>
      <c r="AV111" s="939"/>
      <c r="AW111" s="939"/>
      <c r="AX111" s="939"/>
      <c r="AY111" s="939"/>
      <c r="AZ111" s="952" t="s">
        <v>444</v>
      </c>
      <c r="BA111" s="953"/>
      <c r="BB111" s="953"/>
      <c r="BC111" s="953"/>
      <c r="BD111" s="953"/>
      <c r="BE111" s="953"/>
      <c r="BF111" s="953"/>
      <c r="BG111" s="953"/>
      <c r="BH111" s="953"/>
      <c r="BI111" s="953"/>
      <c r="BJ111" s="953"/>
      <c r="BK111" s="953"/>
      <c r="BL111" s="953"/>
      <c r="BM111" s="953"/>
      <c r="BN111" s="953"/>
      <c r="BO111" s="953"/>
      <c r="BP111" s="954"/>
      <c r="BQ111" s="955">
        <v>2423102</v>
      </c>
      <c r="BR111" s="956"/>
      <c r="BS111" s="956"/>
      <c r="BT111" s="956"/>
      <c r="BU111" s="956"/>
      <c r="BV111" s="956">
        <v>1826718</v>
      </c>
      <c r="BW111" s="956"/>
      <c r="BX111" s="956"/>
      <c r="BY111" s="956"/>
      <c r="BZ111" s="956"/>
      <c r="CA111" s="956">
        <v>1495254</v>
      </c>
      <c r="CB111" s="956"/>
      <c r="CC111" s="956"/>
      <c r="CD111" s="956"/>
      <c r="CE111" s="956"/>
      <c r="CF111" s="950">
        <v>1.6</v>
      </c>
      <c r="CG111" s="951"/>
      <c r="CH111" s="951"/>
      <c r="CI111" s="951"/>
      <c r="CJ111" s="951"/>
      <c r="CK111" s="978"/>
      <c r="CL111" s="979"/>
      <c r="CM111" s="952" t="s">
        <v>445</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v>1550278</v>
      </c>
      <c r="DH111" s="956"/>
      <c r="DI111" s="956"/>
      <c r="DJ111" s="956"/>
      <c r="DK111" s="956"/>
      <c r="DL111" s="956">
        <v>1267906</v>
      </c>
      <c r="DM111" s="956"/>
      <c r="DN111" s="956"/>
      <c r="DO111" s="956"/>
      <c r="DP111" s="956"/>
      <c r="DQ111" s="956">
        <v>986401</v>
      </c>
      <c r="DR111" s="956"/>
      <c r="DS111" s="956"/>
      <c r="DT111" s="956"/>
      <c r="DU111" s="956"/>
      <c r="DV111" s="957">
        <v>1</v>
      </c>
      <c r="DW111" s="957"/>
      <c r="DX111" s="957"/>
      <c r="DY111" s="957"/>
      <c r="DZ111" s="958"/>
    </row>
    <row r="112" spans="1:131" s="226" customFormat="1" ht="26.25" customHeight="1" x14ac:dyDescent="0.15">
      <c r="A112" s="982" t="s">
        <v>446</v>
      </c>
      <c r="B112" s="983"/>
      <c r="C112" s="953" t="s">
        <v>447</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88">
        <v>10000</v>
      </c>
      <c r="AB112" s="989"/>
      <c r="AC112" s="989"/>
      <c r="AD112" s="989"/>
      <c r="AE112" s="990"/>
      <c r="AF112" s="991">
        <v>6667</v>
      </c>
      <c r="AG112" s="989"/>
      <c r="AH112" s="989"/>
      <c r="AI112" s="989"/>
      <c r="AJ112" s="990"/>
      <c r="AK112" s="991">
        <v>3333</v>
      </c>
      <c r="AL112" s="989"/>
      <c r="AM112" s="989"/>
      <c r="AN112" s="989"/>
      <c r="AO112" s="990"/>
      <c r="AP112" s="992">
        <v>0</v>
      </c>
      <c r="AQ112" s="993"/>
      <c r="AR112" s="993"/>
      <c r="AS112" s="993"/>
      <c r="AT112" s="994"/>
      <c r="AU112" s="938"/>
      <c r="AV112" s="939"/>
      <c r="AW112" s="939"/>
      <c r="AX112" s="939"/>
      <c r="AY112" s="939"/>
      <c r="AZ112" s="952" t="s">
        <v>448</v>
      </c>
      <c r="BA112" s="953"/>
      <c r="BB112" s="953"/>
      <c r="BC112" s="953"/>
      <c r="BD112" s="953"/>
      <c r="BE112" s="953"/>
      <c r="BF112" s="953"/>
      <c r="BG112" s="953"/>
      <c r="BH112" s="953"/>
      <c r="BI112" s="953"/>
      <c r="BJ112" s="953"/>
      <c r="BK112" s="953"/>
      <c r="BL112" s="953"/>
      <c r="BM112" s="953"/>
      <c r="BN112" s="953"/>
      <c r="BO112" s="953"/>
      <c r="BP112" s="954"/>
      <c r="BQ112" s="955">
        <v>26561181</v>
      </c>
      <c r="BR112" s="956"/>
      <c r="BS112" s="956"/>
      <c r="BT112" s="956"/>
      <c r="BU112" s="956"/>
      <c r="BV112" s="956">
        <v>27078311</v>
      </c>
      <c r="BW112" s="956"/>
      <c r="BX112" s="956"/>
      <c r="BY112" s="956"/>
      <c r="BZ112" s="956"/>
      <c r="CA112" s="956">
        <v>27766953</v>
      </c>
      <c r="CB112" s="956"/>
      <c r="CC112" s="956"/>
      <c r="CD112" s="956"/>
      <c r="CE112" s="956"/>
      <c r="CF112" s="950">
        <v>29</v>
      </c>
      <c r="CG112" s="951"/>
      <c r="CH112" s="951"/>
      <c r="CI112" s="951"/>
      <c r="CJ112" s="951"/>
      <c r="CK112" s="978"/>
      <c r="CL112" s="979"/>
      <c r="CM112" s="952" t="s">
        <v>449</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388</v>
      </c>
      <c r="DH112" s="956"/>
      <c r="DI112" s="956"/>
      <c r="DJ112" s="956"/>
      <c r="DK112" s="956"/>
      <c r="DL112" s="956" t="s">
        <v>128</v>
      </c>
      <c r="DM112" s="956"/>
      <c r="DN112" s="956"/>
      <c r="DO112" s="956"/>
      <c r="DP112" s="956"/>
      <c r="DQ112" s="956" t="s">
        <v>128</v>
      </c>
      <c r="DR112" s="956"/>
      <c r="DS112" s="956"/>
      <c r="DT112" s="956"/>
      <c r="DU112" s="956"/>
      <c r="DV112" s="957" t="s">
        <v>388</v>
      </c>
      <c r="DW112" s="957"/>
      <c r="DX112" s="957"/>
      <c r="DY112" s="957"/>
      <c r="DZ112" s="958"/>
    </row>
    <row r="113" spans="1:130" s="226" customFormat="1" ht="26.25" customHeight="1" x14ac:dyDescent="0.15">
      <c r="A113" s="984"/>
      <c r="B113" s="985"/>
      <c r="C113" s="953" t="s">
        <v>450</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67">
        <v>3233807</v>
      </c>
      <c r="AB113" s="968"/>
      <c r="AC113" s="968"/>
      <c r="AD113" s="968"/>
      <c r="AE113" s="969"/>
      <c r="AF113" s="970">
        <v>2849811</v>
      </c>
      <c r="AG113" s="968"/>
      <c r="AH113" s="968"/>
      <c r="AI113" s="968"/>
      <c r="AJ113" s="969"/>
      <c r="AK113" s="970">
        <v>2661340</v>
      </c>
      <c r="AL113" s="968"/>
      <c r="AM113" s="968"/>
      <c r="AN113" s="968"/>
      <c r="AO113" s="969"/>
      <c r="AP113" s="971">
        <v>2.8</v>
      </c>
      <c r="AQ113" s="972"/>
      <c r="AR113" s="972"/>
      <c r="AS113" s="972"/>
      <c r="AT113" s="973"/>
      <c r="AU113" s="938"/>
      <c r="AV113" s="939"/>
      <c r="AW113" s="939"/>
      <c r="AX113" s="939"/>
      <c r="AY113" s="939"/>
      <c r="AZ113" s="952" t="s">
        <v>451</v>
      </c>
      <c r="BA113" s="953"/>
      <c r="BB113" s="953"/>
      <c r="BC113" s="953"/>
      <c r="BD113" s="953"/>
      <c r="BE113" s="953"/>
      <c r="BF113" s="953"/>
      <c r="BG113" s="953"/>
      <c r="BH113" s="953"/>
      <c r="BI113" s="953"/>
      <c r="BJ113" s="953"/>
      <c r="BK113" s="953"/>
      <c r="BL113" s="953"/>
      <c r="BM113" s="953"/>
      <c r="BN113" s="953"/>
      <c r="BO113" s="953"/>
      <c r="BP113" s="954"/>
      <c r="BQ113" s="955">
        <v>49389</v>
      </c>
      <c r="BR113" s="956"/>
      <c r="BS113" s="956"/>
      <c r="BT113" s="956"/>
      <c r="BU113" s="956"/>
      <c r="BV113" s="956">
        <v>30403</v>
      </c>
      <c r="BW113" s="956"/>
      <c r="BX113" s="956"/>
      <c r="BY113" s="956"/>
      <c r="BZ113" s="956"/>
      <c r="CA113" s="956">
        <v>22921</v>
      </c>
      <c r="CB113" s="956"/>
      <c r="CC113" s="956"/>
      <c r="CD113" s="956"/>
      <c r="CE113" s="956"/>
      <c r="CF113" s="950">
        <v>0</v>
      </c>
      <c r="CG113" s="951"/>
      <c r="CH113" s="951"/>
      <c r="CI113" s="951"/>
      <c r="CJ113" s="951"/>
      <c r="CK113" s="978"/>
      <c r="CL113" s="979"/>
      <c r="CM113" s="952" t="s">
        <v>452</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88" t="s">
        <v>128</v>
      </c>
      <c r="DH113" s="989"/>
      <c r="DI113" s="989"/>
      <c r="DJ113" s="989"/>
      <c r="DK113" s="990"/>
      <c r="DL113" s="991" t="s">
        <v>388</v>
      </c>
      <c r="DM113" s="989"/>
      <c r="DN113" s="989"/>
      <c r="DO113" s="989"/>
      <c r="DP113" s="990"/>
      <c r="DQ113" s="991" t="s">
        <v>388</v>
      </c>
      <c r="DR113" s="989"/>
      <c r="DS113" s="989"/>
      <c r="DT113" s="989"/>
      <c r="DU113" s="990"/>
      <c r="DV113" s="992" t="s">
        <v>128</v>
      </c>
      <c r="DW113" s="993"/>
      <c r="DX113" s="993"/>
      <c r="DY113" s="993"/>
      <c r="DZ113" s="994"/>
    </row>
    <row r="114" spans="1:130" s="226" customFormat="1" ht="26.25" customHeight="1" x14ac:dyDescent="0.15">
      <c r="A114" s="984"/>
      <c r="B114" s="985"/>
      <c r="C114" s="953" t="s">
        <v>453</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88">
        <v>20966</v>
      </c>
      <c r="AB114" s="989"/>
      <c r="AC114" s="989"/>
      <c r="AD114" s="989"/>
      <c r="AE114" s="990"/>
      <c r="AF114" s="991">
        <v>19495</v>
      </c>
      <c r="AG114" s="989"/>
      <c r="AH114" s="989"/>
      <c r="AI114" s="989"/>
      <c r="AJ114" s="990"/>
      <c r="AK114" s="991">
        <v>7783</v>
      </c>
      <c r="AL114" s="989"/>
      <c r="AM114" s="989"/>
      <c r="AN114" s="989"/>
      <c r="AO114" s="990"/>
      <c r="AP114" s="992">
        <v>0</v>
      </c>
      <c r="AQ114" s="993"/>
      <c r="AR114" s="993"/>
      <c r="AS114" s="993"/>
      <c r="AT114" s="994"/>
      <c r="AU114" s="938"/>
      <c r="AV114" s="939"/>
      <c r="AW114" s="939"/>
      <c r="AX114" s="939"/>
      <c r="AY114" s="939"/>
      <c r="AZ114" s="952" t="s">
        <v>454</v>
      </c>
      <c r="BA114" s="953"/>
      <c r="BB114" s="953"/>
      <c r="BC114" s="953"/>
      <c r="BD114" s="953"/>
      <c r="BE114" s="953"/>
      <c r="BF114" s="953"/>
      <c r="BG114" s="953"/>
      <c r="BH114" s="953"/>
      <c r="BI114" s="953"/>
      <c r="BJ114" s="953"/>
      <c r="BK114" s="953"/>
      <c r="BL114" s="953"/>
      <c r="BM114" s="953"/>
      <c r="BN114" s="953"/>
      <c r="BO114" s="953"/>
      <c r="BP114" s="954"/>
      <c r="BQ114" s="955">
        <v>19297873</v>
      </c>
      <c r="BR114" s="956"/>
      <c r="BS114" s="956"/>
      <c r="BT114" s="956"/>
      <c r="BU114" s="956"/>
      <c r="BV114" s="956">
        <v>19099643</v>
      </c>
      <c r="BW114" s="956"/>
      <c r="BX114" s="956"/>
      <c r="BY114" s="956"/>
      <c r="BZ114" s="956"/>
      <c r="CA114" s="956">
        <v>18784090</v>
      </c>
      <c r="CB114" s="956"/>
      <c r="CC114" s="956"/>
      <c r="CD114" s="956"/>
      <c r="CE114" s="956"/>
      <c r="CF114" s="950">
        <v>19.600000000000001</v>
      </c>
      <c r="CG114" s="951"/>
      <c r="CH114" s="951"/>
      <c r="CI114" s="951"/>
      <c r="CJ114" s="951"/>
      <c r="CK114" s="978"/>
      <c r="CL114" s="979"/>
      <c r="CM114" s="952" t="s">
        <v>455</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88" t="s">
        <v>388</v>
      </c>
      <c r="DH114" s="989"/>
      <c r="DI114" s="989"/>
      <c r="DJ114" s="989"/>
      <c r="DK114" s="990"/>
      <c r="DL114" s="991" t="s">
        <v>128</v>
      </c>
      <c r="DM114" s="989"/>
      <c r="DN114" s="989"/>
      <c r="DO114" s="989"/>
      <c r="DP114" s="990"/>
      <c r="DQ114" s="991" t="s">
        <v>388</v>
      </c>
      <c r="DR114" s="989"/>
      <c r="DS114" s="989"/>
      <c r="DT114" s="989"/>
      <c r="DU114" s="990"/>
      <c r="DV114" s="992" t="s">
        <v>396</v>
      </c>
      <c r="DW114" s="993"/>
      <c r="DX114" s="993"/>
      <c r="DY114" s="993"/>
      <c r="DZ114" s="994"/>
    </row>
    <row r="115" spans="1:130" s="226" customFormat="1" ht="26.25" customHeight="1" x14ac:dyDescent="0.15">
      <c r="A115" s="984"/>
      <c r="B115" s="985"/>
      <c r="C115" s="953" t="s">
        <v>456</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67">
        <v>257170</v>
      </c>
      <c r="AB115" s="968"/>
      <c r="AC115" s="968"/>
      <c r="AD115" s="968"/>
      <c r="AE115" s="969"/>
      <c r="AF115" s="970">
        <v>230217</v>
      </c>
      <c r="AG115" s="968"/>
      <c r="AH115" s="968"/>
      <c r="AI115" s="968"/>
      <c r="AJ115" s="969"/>
      <c r="AK115" s="970">
        <v>230217</v>
      </c>
      <c r="AL115" s="968"/>
      <c r="AM115" s="968"/>
      <c r="AN115" s="968"/>
      <c r="AO115" s="969"/>
      <c r="AP115" s="971">
        <v>0.2</v>
      </c>
      <c r="AQ115" s="972"/>
      <c r="AR115" s="972"/>
      <c r="AS115" s="972"/>
      <c r="AT115" s="973"/>
      <c r="AU115" s="938"/>
      <c r="AV115" s="939"/>
      <c r="AW115" s="939"/>
      <c r="AX115" s="939"/>
      <c r="AY115" s="939"/>
      <c r="AZ115" s="952" t="s">
        <v>457</v>
      </c>
      <c r="BA115" s="953"/>
      <c r="BB115" s="953"/>
      <c r="BC115" s="953"/>
      <c r="BD115" s="953"/>
      <c r="BE115" s="953"/>
      <c r="BF115" s="953"/>
      <c r="BG115" s="953"/>
      <c r="BH115" s="953"/>
      <c r="BI115" s="953"/>
      <c r="BJ115" s="953"/>
      <c r="BK115" s="953"/>
      <c r="BL115" s="953"/>
      <c r="BM115" s="953"/>
      <c r="BN115" s="953"/>
      <c r="BO115" s="953"/>
      <c r="BP115" s="954"/>
      <c r="BQ115" s="955">
        <v>213561</v>
      </c>
      <c r="BR115" s="956"/>
      <c r="BS115" s="956"/>
      <c r="BT115" s="956"/>
      <c r="BU115" s="956"/>
      <c r="BV115" s="956">
        <v>194822</v>
      </c>
      <c r="BW115" s="956"/>
      <c r="BX115" s="956"/>
      <c r="BY115" s="956"/>
      <c r="BZ115" s="956"/>
      <c r="CA115" s="956">
        <v>181888</v>
      </c>
      <c r="CB115" s="956"/>
      <c r="CC115" s="956"/>
      <c r="CD115" s="956"/>
      <c r="CE115" s="956"/>
      <c r="CF115" s="950">
        <v>0.2</v>
      </c>
      <c r="CG115" s="951"/>
      <c r="CH115" s="951"/>
      <c r="CI115" s="951"/>
      <c r="CJ115" s="951"/>
      <c r="CK115" s="978"/>
      <c r="CL115" s="979"/>
      <c r="CM115" s="952" t="s">
        <v>458</v>
      </c>
      <c r="CN115" s="953"/>
      <c r="CO115" s="953"/>
      <c r="CP115" s="953"/>
      <c r="CQ115" s="953"/>
      <c r="CR115" s="953"/>
      <c r="CS115" s="953"/>
      <c r="CT115" s="953"/>
      <c r="CU115" s="953"/>
      <c r="CV115" s="953"/>
      <c r="CW115" s="953"/>
      <c r="CX115" s="953"/>
      <c r="CY115" s="953"/>
      <c r="CZ115" s="953"/>
      <c r="DA115" s="953"/>
      <c r="DB115" s="953"/>
      <c r="DC115" s="953"/>
      <c r="DD115" s="953"/>
      <c r="DE115" s="953"/>
      <c r="DF115" s="954"/>
      <c r="DG115" s="988">
        <v>210568</v>
      </c>
      <c r="DH115" s="989"/>
      <c r="DI115" s="989"/>
      <c r="DJ115" s="989"/>
      <c r="DK115" s="990"/>
      <c r="DL115" s="991" t="s">
        <v>128</v>
      </c>
      <c r="DM115" s="989"/>
      <c r="DN115" s="989"/>
      <c r="DO115" s="989"/>
      <c r="DP115" s="990"/>
      <c r="DQ115" s="991" t="s">
        <v>128</v>
      </c>
      <c r="DR115" s="989"/>
      <c r="DS115" s="989"/>
      <c r="DT115" s="989"/>
      <c r="DU115" s="990"/>
      <c r="DV115" s="992" t="s">
        <v>388</v>
      </c>
      <c r="DW115" s="993"/>
      <c r="DX115" s="993"/>
      <c r="DY115" s="993"/>
      <c r="DZ115" s="994"/>
    </row>
    <row r="116" spans="1:130" s="226" customFormat="1" ht="26.25" customHeight="1" x14ac:dyDescent="0.15">
      <c r="A116" s="986"/>
      <c r="B116" s="987"/>
      <c r="C116" s="995" t="s">
        <v>459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5</v>
      </c>
      <c r="AB116" s="989"/>
      <c r="AC116" s="989"/>
      <c r="AD116" s="989"/>
      <c r="AE116" s="990"/>
      <c r="AF116" s="991">
        <v>31</v>
      </c>
      <c r="AG116" s="989"/>
      <c r="AH116" s="989"/>
      <c r="AI116" s="989"/>
      <c r="AJ116" s="990"/>
      <c r="AK116" s="991">
        <v>7</v>
      </c>
      <c r="AL116" s="989"/>
      <c r="AM116" s="989"/>
      <c r="AN116" s="989"/>
      <c r="AO116" s="990"/>
      <c r="AP116" s="992">
        <v>0</v>
      </c>
      <c r="AQ116" s="993"/>
      <c r="AR116" s="993"/>
      <c r="AS116" s="993"/>
      <c r="AT116" s="994"/>
      <c r="AU116" s="938"/>
      <c r="AV116" s="939"/>
      <c r="AW116" s="939"/>
      <c r="AX116" s="939"/>
      <c r="AY116" s="939"/>
      <c r="AZ116" s="997" t="s">
        <v>460</v>
      </c>
      <c r="BA116" s="998"/>
      <c r="BB116" s="998"/>
      <c r="BC116" s="998"/>
      <c r="BD116" s="998"/>
      <c r="BE116" s="998"/>
      <c r="BF116" s="998"/>
      <c r="BG116" s="998"/>
      <c r="BH116" s="998"/>
      <c r="BI116" s="998"/>
      <c r="BJ116" s="998"/>
      <c r="BK116" s="998"/>
      <c r="BL116" s="998"/>
      <c r="BM116" s="998"/>
      <c r="BN116" s="998"/>
      <c r="BO116" s="998"/>
      <c r="BP116" s="999"/>
      <c r="BQ116" s="955" t="s">
        <v>128</v>
      </c>
      <c r="BR116" s="956"/>
      <c r="BS116" s="956"/>
      <c r="BT116" s="956"/>
      <c r="BU116" s="956"/>
      <c r="BV116" s="956" t="s">
        <v>396</v>
      </c>
      <c r="BW116" s="956"/>
      <c r="BX116" s="956"/>
      <c r="BY116" s="956"/>
      <c r="BZ116" s="956"/>
      <c r="CA116" s="956" t="s">
        <v>128</v>
      </c>
      <c r="CB116" s="956"/>
      <c r="CC116" s="956"/>
      <c r="CD116" s="956"/>
      <c r="CE116" s="956"/>
      <c r="CF116" s="950" t="s">
        <v>388</v>
      </c>
      <c r="CG116" s="951"/>
      <c r="CH116" s="951"/>
      <c r="CI116" s="951"/>
      <c r="CJ116" s="951"/>
      <c r="CK116" s="978"/>
      <c r="CL116" s="979"/>
      <c r="CM116" s="952" t="s">
        <v>461</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88">
        <v>103444</v>
      </c>
      <c r="DH116" s="989"/>
      <c r="DI116" s="989"/>
      <c r="DJ116" s="989"/>
      <c r="DK116" s="990"/>
      <c r="DL116" s="991" t="s">
        <v>128</v>
      </c>
      <c r="DM116" s="989"/>
      <c r="DN116" s="989"/>
      <c r="DO116" s="989"/>
      <c r="DP116" s="990"/>
      <c r="DQ116" s="991" t="s">
        <v>388</v>
      </c>
      <c r="DR116" s="989"/>
      <c r="DS116" s="989"/>
      <c r="DT116" s="989"/>
      <c r="DU116" s="990"/>
      <c r="DV116" s="992" t="s">
        <v>388</v>
      </c>
      <c r="DW116" s="993"/>
      <c r="DX116" s="993"/>
      <c r="DY116" s="993"/>
      <c r="DZ116" s="994"/>
    </row>
    <row r="117" spans="1:130" s="226" customFormat="1" ht="26.25" customHeight="1" x14ac:dyDescent="0.15">
      <c r="A117" s="942" t="s">
        <v>186</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7" t="s">
        <v>462</v>
      </c>
      <c r="Z117" s="924"/>
      <c r="AA117" s="1008">
        <v>27540972</v>
      </c>
      <c r="AB117" s="1009"/>
      <c r="AC117" s="1009"/>
      <c r="AD117" s="1009"/>
      <c r="AE117" s="1010"/>
      <c r="AF117" s="1011">
        <v>26122249</v>
      </c>
      <c r="AG117" s="1009"/>
      <c r="AH117" s="1009"/>
      <c r="AI117" s="1009"/>
      <c r="AJ117" s="1010"/>
      <c r="AK117" s="1011">
        <v>25028106</v>
      </c>
      <c r="AL117" s="1009"/>
      <c r="AM117" s="1009"/>
      <c r="AN117" s="1009"/>
      <c r="AO117" s="1010"/>
      <c r="AP117" s="1012"/>
      <c r="AQ117" s="1013"/>
      <c r="AR117" s="1013"/>
      <c r="AS117" s="1013"/>
      <c r="AT117" s="1014"/>
      <c r="AU117" s="938"/>
      <c r="AV117" s="939"/>
      <c r="AW117" s="939"/>
      <c r="AX117" s="939"/>
      <c r="AY117" s="939"/>
      <c r="AZ117" s="1004" t="s">
        <v>463</v>
      </c>
      <c r="BA117" s="1005"/>
      <c r="BB117" s="1005"/>
      <c r="BC117" s="1005"/>
      <c r="BD117" s="1005"/>
      <c r="BE117" s="1005"/>
      <c r="BF117" s="1005"/>
      <c r="BG117" s="1005"/>
      <c r="BH117" s="1005"/>
      <c r="BI117" s="1005"/>
      <c r="BJ117" s="1005"/>
      <c r="BK117" s="1005"/>
      <c r="BL117" s="1005"/>
      <c r="BM117" s="1005"/>
      <c r="BN117" s="1005"/>
      <c r="BO117" s="1005"/>
      <c r="BP117" s="1006"/>
      <c r="BQ117" s="955" t="s">
        <v>388</v>
      </c>
      <c r="BR117" s="956"/>
      <c r="BS117" s="956"/>
      <c r="BT117" s="956"/>
      <c r="BU117" s="956"/>
      <c r="BV117" s="956" t="s">
        <v>388</v>
      </c>
      <c r="BW117" s="956"/>
      <c r="BX117" s="956"/>
      <c r="BY117" s="956"/>
      <c r="BZ117" s="956"/>
      <c r="CA117" s="956" t="s">
        <v>396</v>
      </c>
      <c r="CB117" s="956"/>
      <c r="CC117" s="956"/>
      <c r="CD117" s="956"/>
      <c r="CE117" s="956"/>
      <c r="CF117" s="950" t="s">
        <v>388</v>
      </c>
      <c r="CG117" s="951"/>
      <c r="CH117" s="951"/>
      <c r="CI117" s="951"/>
      <c r="CJ117" s="951"/>
      <c r="CK117" s="978"/>
      <c r="CL117" s="979"/>
      <c r="CM117" s="952" t="s">
        <v>464</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88" t="s">
        <v>388</v>
      </c>
      <c r="DH117" s="989"/>
      <c r="DI117" s="989"/>
      <c r="DJ117" s="989"/>
      <c r="DK117" s="990"/>
      <c r="DL117" s="991" t="s">
        <v>128</v>
      </c>
      <c r="DM117" s="989"/>
      <c r="DN117" s="989"/>
      <c r="DO117" s="989"/>
      <c r="DP117" s="990"/>
      <c r="DQ117" s="991" t="s">
        <v>388</v>
      </c>
      <c r="DR117" s="989"/>
      <c r="DS117" s="989"/>
      <c r="DT117" s="989"/>
      <c r="DU117" s="990"/>
      <c r="DV117" s="992" t="s">
        <v>388</v>
      </c>
      <c r="DW117" s="993"/>
      <c r="DX117" s="993"/>
      <c r="DY117" s="993"/>
      <c r="DZ117" s="994"/>
    </row>
    <row r="118" spans="1:130" s="226" customFormat="1" ht="26.25" customHeight="1" x14ac:dyDescent="0.15">
      <c r="A118" s="942" t="s">
        <v>438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435</v>
      </c>
      <c r="AB118" s="923"/>
      <c r="AC118" s="923"/>
      <c r="AD118" s="923"/>
      <c r="AE118" s="924"/>
      <c r="AF118" s="922" t="s">
        <v>436</v>
      </c>
      <c r="AG118" s="923"/>
      <c r="AH118" s="923"/>
      <c r="AI118" s="923"/>
      <c r="AJ118" s="924"/>
      <c r="AK118" s="922" t="s">
        <v>303</v>
      </c>
      <c r="AL118" s="923"/>
      <c r="AM118" s="923"/>
      <c r="AN118" s="923"/>
      <c r="AO118" s="924"/>
      <c r="AP118" s="1000" t="s">
        <v>437</v>
      </c>
      <c r="AQ118" s="1001"/>
      <c r="AR118" s="1001"/>
      <c r="AS118" s="1001"/>
      <c r="AT118" s="1002"/>
      <c r="AU118" s="938"/>
      <c r="AV118" s="939"/>
      <c r="AW118" s="939"/>
      <c r="AX118" s="939"/>
      <c r="AY118" s="939"/>
      <c r="AZ118" s="1003" t="s">
        <v>465</v>
      </c>
      <c r="BA118" s="995"/>
      <c r="BB118" s="995"/>
      <c r="BC118" s="995"/>
      <c r="BD118" s="995"/>
      <c r="BE118" s="995"/>
      <c r="BF118" s="995"/>
      <c r="BG118" s="995"/>
      <c r="BH118" s="995"/>
      <c r="BI118" s="995"/>
      <c r="BJ118" s="995"/>
      <c r="BK118" s="995"/>
      <c r="BL118" s="995"/>
      <c r="BM118" s="995"/>
      <c r="BN118" s="995"/>
      <c r="BO118" s="995"/>
      <c r="BP118" s="996"/>
      <c r="BQ118" s="1029" t="s">
        <v>388</v>
      </c>
      <c r="BR118" s="1030"/>
      <c r="BS118" s="1030"/>
      <c r="BT118" s="1030"/>
      <c r="BU118" s="1030"/>
      <c r="BV118" s="1030" t="s">
        <v>388</v>
      </c>
      <c r="BW118" s="1030"/>
      <c r="BX118" s="1030"/>
      <c r="BY118" s="1030"/>
      <c r="BZ118" s="1030"/>
      <c r="CA118" s="1030" t="s">
        <v>388</v>
      </c>
      <c r="CB118" s="1030"/>
      <c r="CC118" s="1030"/>
      <c r="CD118" s="1030"/>
      <c r="CE118" s="1030"/>
      <c r="CF118" s="950" t="s">
        <v>128</v>
      </c>
      <c r="CG118" s="951"/>
      <c r="CH118" s="951"/>
      <c r="CI118" s="951"/>
      <c r="CJ118" s="951"/>
      <c r="CK118" s="978"/>
      <c r="CL118" s="979"/>
      <c r="CM118" s="952" t="s">
        <v>466</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88" t="s">
        <v>388</v>
      </c>
      <c r="DH118" s="989"/>
      <c r="DI118" s="989"/>
      <c r="DJ118" s="989"/>
      <c r="DK118" s="990"/>
      <c r="DL118" s="991" t="s">
        <v>396</v>
      </c>
      <c r="DM118" s="989"/>
      <c r="DN118" s="989"/>
      <c r="DO118" s="989"/>
      <c r="DP118" s="990"/>
      <c r="DQ118" s="991" t="s">
        <v>128</v>
      </c>
      <c r="DR118" s="989"/>
      <c r="DS118" s="989"/>
      <c r="DT118" s="989"/>
      <c r="DU118" s="990"/>
      <c r="DV118" s="992" t="s">
        <v>388</v>
      </c>
      <c r="DW118" s="993"/>
      <c r="DX118" s="993"/>
      <c r="DY118" s="993"/>
      <c r="DZ118" s="994"/>
    </row>
    <row r="119" spans="1:130" s="226" customFormat="1" ht="26.25" customHeight="1" x14ac:dyDescent="0.15">
      <c r="A119" s="1086" t="s">
        <v>441</v>
      </c>
      <c r="B119" s="977"/>
      <c r="C119" s="959" t="s">
        <v>442</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396</v>
      </c>
      <c r="AB119" s="930"/>
      <c r="AC119" s="930"/>
      <c r="AD119" s="930"/>
      <c r="AE119" s="931"/>
      <c r="AF119" s="932" t="s">
        <v>388</v>
      </c>
      <c r="AG119" s="930"/>
      <c r="AH119" s="930"/>
      <c r="AI119" s="930"/>
      <c r="AJ119" s="931"/>
      <c r="AK119" s="932" t="s">
        <v>128</v>
      </c>
      <c r="AL119" s="930"/>
      <c r="AM119" s="930"/>
      <c r="AN119" s="930"/>
      <c r="AO119" s="931"/>
      <c r="AP119" s="933" t="s">
        <v>388</v>
      </c>
      <c r="AQ119" s="934"/>
      <c r="AR119" s="934"/>
      <c r="AS119" s="934"/>
      <c r="AT119" s="935"/>
      <c r="AU119" s="940"/>
      <c r="AV119" s="941"/>
      <c r="AW119" s="941"/>
      <c r="AX119" s="941"/>
      <c r="AY119" s="941"/>
      <c r="AZ119" s="247" t="s">
        <v>186</v>
      </c>
      <c r="BA119" s="247"/>
      <c r="BB119" s="247"/>
      <c r="BC119" s="247"/>
      <c r="BD119" s="247"/>
      <c r="BE119" s="247"/>
      <c r="BF119" s="247"/>
      <c r="BG119" s="247"/>
      <c r="BH119" s="247"/>
      <c r="BI119" s="247"/>
      <c r="BJ119" s="247"/>
      <c r="BK119" s="247"/>
      <c r="BL119" s="247"/>
      <c r="BM119" s="247"/>
      <c r="BN119" s="247"/>
      <c r="BO119" s="1007" t="s">
        <v>467</v>
      </c>
      <c r="BP119" s="1035"/>
      <c r="BQ119" s="1029">
        <v>280915892</v>
      </c>
      <c r="BR119" s="1030"/>
      <c r="BS119" s="1030"/>
      <c r="BT119" s="1030"/>
      <c r="BU119" s="1030"/>
      <c r="BV119" s="1030">
        <v>273153387</v>
      </c>
      <c r="BW119" s="1030"/>
      <c r="BX119" s="1030"/>
      <c r="BY119" s="1030"/>
      <c r="BZ119" s="1030"/>
      <c r="CA119" s="1030">
        <v>258854797</v>
      </c>
      <c r="CB119" s="1030"/>
      <c r="CC119" s="1030"/>
      <c r="CD119" s="1030"/>
      <c r="CE119" s="1030"/>
      <c r="CF119" s="1031"/>
      <c r="CG119" s="1032"/>
      <c r="CH119" s="1032"/>
      <c r="CI119" s="1032"/>
      <c r="CJ119" s="1033"/>
      <c r="CK119" s="980"/>
      <c r="CL119" s="981"/>
      <c r="CM119" s="1003" t="s">
        <v>468</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1034" t="s">
        <v>128</v>
      </c>
      <c r="DH119" s="1016"/>
      <c r="DI119" s="1016"/>
      <c r="DJ119" s="1016"/>
      <c r="DK119" s="1017"/>
      <c r="DL119" s="1015" t="s">
        <v>388</v>
      </c>
      <c r="DM119" s="1016"/>
      <c r="DN119" s="1016"/>
      <c r="DO119" s="1016"/>
      <c r="DP119" s="1017"/>
      <c r="DQ119" s="1015" t="s">
        <v>128</v>
      </c>
      <c r="DR119" s="1016"/>
      <c r="DS119" s="1016"/>
      <c r="DT119" s="1016"/>
      <c r="DU119" s="1017"/>
      <c r="DV119" s="1018" t="s">
        <v>388</v>
      </c>
      <c r="DW119" s="1019"/>
      <c r="DX119" s="1019"/>
      <c r="DY119" s="1019"/>
      <c r="DZ119" s="1020"/>
    </row>
    <row r="120" spans="1:130" s="226" customFormat="1" ht="26.25" customHeight="1" x14ac:dyDescent="0.15">
      <c r="A120" s="1087"/>
      <c r="B120" s="979"/>
      <c r="C120" s="952" t="s">
        <v>445</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88" t="s">
        <v>128</v>
      </c>
      <c r="AB120" s="989"/>
      <c r="AC120" s="989"/>
      <c r="AD120" s="989"/>
      <c r="AE120" s="990"/>
      <c r="AF120" s="991" t="s">
        <v>128</v>
      </c>
      <c r="AG120" s="989"/>
      <c r="AH120" s="989"/>
      <c r="AI120" s="989"/>
      <c r="AJ120" s="990"/>
      <c r="AK120" s="991" t="s">
        <v>128</v>
      </c>
      <c r="AL120" s="989"/>
      <c r="AM120" s="989"/>
      <c r="AN120" s="989"/>
      <c r="AO120" s="990"/>
      <c r="AP120" s="992" t="s">
        <v>396</v>
      </c>
      <c r="AQ120" s="993"/>
      <c r="AR120" s="993"/>
      <c r="AS120" s="993"/>
      <c r="AT120" s="994"/>
      <c r="AU120" s="1021" t="s">
        <v>469</v>
      </c>
      <c r="AV120" s="1022"/>
      <c r="AW120" s="1022"/>
      <c r="AX120" s="1022"/>
      <c r="AY120" s="1023"/>
      <c r="AZ120" s="959" t="s">
        <v>470</v>
      </c>
      <c r="BA120" s="927"/>
      <c r="BB120" s="927"/>
      <c r="BC120" s="927"/>
      <c r="BD120" s="927"/>
      <c r="BE120" s="927"/>
      <c r="BF120" s="927"/>
      <c r="BG120" s="927"/>
      <c r="BH120" s="927"/>
      <c r="BI120" s="927"/>
      <c r="BJ120" s="927"/>
      <c r="BK120" s="927"/>
      <c r="BL120" s="927"/>
      <c r="BM120" s="927"/>
      <c r="BN120" s="927"/>
      <c r="BO120" s="927"/>
      <c r="BP120" s="928"/>
      <c r="BQ120" s="960">
        <v>33868120</v>
      </c>
      <c r="BR120" s="961"/>
      <c r="BS120" s="961"/>
      <c r="BT120" s="961"/>
      <c r="BU120" s="961"/>
      <c r="BV120" s="961">
        <v>39407671</v>
      </c>
      <c r="BW120" s="961"/>
      <c r="BX120" s="961"/>
      <c r="BY120" s="961"/>
      <c r="BZ120" s="961"/>
      <c r="CA120" s="961">
        <v>41909440</v>
      </c>
      <c r="CB120" s="961"/>
      <c r="CC120" s="961"/>
      <c r="CD120" s="961"/>
      <c r="CE120" s="961"/>
      <c r="CF120" s="974">
        <v>43.7</v>
      </c>
      <c r="CG120" s="975"/>
      <c r="CH120" s="975"/>
      <c r="CI120" s="975"/>
      <c r="CJ120" s="975"/>
      <c r="CK120" s="1036" t="s">
        <v>471</v>
      </c>
      <c r="CL120" s="1037"/>
      <c r="CM120" s="1037"/>
      <c r="CN120" s="1037"/>
      <c r="CO120" s="1038"/>
      <c r="CP120" s="1044" t="s">
        <v>414</v>
      </c>
      <c r="CQ120" s="1045"/>
      <c r="CR120" s="1045"/>
      <c r="CS120" s="1045"/>
      <c r="CT120" s="1045"/>
      <c r="CU120" s="1045"/>
      <c r="CV120" s="1045"/>
      <c r="CW120" s="1045"/>
      <c r="CX120" s="1045"/>
      <c r="CY120" s="1045"/>
      <c r="CZ120" s="1045"/>
      <c r="DA120" s="1045"/>
      <c r="DB120" s="1045"/>
      <c r="DC120" s="1045"/>
      <c r="DD120" s="1045"/>
      <c r="DE120" s="1045"/>
      <c r="DF120" s="1046"/>
      <c r="DG120" s="960">
        <v>26535637</v>
      </c>
      <c r="DH120" s="961"/>
      <c r="DI120" s="961"/>
      <c r="DJ120" s="961"/>
      <c r="DK120" s="961"/>
      <c r="DL120" s="961">
        <v>27059050</v>
      </c>
      <c r="DM120" s="961"/>
      <c r="DN120" s="961"/>
      <c r="DO120" s="961"/>
      <c r="DP120" s="961"/>
      <c r="DQ120" s="961">
        <v>27755079</v>
      </c>
      <c r="DR120" s="961"/>
      <c r="DS120" s="961"/>
      <c r="DT120" s="961"/>
      <c r="DU120" s="961"/>
      <c r="DV120" s="962">
        <v>29</v>
      </c>
      <c r="DW120" s="962"/>
      <c r="DX120" s="962"/>
      <c r="DY120" s="962"/>
      <c r="DZ120" s="963"/>
    </row>
    <row r="121" spans="1:130" s="226" customFormat="1" ht="26.25" customHeight="1" x14ac:dyDescent="0.15">
      <c r="A121" s="1087"/>
      <c r="B121" s="979"/>
      <c r="C121" s="1004" t="s">
        <v>472</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8" t="s">
        <v>388</v>
      </c>
      <c r="AB121" s="989"/>
      <c r="AC121" s="989"/>
      <c r="AD121" s="989"/>
      <c r="AE121" s="990"/>
      <c r="AF121" s="991" t="s">
        <v>128</v>
      </c>
      <c r="AG121" s="989"/>
      <c r="AH121" s="989"/>
      <c r="AI121" s="989"/>
      <c r="AJ121" s="990"/>
      <c r="AK121" s="991" t="s">
        <v>128</v>
      </c>
      <c r="AL121" s="989"/>
      <c r="AM121" s="989"/>
      <c r="AN121" s="989"/>
      <c r="AO121" s="990"/>
      <c r="AP121" s="992" t="s">
        <v>396</v>
      </c>
      <c r="AQ121" s="993"/>
      <c r="AR121" s="993"/>
      <c r="AS121" s="993"/>
      <c r="AT121" s="994"/>
      <c r="AU121" s="1024"/>
      <c r="AV121" s="1025"/>
      <c r="AW121" s="1025"/>
      <c r="AX121" s="1025"/>
      <c r="AY121" s="1026"/>
      <c r="AZ121" s="952" t="s">
        <v>473</v>
      </c>
      <c r="BA121" s="953"/>
      <c r="BB121" s="953"/>
      <c r="BC121" s="953"/>
      <c r="BD121" s="953"/>
      <c r="BE121" s="953"/>
      <c r="BF121" s="953"/>
      <c r="BG121" s="953"/>
      <c r="BH121" s="953"/>
      <c r="BI121" s="953"/>
      <c r="BJ121" s="953"/>
      <c r="BK121" s="953"/>
      <c r="BL121" s="953"/>
      <c r="BM121" s="953"/>
      <c r="BN121" s="953"/>
      <c r="BO121" s="953"/>
      <c r="BP121" s="954"/>
      <c r="BQ121" s="955">
        <v>43848225</v>
      </c>
      <c r="BR121" s="956"/>
      <c r="BS121" s="956"/>
      <c r="BT121" s="956"/>
      <c r="BU121" s="956"/>
      <c r="BV121" s="956">
        <v>43975314</v>
      </c>
      <c r="BW121" s="956"/>
      <c r="BX121" s="956"/>
      <c r="BY121" s="956"/>
      <c r="BZ121" s="956"/>
      <c r="CA121" s="956">
        <v>39711895</v>
      </c>
      <c r="CB121" s="956"/>
      <c r="CC121" s="956"/>
      <c r="CD121" s="956"/>
      <c r="CE121" s="956"/>
      <c r="CF121" s="950">
        <v>41.5</v>
      </c>
      <c r="CG121" s="951"/>
      <c r="CH121" s="951"/>
      <c r="CI121" s="951"/>
      <c r="CJ121" s="951"/>
      <c r="CK121" s="1039"/>
      <c r="CL121" s="1040"/>
      <c r="CM121" s="1040"/>
      <c r="CN121" s="1040"/>
      <c r="CO121" s="1041"/>
      <c r="CP121" s="1049" t="s">
        <v>474</v>
      </c>
      <c r="CQ121" s="1050"/>
      <c r="CR121" s="1050"/>
      <c r="CS121" s="1050"/>
      <c r="CT121" s="1050"/>
      <c r="CU121" s="1050"/>
      <c r="CV121" s="1050"/>
      <c r="CW121" s="1050"/>
      <c r="CX121" s="1050"/>
      <c r="CY121" s="1050"/>
      <c r="CZ121" s="1050"/>
      <c r="DA121" s="1050"/>
      <c r="DB121" s="1050"/>
      <c r="DC121" s="1050"/>
      <c r="DD121" s="1050"/>
      <c r="DE121" s="1050"/>
      <c r="DF121" s="1051"/>
      <c r="DG121" s="955">
        <v>12827</v>
      </c>
      <c r="DH121" s="956"/>
      <c r="DI121" s="956"/>
      <c r="DJ121" s="956"/>
      <c r="DK121" s="956"/>
      <c r="DL121" s="956">
        <v>12779</v>
      </c>
      <c r="DM121" s="956"/>
      <c r="DN121" s="956"/>
      <c r="DO121" s="956"/>
      <c r="DP121" s="956"/>
      <c r="DQ121" s="956">
        <v>11874</v>
      </c>
      <c r="DR121" s="956"/>
      <c r="DS121" s="956"/>
      <c r="DT121" s="956"/>
      <c r="DU121" s="956"/>
      <c r="DV121" s="957">
        <v>0</v>
      </c>
      <c r="DW121" s="957"/>
      <c r="DX121" s="957"/>
      <c r="DY121" s="957"/>
      <c r="DZ121" s="958"/>
    </row>
    <row r="122" spans="1:130" s="226" customFormat="1" ht="26.25" customHeight="1" x14ac:dyDescent="0.15">
      <c r="A122" s="1087"/>
      <c r="B122" s="979"/>
      <c r="C122" s="952" t="s">
        <v>455</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88" t="s">
        <v>388</v>
      </c>
      <c r="AB122" s="989"/>
      <c r="AC122" s="989"/>
      <c r="AD122" s="989"/>
      <c r="AE122" s="990"/>
      <c r="AF122" s="991" t="s">
        <v>128</v>
      </c>
      <c r="AG122" s="989"/>
      <c r="AH122" s="989"/>
      <c r="AI122" s="989"/>
      <c r="AJ122" s="990"/>
      <c r="AK122" s="991" t="s">
        <v>396</v>
      </c>
      <c r="AL122" s="989"/>
      <c r="AM122" s="989"/>
      <c r="AN122" s="989"/>
      <c r="AO122" s="990"/>
      <c r="AP122" s="992" t="s">
        <v>388</v>
      </c>
      <c r="AQ122" s="993"/>
      <c r="AR122" s="993"/>
      <c r="AS122" s="993"/>
      <c r="AT122" s="994"/>
      <c r="AU122" s="1024"/>
      <c r="AV122" s="1025"/>
      <c r="AW122" s="1025"/>
      <c r="AX122" s="1025"/>
      <c r="AY122" s="1026"/>
      <c r="AZ122" s="1003" t="s">
        <v>475</v>
      </c>
      <c r="BA122" s="995"/>
      <c r="BB122" s="995"/>
      <c r="BC122" s="995"/>
      <c r="BD122" s="995"/>
      <c r="BE122" s="995"/>
      <c r="BF122" s="995"/>
      <c r="BG122" s="995"/>
      <c r="BH122" s="995"/>
      <c r="BI122" s="995"/>
      <c r="BJ122" s="995"/>
      <c r="BK122" s="995"/>
      <c r="BL122" s="995"/>
      <c r="BM122" s="995"/>
      <c r="BN122" s="995"/>
      <c r="BO122" s="995"/>
      <c r="BP122" s="996"/>
      <c r="BQ122" s="1029">
        <v>142910777</v>
      </c>
      <c r="BR122" s="1030"/>
      <c r="BS122" s="1030"/>
      <c r="BT122" s="1030"/>
      <c r="BU122" s="1030"/>
      <c r="BV122" s="1030">
        <v>143260669</v>
      </c>
      <c r="BW122" s="1030"/>
      <c r="BX122" s="1030"/>
      <c r="BY122" s="1030"/>
      <c r="BZ122" s="1030"/>
      <c r="CA122" s="1030">
        <v>142403024</v>
      </c>
      <c r="CB122" s="1030"/>
      <c r="CC122" s="1030"/>
      <c r="CD122" s="1030"/>
      <c r="CE122" s="1030"/>
      <c r="CF122" s="1047">
        <v>148.6</v>
      </c>
      <c r="CG122" s="1048"/>
      <c r="CH122" s="1048"/>
      <c r="CI122" s="1048"/>
      <c r="CJ122" s="1048"/>
      <c r="CK122" s="1039"/>
      <c r="CL122" s="1040"/>
      <c r="CM122" s="1040"/>
      <c r="CN122" s="1040"/>
      <c r="CO122" s="1041"/>
      <c r="CP122" s="1049" t="s">
        <v>415</v>
      </c>
      <c r="CQ122" s="1050"/>
      <c r="CR122" s="1050"/>
      <c r="CS122" s="1050"/>
      <c r="CT122" s="1050"/>
      <c r="CU122" s="1050"/>
      <c r="CV122" s="1050"/>
      <c r="CW122" s="1050"/>
      <c r="CX122" s="1050"/>
      <c r="CY122" s="1050"/>
      <c r="CZ122" s="1050"/>
      <c r="DA122" s="1050"/>
      <c r="DB122" s="1050"/>
      <c r="DC122" s="1050"/>
      <c r="DD122" s="1050"/>
      <c r="DE122" s="1050"/>
      <c r="DF122" s="1051"/>
      <c r="DG122" s="955" t="s">
        <v>388</v>
      </c>
      <c r="DH122" s="956"/>
      <c r="DI122" s="956"/>
      <c r="DJ122" s="956"/>
      <c r="DK122" s="956"/>
      <c r="DL122" s="956" t="s">
        <v>128</v>
      </c>
      <c r="DM122" s="956"/>
      <c r="DN122" s="956"/>
      <c r="DO122" s="956"/>
      <c r="DP122" s="956"/>
      <c r="DQ122" s="956" t="s">
        <v>128</v>
      </c>
      <c r="DR122" s="956"/>
      <c r="DS122" s="956"/>
      <c r="DT122" s="956"/>
      <c r="DU122" s="956"/>
      <c r="DV122" s="957" t="s">
        <v>128</v>
      </c>
      <c r="DW122" s="957"/>
      <c r="DX122" s="957"/>
      <c r="DY122" s="957"/>
      <c r="DZ122" s="958"/>
    </row>
    <row r="123" spans="1:130" s="226" customFormat="1" ht="26.25" customHeight="1" x14ac:dyDescent="0.15">
      <c r="A123" s="1087"/>
      <c r="B123" s="979"/>
      <c r="C123" s="952" t="s">
        <v>461</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88" t="s">
        <v>128</v>
      </c>
      <c r="AB123" s="989"/>
      <c r="AC123" s="989"/>
      <c r="AD123" s="989"/>
      <c r="AE123" s="990"/>
      <c r="AF123" s="991" t="s">
        <v>388</v>
      </c>
      <c r="AG123" s="989"/>
      <c r="AH123" s="989"/>
      <c r="AI123" s="989"/>
      <c r="AJ123" s="990"/>
      <c r="AK123" s="991" t="s">
        <v>128</v>
      </c>
      <c r="AL123" s="989"/>
      <c r="AM123" s="989"/>
      <c r="AN123" s="989"/>
      <c r="AO123" s="990"/>
      <c r="AP123" s="992" t="s">
        <v>128</v>
      </c>
      <c r="AQ123" s="993"/>
      <c r="AR123" s="993"/>
      <c r="AS123" s="993"/>
      <c r="AT123" s="994"/>
      <c r="AU123" s="1027"/>
      <c r="AV123" s="1028"/>
      <c r="AW123" s="1028"/>
      <c r="AX123" s="1028"/>
      <c r="AY123" s="1028"/>
      <c r="AZ123" s="247" t="s">
        <v>186</v>
      </c>
      <c r="BA123" s="247"/>
      <c r="BB123" s="247"/>
      <c r="BC123" s="247"/>
      <c r="BD123" s="247"/>
      <c r="BE123" s="247"/>
      <c r="BF123" s="247"/>
      <c r="BG123" s="247"/>
      <c r="BH123" s="247"/>
      <c r="BI123" s="247"/>
      <c r="BJ123" s="247"/>
      <c r="BK123" s="247"/>
      <c r="BL123" s="247"/>
      <c r="BM123" s="247"/>
      <c r="BN123" s="247"/>
      <c r="BO123" s="1007" t="s">
        <v>476</v>
      </c>
      <c r="BP123" s="1035"/>
      <c r="BQ123" s="1093">
        <v>220627122</v>
      </c>
      <c r="BR123" s="1094"/>
      <c r="BS123" s="1094"/>
      <c r="BT123" s="1094"/>
      <c r="BU123" s="1094"/>
      <c r="BV123" s="1094">
        <v>226643654</v>
      </c>
      <c r="BW123" s="1094"/>
      <c r="BX123" s="1094"/>
      <c r="BY123" s="1094"/>
      <c r="BZ123" s="1094"/>
      <c r="CA123" s="1094">
        <v>224024359</v>
      </c>
      <c r="CB123" s="1094"/>
      <c r="CC123" s="1094"/>
      <c r="CD123" s="1094"/>
      <c r="CE123" s="1094"/>
      <c r="CF123" s="1031"/>
      <c r="CG123" s="1032"/>
      <c r="CH123" s="1032"/>
      <c r="CI123" s="1032"/>
      <c r="CJ123" s="1033"/>
      <c r="CK123" s="1039"/>
      <c r="CL123" s="1040"/>
      <c r="CM123" s="1040"/>
      <c r="CN123" s="1040"/>
      <c r="CO123" s="1041"/>
      <c r="CP123" s="1049" t="s">
        <v>477</v>
      </c>
      <c r="CQ123" s="1050"/>
      <c r="CR123" s="1050"/>
      <c r="CS123" s="1050"/>
      <c r="CT123" s="1050"/>
      <c r="CU123" s="1050"/>
      <c r="CV123" s="1050"/>
      <c r="CW123" s="1050"/>
      <c r="CX123" s="1050"/>
      <c r="CY123" s="1050"/>
      <c r="CZ123" s="1050"/>
      <c r="DA123" s="1050"/>
      <c r="DB123" s="1050"/>
      <c r="DC123" s="1050"/>
      <c r="DD123" s="1050"/>
      <c r="DE123" s="1050"/>
      <c r="DF123" s="1051"/>
      <c r="DG123" s="988" t="s">
        <v>128</v>
      </c>
      <c r="DH123" s="989"/>
      <c r="DI123" s="989"/>
      <c r="DJ123" s="989"/>
      <c r="DK123" s="990"/>
      <c r="DL123" s="991" t="s">
        <v>388</v>
      </c>
      <c r="DM123" s="989"/>
      <c r="DN123" s="989"/>
      <c r="DO123" s="989"/>
      <c r="DP123" s="990"/>
      <c r="DQ123" s="991" t="s">
        <v>128</v>
      </c>
      <c r="DR123" s="989"/>
      <c r="DS123" s="989"/>
      <c r="DT123" s="989"/>
      <c r="DU123" s="990"/>
      <c r="DV123" s="992" t="s">
        <v>388</v>
      </c>
      <c r="DW123" s="993"/>
      <c r="DX123" s="993"/>
      <c r="DY123" s="993"/>
      <c r="DZ123" s="994"/>
    </row>
    <row r="124" spans="1:130" s="226" customFormat="1" ht="26.25" customHeight="1" thickBot="1" x14ac:dyDescent="0.2">
      <c r="A124" s="1087"/>
      <c r="B124" s="979"/>
      <c r="C124" s="952" t="s">
        <v>464</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88" t="s">
        <v>128</v>
      </c>
      <c r="AB124" s="989"/>
      <c r="AC124" s="989"/>
      <c r="AD124" s="989"/>
      <c r="AE124" s="990"/>
      <c r="AF124" s="991" t="s">
        <v>128</v>
      </c>
      <c r="AG124" s="989"/>
      <c r="AH124" s="989"/>
      <c r="AI124" s="989"/>
      <c r="AJ124" s="990"/>
      <c r="AK124" s="991" t="s">
        <v>388</v>
      </c>
      <c r="AL124" s="989"/>
      <c r="AM124" s="989"/>
      <c r="AN124" s="989"/>
      <c r="AO124" s="990"/>
      <c r="AP124" s="992" t="s">
        <v>396</v>
      </c>
      <c r="AQ124" s="993"/>
      <c r="AR124" s="993"/>
      <c r="AS124" s="993"/>
      <c r="AT124" s="994"/>
      <c r="AU124" s="1089" t="s">
        <v>478</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67.599999999999994</v>
      </c>
      <c r="BR124" s="1057"/>
      <c r="BS124" s="1057"/>
      <c r="BT124" s="1057"/>
      <c r="BU124" s="1057"/>
      <c r="BV124" s="1057">
        <v>51.4</v>
      </c>
      <c r="BW124" s="1057"/>
      <c r="BX124" s="1057"/>
      <c r="BY124" s="1057"/>
      <c r="BZ124" s="1057"/>
      <c r="CA124" s="1057">
        <v>36.299999999999997</v>
      </c>
      <c r="CB124" s="1057"/>
      <c r="CC124" s="1057"/>
      <c r="CD124" s="1057"/>
      <c r="CE124" s="1057"/>
      <c r="CF124" s="1058"/>
      <c r="CG124" s="1059"/>
      <c r="CH124" s="1059"/>
      <c r="CI124" s="1059"/>
      <c r="CJ124" s="1060"/>
      <c r="CK124" s="1042"/>
      <c r="CL124" s="1042"/>
      <c r="CM124" s="1042"/>
      <c r="CN124" s="1042"/>
      <c r="CO124" s="1043"/>
      <c r="CP124" s="1049" t="s">
        <v>479</v>
      </c>
      <c r="CQ124" s="1050"/>
      <c r="CR124" s="1050"/>
      <c r="CS124" s="1050"/>
      <c r="CT124" s="1050"/>
      <c r="CU124" s="1050"/>
      <c r="CV124" s="1050"/>
      <c r="CW124" s="1050"/>
      <c r="CX124" s="1050"/>
      <c r="CY124" s="1050"/>
      <c r="CZ124" s="1050"/>
      <c r="DA124" s="1050"/>
      <c r="DB124" s="1050"/>
      <c r="DC124" s="1050"/>
      <c r="DD124" s="1050"/>
      <c r="DE124" s="1050"/>
      <c r="DF124" s="1051"/>
      <c r="DG124" s="1034">
        <v>12717</v>
      </c>
      <c r="DH124" s="1016"/>
      <c r="DI124" s="1016"/>
      <c r="DJ124" s="1016"/>
      <c r="DK124" s="1017"/>
      <c r="DL124" s="1015">
        <v>6482</v>
      </c>
      <c r="DM124" s="1016"/>
      <c r="DN124" s="1016"/>
      <c r="DO124" s="1016"/>
      <c r="DP124" s="1017"/>
      <c r="DQ124" s="1015" t="s">
        <v>396</v>
      </c>
      <c r="DR124" s="1016"/>
      <c r="DS124" s="1016"/>
      <c r="DT124" s="1016"/>
      <c r="DU124" s="1017"/>
      <c r="DV124" s="1018" t="s">
        <v>396</v>
      </c>
      <c r="DW124" s="1019"/>
      <c r="DX124" s="1019"/>
      <c r="DY124" s="1019"/>
      <c r="DZ124" s="1020"/>
    </row>
    <row r="125" spans="1:130" s="226" customFormat="1" ht="26.25" customHeight="1" x14ac:dyDescent="0.15">
      <c r="A125" s="1087"/>
      <c r="B125" s="979"/>
      <c r="C125" s="952" t="s">
        <v>466</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88" t="s">
        <v>128</v>
      </c>
      <c r="AB125" s="989"/>
      <c r="AC125" s="989"/>
      <c r="AD125" s="989"/>
      <c r="AE125" s="990"/>
      <c r="AF125" s="991" t="s">
        <v>388</v>
      </c>
      <c r="AG125" s="989"/>
      <c r="AH125" s="989"/>
      <c r="AI125" s="989"/>
      <c r="AJ125" s="990"/>
      <c r="AK125" s="991" t="s">
        <v>396</v>
      </c>
      <c r="AL125" s="989"/>
      <c r="AM125" s="989"/>
      <c r="AN125" s="989"/>
      <c r="AO125" s="990"/>
      <c r="AP125" s="992" t="s">
        <v>396</v>
      </c>
      <c r="AQ125" s="993"/>
      <c r="AR125" s="993"/>
      <c r="AS125" s="993"/>
      <c r="AT125" s="99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2" t="s">
        <v>480</v>
      </c>
      <c r="CL125" s="1037"/>
      <c r="CM125" s="1037"/>
      <c r="CN125" s="1037"/>
      <c r="CO125" s="1038"/>
      <c r="CP125" s="959" t="s">
        <v>481</v>
      </c>
      <c r="CQ125" s="927"/>
      <c r="CR125" s="927"/>
      <c r="CS125" s="927"/>
      <c r="CT125" s="927"/>
      <c r="CU125" s="927"/>
      <c r="CV125" s="927"/>
      <c r="CW125" s="927"/>
      <c r="CX125" s="927"/>
      <c r="CY125" s="927"/>
      <c r="CZ125" s="927"/>
      <c r="DA125" s="927"/>
      <c r="DB125" s="927"/>
      <c r="DC125" s="927"/>
      <c r="DD125" s="927"/>
      <c r="DE125" s="927"/>
      <c r="DF125" s="928"/>
      <c r="DG125" s="960" t="s">
        <v>128</v>
      </c>
      <c r="DH125" s="961"/>
      <c r="DI125" s="961"/>
      <c r="DJ125" s="961"/>
      <c r="DK125" s="961"/>
      <c r="DL125" s="961" t="s">
        <v>396</v>
      </c>
      <c r="DM125" s="961"/>
      <c r="DN125" s="961"/>
      <c r="DO125" s="961"/>
      <c r="DP125" s="961"/>
      <c r="DQ125" s="961" t="s">
        <v>128</v>
      </c>
      <c r="DR125" s="961"/>
      <c r="DS125" s="961"/>
      <c r="DT125" s="961"/>
      <c r="DU125" s="961"/>
      <c r="DV125" s="962" t="s">
        <v>128</v>
      </c>
      <c r="DW125" s="962"/>
      <c r="DX125" s="962"/>
      <c r="DY125" s="962"/>
      <c r="DZ125" s="963"/>
    </row>
    <row r="126" spans="1:130" s="226" customFormat="1" ht="26.25" customHeight="1" thickBot="1" x14ac:dyDescent="0.2">
      <c r="A126" s="1087"/>
      <c r="B126" s="979"/>
      <c r="C126" s="952" t="s">
        <v>468</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88">
        <v>257170</v>
      </c>
      <c r="AB126" s="989"/>
      <c r="AC126" s="989"/>
      <c r="AD126" s="989"/>
      <c r="AE126" s="990"/>
      <c r="AF126" s="991">
        <v>230217</v>
      </c>
      <c r="AG126" s="989"/>
      <c r="AH126" s="989"/>
      <c r="AI126" s="989"/>
      <c r="AJ126" s="990"/>
      <c r="AK126" s="991">
        <v>230217</v>
      </c>
      <c r="AL126" s="989"/>
      <c r="AM126" s="989"/>
      <c r="AN126" s="989"/>
      <c r="AO126" s="990"/>
      <c r="AP126" s="992">
        <v>0.2</v>
      </c>
      <c r="AQ126" s="993"/>
      <c r="AR126" s="993"/>
      <c r="AS126" s="993"/>
      <c r="AT126" s="99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3"/>
      <c r="CL126" s="1040"/>
      <c r="CM126" s="1040"/>
      <c r="CN126" s="1040"/>
      <c r="CO126" s="1041"/>
      <c r="CP126" s="952" t="s">
        <v>482</v>
      </c>
      <c r="CQ126" s="953"/>
      <c r="CR126" s="953"/>
      <c r="CS126" s="953"/>
      <c r="CT126" s="953"/>
      <c r="CU126" s="953"/>
      <c r="CV126" s="953"/>
      <c r="CW126" s="953"/>
      <c r="CX126" s="953"/>
      <c r="CY126" s="953"/>
      <c r="CZ126" s="953"/>
      <c r="DA126" s="953"/>
      <c r="DB126" s="953"/>
      <c r="DC126" s="953"/>
      <c r="DD126" s="953"/>
      <c r="DE126" s="953"/>
      <c r="DF126" s="954"/>
      <c r="DG126" s="955" t="s">
        <v>388</v>
      </c>
      <c r="DH126" s="956"/>
      <c r="DI126" s="956"/>
      <c r="DJ126" s="956"/>
      <c r="DK126" s="956"/>
      <c r="DL126" s="956" t="s">
        <v>396</v>
      </c>
      <c r="DM126" s="956"/>
      <c r="DN126" s="956"/>
      <c r="DO126" s="956"/>
      <c r="DP126" s="956"/>
      <c r="DQ126" s="956" t="s">
        <v>396</v>
      </c>
      <c r="DR126" s="956"/>
      <c r="DS126" s="956"/>
      <c r="DT126" s="956"/>
      <c r="DU126" s="956"/>
      <c r="DV126" s="957" t="s">
        <v>396</v>
      </c>
      <c r="DW126" s="957"/>
      <c r="DX126" s="957"/>
      <c r="DY126" s="957"/>
      <c r="DZ126" s="958"/>
    </row>
    <row r="127" spans="1:130" s="226" customFormat="1" ht="26.25" customHeight="1" x14ac:dyDescent="0.15">
      <c r="A127" s="1088"/>
      <c r="B127" s="981"/>
      <c r="C127" s="1003" t="s">
        <v>483</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88" t="s">
        <v>396</v>
      </c>
      <c r="AB127" s="989"/>
      <c r="AC127" s="989"/>
      <c r="AD127" s="989"/>
      <c r="AE127" s="990"/>
      <c r="AF127" s="991" t="s">
        <v>128</v>
      </c>
      <c r="AG127" s="989"/>
      <c r="AH127" s="989"/>
      <c r="AI127" s="989"/>
      <c r="AJ127" s="990"/>
      <c r="AK127" s="991" t="s">
        <v>396</v>
      </c>
      <c r="AL127" s="989"/>
      <c r="AM127" s="989"/>
      <c r="AN127" s="989"/>
      <c r="AO127" s="990"/>
      <c r="AP127" s="992" t="s">
        <v>388</v>
      </c>
      <c r="AQ127" s="993"/>
      <c r="AR127" s="993"/>
      <c r="AS127" s="993"/>
      <c r="AT127" s="994"/>
      <c r="AU127" s="228"/>
      <c r="AV127" s="228"/>
      <c r="AW127" s="228"/>
      <c r="AX127" s="1061" t="s">
        <v>484</v>
      </c>
      <c r="AY127" s="1062"/>
      <c r="AZ127" s="1062"/>
      <c r="BA127" s="1062"/>
      <c r="BB127" s="1062"/>
      <c r="BC127" s="1062"/>
      <c r="BD127" s="1062"/>
      <c r="BE127" s="1063"/>
      <c r="BF127" s="1064" t="s">
        <v>485</v>
      </c>
      <c r="BG127" s="1062"/>
      <c r="BH127" s="1062"/>
      <c r="BI127" s="1062"/>
      <c r="BJ127" s="1062"/>
      <c r="BK127" s="1062"/>
      <c r="BL127" s="1063"/>
      <c r="BM127" s="1064" t="s">
        <v>486</v>
      </c>
      <c r="BN127" s="1062"/>
      <c r="BO127" s="1062"/>
      <c r="BP127" s="1062"/>
      <c r="BQ127" s="1062"/>
      <c r="BR127" s="1062"/>
      <c r="BS127" s="1063"/>
      <c r="BT127" s="1064" t="s">
        <v>487</v>
      </c>
      <c r="BU127" s="1062"/>
      <c r="BV127" s="1062"/>
      <c r="BW127" s="1062"/>
      <c r="BX127" s="1062"/>
      <c r="BY127" s="1062"/>
      <c r="BZ127" s="1085"/>
      <c r="CA127" s="228"/>
      <c r="CB127" s="228"/>
      <c r="CC127" s="228"/>
      <c r="CD127" s="251"/>
      <c r="CE127" s="251"/>
      <c r="CF127" s="251"/>
      <c r="CG127" s="228"/>
      <c r="CH127" s="228"/>
      <c r="CI127" s="228"/>
      <c r="CJ127" s="250"/>
      <c r="CK127" s="1053"/>
      <c r="CL127" s="1040"/>
      <c r="CM127" s="1040"/>
      <c r="CN127" s="1040"/>
      <c r="CO127" s="1041"/>
      <c r="CP127" s="952" t="s">
        <v>488</v>
      </c>
      <c r="CQ127" s="953"/>
      <c r="CR127" s="953"/>
      <c r="CS127" s="953"/>
      <c r="CT127" s="953"/>
      <c r="CU127" s="953"/>
      <c r="CV127" s="953"/>
      <c r="CW127" s="953"/>
      <c r="CX127" s="953"/>
      <c r="CY127" s="953"/>
      <c r="CZ127" s="953"/>
      <c r="DA127" s="953"/>
      <c r="DB127" s="953"/>
      <c r="DC127" s="953"/>
      <c r="DD127" s="953"/>
      <c r="DE127" s="953"/>
      <c r="DF127" s="954"/>
      <c r="DG127" s="955" t="s">
        <v>128</v>
      </c>
      <c r="DH127" s="956"/>
      <c r="DI127" s="956"/>
      <c r="DJ127" s="956"/>
      <c r="DK127" s="956"/>
      <c r="DL127" s="956" t="s">
        <v>396</v>
      </c>
      <c r="DM127" s="956"/>
      <c r="DN127" s="956"/>
      <c r="DO127" s="956"/>
      <c r="DP127" s="956"/>
      <c r="DQ127" s="956" t="s">
        <v>396</v>
      </c>
      <c r="DR127" s="956"/>
      <c r="DS127" s="956"/>
      <c r="DT127" s="956"/>
      <c r="DU127" s="956"/>
      <c r="DV127" s="957" t="s">
        <v>396</v>
      </c>
      <c r="DW127" s="957"/>
      <c r="DX127" s="957"/>
      <c r="DY127" s="957"/>
      <c r="DZ127" s="958"/>
    </row>
    <row r="128" spans="1:130" s="226" customFormat="1" ht="26.25" customHeight="1" thickBot="1" x14ac:dyDescent="0.2">
      <c r="A128" s="1071" t="s">
        <v>489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490</v>
      </c>
      <c r="X128" s="1073"/>
      <c r="Y128" s="1073"/>
      <c r="Z128" s="1074"/>
      <c r="AA128" s="1075">
        <v>5708369</v>
      </c>
      <c r="AB128" s="1076"/>
      <c r="AC128" s="1076"/>
      <c r="AD128" s="1076"/>
      <c r="AE128" s="1077"/>
      <c r="AF128" s="1078">
        <v>5765419</v>
      </c>
      <c r="AG128" s="1076"/>
      <c r="AH128" s="1076"/>
      <c r="AI128" s="1076"/>
      <c r="AJ128" s="1077"/>
      <c r="AK128" s="1078">
        <v>6041485</v>
      </c>
      <c r="AL128" s="1076"/>
      <c r="AM128" s="1076"/>
      <c r="AN128" s="1076"/>
      <c r="AO128" s="1077"/>
      <c r="AP128" s="1079"/>
      <c r="AQ128" s="1080"/>
      <c r="AR128" s="1080"/>
      <c r="AS128" s="1080"/>
      <c r="AT128" s="1081"/>
      <c r="AU128" s="228"/>
      <c r="AV128" s="228"/>
      <c r="AW128" s="228"/>
      <c r="AX128" s="926" t="s">
        <v>491</v>
      </c>
      <c r="AY128" s="927"/>
      <c r="AZ128" s="927"/>
      <c r="BA128" s="927"/>
      <c r="BB128" s="927"/>
      <c r="BC128" s="927"/>
      <c r="BD128" s="927"/>
      <c r="BE128" s="928"/>
      <c r="BF128" s="1082" t="s">
        <v>388</v>
      </c>
      <c r="BG128" s="1083"/>
      <c r="BH128" s="1083"/>
      <c r="BI128" s="1083"/>
      <c r="BJ128" s="1083"/>
      <c r="BK128" s="1083"/>
      <c r="BL128" s="1084"/>
      <c r="BM128" s="1082">
        <v>11.25</v>
      </c>
      <c r="BN128" s="1083"/>
      <c r="BO128" s="1083"/>
      <c r="BP128" s="1083"/>
      <c r="BQ128" s="1083"/>
      <c r="BR128" s="1083"/>
      <c r="BS128" s="1084"/>
      <c r="BT128" s="1082">
        <v>20</v>
      </c>
      <c r="BU128" s="1083"/>
      <c r="BV128" s="1083"/>
      <c r="BW128" s="1083"/>
      <c r="BX128" s="1083"/>
      <c r="BY128" s="1083"/>
      <c r="BZ128" s="1106"/>
      <c r="CA128" s="251"/>
      <c r="CB128" s="251"/>
      <c r="CC128" s="251"/>
      <c r="CD128" s="251"/>
      <c r="CE128" s="251"/>
      <c r="CF128" s="251"/>
      <c r="CG128" s="228"/>
      <c r="CH128" s="228"/>
      <c r="CI128" s="228"/>
      <c r="CJ128" s="250"/>
      <c r="CK128" s="1054"/>
      <c r="CL128" s="1055"/>
      <c r="CM128" s="1055"/>
      <c r="CN128" s="1055"/>
      <c r="CO128" s="1056"/>
      <c r="CP128" s="1065" t="s">
        <v>492</v>
      </c>
      <c r="CQ128" s="755"/>
      <c r="CR128" s="755"/>
      <c r="CS128" s="755"/>
      <c r="CT128" s="755"/>
      <c r="CU128" s="755"/>
      <c r="CV128" s="755"/>
      <c r="CW128" s="755"/>
      <c r="CX128" s="755"/>
      <c r="CY128" s="755"/>
      <c r="CZ128" s="755"/>
      <c r="DA128" s="755"/>
      <c r="DB128" s="755"/>
      <c r="DC128" s="755"/>
      <c r="DD128" s="755"/>
      <c r="DE128" s="755"/>
      <c r="DF128" s="1066"/>
      <c r="DG128" s="1067">
        <v>213561</v>
      </c>
      <c r="DH128" s="1068"/>
      <c r="DI128" s="1068"/>
      <c r="DJ128" s="1068"/>
      <c r="DK128" s="1068"/>
      <c r="DL128" s="1068">
        <v>194822</v>
      </c>
      <c r="DM128" s="1068"/>
      <c r="DN128" s="1068"/>
      <c r="DO128" s="1068"/>
      <c r="DP128" s="1068"/>
      <c r="DQ128" s="1068">
        <v>181888</v>
      </c>
      <c r="DR128" s="1068"/>
      <c r="DS128" s="1068"/>
      <c r="DT128" s="1068"/>
      <c r="DU128" s="1068"/>
      <c r="DV128" s="1069">
        <v>0.2</v>
      </c>
      <c r="DW128" s="1069"/>
      <c r="DX128" s="1069"/>
      <c r="DY128" s="1069"/>
      <c r="DZ128" s="1070"/>
    </row>
    <row r="129" spans="1:131" s="226" customFormat="1" ht="26.25" customHeight="1" x14ac:dyDescent="0.15">
      <c r="A129" s="964" t="s">
        <v>107</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0" t="s">
        <v>493</v>
      </c>
      <c r="X129" s="1101"/>
      <c r="Y129" s="1101"/>
      <c r="Z129" s="1102"/>
      <c r="AA129" s="988">
        <v>100574335</v>
      </c>
      <c r="AB129" s="989"/>
      <c r="AC129" s="989"/>
      <c r="AD129" s="989"/>
      <c r="AE129" s="990"/>
      <c r="AF129" s="991">
        <v>101766110</v>
      </c>
      <c r="AG129" s="989"/>
      <c r="AH129" s="989"/>
      <c r="AI129" s="989"/>
      <c r="AJ129" s="990"/>
      <c r="AK129" s="991">
        <v>107477795</v>
      </c>
      <c r="AL129" s="989"/>
      <c r="AM129" s="989"/>
      <c r="AN129" s="989"/>
      <c r="AO129" s="990"/>
      <c r="AP129" s="1103"/>
      <c r="AQ129" s="1104"/>
      <c r="AR129" s="1104"/>
      <c r="AS129" s="1104"/>
      <c r="AT129" s="1105"/>
      <c r="AU129" s="229"/>
      <c r="AV129" s="229"/>
      <c r="AW129" s="229"/>
      <c r="AX129" s="1095" t="s">
        <v>494</v>
      </c>
      <c r="AY129" s="953"/>
      <c r="AZ129" s="953"/>
      <c r="BA129" s="953"/>
      <c r="BB129" s="953"/>
      <c r="BC129" s="953"/>
      <c r="BD129" s="953"/>
      <c r="BE129" s="954"/>
      <c r="BF129" s="1096" t="s">
        <v>128</v>
      </c>
      <c r="BG129" s="1097"/>
      <c r="BH129" s="1097"/>
      <c r="BI129" s="1097"/>
      <c r="BJ129" s="1097"/>
      <c r="BK129" s="1097"/>
      <c r="BL129" s="1098"/>
      <c r="BM129" s="1096">
        <v>16.25</v>
      </c>
      <c r="BN129" s="1097"/>
      <c r="BO129" s="1097"/>
      <c r="BP129" s="1097"/>
      <c r="BQ129" s="1097"/>
      <c r="BR129" s="1097"/>
      <c r="BS129" s="1098"/>
      <c r="BT129" s="1096">
        <v>30</v>
      </c>
      <c r="BU129" s="1097"/>
      <c r="BV129" s="1097"/>
      <c r="BW129" s="1097"/>
      <c r="BX129" s="1097"/>
      <c r="BY129" s="1097"/>
      <c r="BZ129" s="109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4" t="s">
        <v>495</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0" t="s">
        <v>496</v>
      </c>
      <c r="X130" s="1101"/>
      <c r="Y130" s="1101"/>
      <c r="Z130" s="1102"/>
      <c r="AA130" s="988">
        <v>11408193</v>
      </c>
      <c r="AB130" s="989"/>
      <c r="AC130" s="989"/>
      <c r="AD130" s="989"/>
      <c r="AE130" s="990"/>
      <c r="AF130" s="991">
        <v>11453967</v>
      </c>
      <c r="AG130" s="989"/>
      <c r="AH130" s="989"/>
      <c r="AI130" s="989"/>
      <c r="AJ130" s="990"/>
      <c r="AK130" s="991">
        <v>11677549</v>
      </c>
      <c r="AL130" s="989"/>
      <c r="AM130" s="989"/>
      <c r="AN130" s="989"/>
      <c r="AO130" s="990"/>
      <c r="AP130" s="1103"/>
      <c r="AQ130" s="1104"/>
      <c r="AR130" s="1104"/>
      <c r="AS130" s="1104"/>
      <c r="AT130" s="1105"/>
      <c r="AU130" s="229"/>
      <c r="AV130" s="229"/>
      <c r="AW130" s="229"/>
      <c r="AX130" s="1095" t="s">
        <v>497</v>
      </c>
      <c r="AY130" s="953"/>
      <c r="AZ130" s="953"/>
      <c r="BA130" s="953"/>
      <c r="BB130" s="953"/>
      <c r="BC130" s="953"/>
      <c r="BD130" s="953"/>
      <c r="BE130" s="954"/>
      <c r="BF130" s="1131">
        <v>9.6999999999999993</v>
      </c>
      <c r="BG130" s="1132"/>
      <c r="BH130" s="1132"/>
      <c r="BI130" s="1132"/>
      <c r="BJ130" s="1132"/>
      <c r="BK130" s="1132"/>
      <c r="BL130" s="1133"/>
      <c r="BM130" s="1131">
        <v>25</v>
      </c>
      <c r="BN130" s="1132"/>
      <c r="BO130" s="1132"/>
      <c r="BP130" s="1132"/>
      <c r="BQ130" s="1132"/>
      <c r="BR130" s="1132"/>
      <c r="BS130" s="1133"/>
      <c r="BT130" s="1131">
        <v>35</v>
      </c>
      <c r="BU130" s="1132"/>
      <c r="BV130" s="1132"/>
      <c r="BW130" s="1132"/>
      <c r="BX130" s="1132"/>
      <c r="BY130" s="1132"/>
      <c r="BZ130" s="113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498</v>
      </c>
      <c r="X131" s="1138"/>
      <c r="Y131" s="1138"/>
      <c r="Z131" s="1139"/>
      <c r="AA131" s="1034">
        <v>89166142</v>
      </c>
      <c r="AB131" s="1016"/>
      <c r="AC131" s="1016"/>
      <c r="AD131" s="1016"/>
      <c r="AE131" s="1017"/>
      <c r="AF131" s="1015">
        <v>90312143</v>
      </c>
      <c r="AG131" s="1016"/>
      <c r="AH131" s="1016"/>
      <c r="AI131" s="1016"/>
      <c r="AJ131" s="1017"/>
      <c r="AK131" s="1015">
        <v>95800246</v>
      </c>
      <c r="AL131" s="1016"/>
      <c r="AM131" s="1016"/>
      <c r="AN131" s="1016"/>
      <c r="AO131" s="1017"/>
      <c r="AP131" s="1140"/>
      <c r="AQ131" s="1141"/>
      <c r="AR131" s="1141"/>
      <c r="AS131" s="1141"/>
      <c r="AT131" s="1142"/>
      <c r="AU131" s="229"/>
      <c r="AV131" s="229"/>
      <c r="AW131" s="229"/>
      <c r="AX131" s="1113" t="s">
        <v>499</v>
      </c>
      <c r="AY131" s="755"/>
      <c r="AZ131" s="755"/>
      <c r="BA131" s="755"/>
      <c r="BB131" s="755"/>
      <c r="BC131" s="755"/>
      <c r="BD131" s="755"/>
      <c r="BE131" s="1066"/>
      <c r="BF131" s="1114">
        <v>36.299999999999997</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20" t="s">
        <v>500</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501</v>
      </c>
      <c r="W132" s="1124"/>
      <c r="X132" s="1124"/>
      <c r="Y132" s="1124"/>
      <c r="Z132" s="1125"/>
      <c r="AA132" s="1126">
        <v>11.69099589</v>
      </c>
      <c r="AB132" s="1127"/>
      <c r="AC132" s="1127"/>
      <c r="AD132" s="1127"/>
      <c r="AE132" s="1128"/>
      <c r="AF132" s="1129">
        <v>9.8578803520000005</v>
      </c>
      <c r="AG132" s="1127"/>
      <c r="AH132" s="1127"/>
      <c r="AI132" s="1127"/>
      <c r="AJ132" s="1128"/>
      <c r="AK132" s="1129">
        <v>7.6294918909999998</v>
      </c>
      <c r="AL132" s="1127"/>
      <c r="AM132" s="1127"/>
      <c r="AN132" s="1127"/>
      <c r="AO132" s="1128"/>
      <c r="AP132" s="1031"/>
      <c r="AQ132" s="1032"/>
      <c r="AR132" s="1032"/>
      <c r="AS132" s="1032"/>
      <c r="AT132" s="113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502</v>
      </c>
      <c r="W133" s="1107"/>
      <c r="X133" s="1107"/>
      <c r="Y133" s="1107"/>
      <c r="Z133" s="1108"/>
      <c r="AA133" s="1109">
        <v>12.1</v>
      </c>
      <c r="AB133" s="1110"/>
      <c r="AC133" s="1110"/>
      <c r="AD133" s="1110"/>
      <c r="AE133" s="1111"/>
      <c r="AF133" s="1109">
        <v>10.9</v>
      </c>
      <c r="AG133" s="1110"/>
      <c r="AH133" s="1110"/>
      <c r="AI133" s="1110"/>
      <c r="AJ133" s="1111"/>
      <c r="AK133" s="1109">
        <v>9.6999999999999993</v>
      </c>
      <c r="AL133" s="1110"/>
      <c r="AM133" s="1110"/>
      <c r="AN133" s="1110"/>
      <c r="AO133" s="1111"/>
      <c r="AP133" s="1058"/>
      <c r="AQ133" s="1059"/>
      <c r="AR133" s="1059"/>
      <c r="AS133" s="1059"/>
      <c r="AT133" s="111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T12hXMZg4QTBiRD9nqlMa5R05muh87UdY5M7dDgz6oU+0ER7iPSr8gsBH2IEP2uFumBx0mv7tODbDiCazvpqQ==" saltValue="sGKcTWksH/MVEn41s9BW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1"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g2hYcxKRaIdC6AhKpXq4PBt4zwJAltUuSC2o0GyNwdpjaeXqdltbD20vIVvU2ryiG7y736hcnNIFE43q3+XfQ==" saltValue="jCDmTIeMWWZhhhyM6UFU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4" t="s">
        <v>506</v>
      </c>
      <c r="AP7" s="268"/>
      <c r="AQ7" s="269" t="s">
        <v>507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5"/>
      <c r="AP8" s="274" t="s">
        <v>508</v>
      </c>
      <c r="AQ8" s="275" t="s">
        <v>509</v>
      </c>
      <c r="AR8" s="276" t="s">
        <v>510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6" t="s">
        <v>511</v>
      </c>
      <c r="AL9" s="1147"/>
      <c r="AM9" s="1147"/>
      <c r="AN9" s="1148"/>
      <c r="AO9" s="277">
        <v>29433511</v>
      </c>
      <c r="AP9" s="277">
        <v>63965</v>
      </c>
      <c r="AQ9" s="278">
        <v>62943</v>
      </c>
      <c r="AR9" s="279">
        <v>1.6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6" t="s">
        <v>512</v>
      </c>
      <c r="AL10" s="1147"/>
      <c r="AM10" s="1147"/>
      <c r="AN10" s="1148"/>
      <c r="AO10" s="280">
        <v>15448</v>
      </c>
      <c r="AP10" s="280">
        <v>34</v>
      </c>
      <c r="AQ10" s="281">
        <v>1681</v>
      </c>
      <c r="AR10" s="282">
        <v>-98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6" t="s">
        <v>513</v>
      </c>
      <c r="AL11" s="1147"/>
      <c r="AM11" s="1147"/>
      <c r="AN11" s="1148"/>
      <c r="AO11" s="280">
        <v>235424</v>
      </c>
      <c r="AP11" s="280">
        <v>512</v>
      </c>
      <c r="AQ11" s="281">
        <v>656</v>
      </c>
      <c r="AR11" s="282">
        <v>-22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6" t="s">
        <v>514</v>
      </c>
      <c r="AL12" s="1147"/>
      <c r="AM12" s="1147"/>
      <c r="AN12" s="1148"/>
      <c r="AO12" s="280" t="s">
        <v>515</v>
      </c>
      <c r="AP12" s="280" t="s">
        <v>515</v>
      </c>
      <c r="AQ12" s="281">
        <v>24</v>
      </c>
      <c r="AR12" s="282" t="s">
        <v>515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6" t="s">
        <v>516</v>
      </c>
      <c r="AL13" s="1147"/>
      <c r="AM13" s="1147"/>
      <c r="AN13" s="1148"/>
      <c r="AO13" s="280">
        <v>1146901</v>
      </c>
      <c r="AP13" s="280">
        <v>2492</v>
      </c>
      <c r="AQ13" s="281">
        <v>1968</v>
      </c>
      <c r="AR13" s="282">
        <v>26.6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6" t="s">
        <v>517</v>
      </c>
      <c r="AL14" s="1147"/>
      <c r="AM14" s="1147"/>
      <c r="AN14" s="1148"/>
      <c r="AO14" s="280">
        <v>407562</v>
      </c>
      <c r="AP14" s="280">
        <v>886</v>
      </c>
      <c r="AQ14" s="281">
        <v>1222</v>
      </c>
      <c r="AR14" s="282">
        <v>-27.5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9" t="s">
        <v>518</v>
      </c>
      <c r="AL15" s="1150"/>
      <c r="AM15" s="1150"/>
      <c r="AN15" s="1151"/>
      <c r="AO15" s="280">
        <v>-1472601</v>
      </c>
      <c r="AP15" s="280">
        <v>-3200</v>
      </c>
      <c r="AQ15" s="281">
        <v>-3725</v>
      </c>
      <c r="AR15" s="282">
        <v>-14.1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9" t="s">
        <v>186</v>
      </c>
      <c r="AL16" s="1150"/>
      <c r="AM16" s="1150"/>
      <c r="AN16" s="1151"/>
      <c r="AO16" s="280">
        <v>29766245</v>
      </c>
      <c r="AP16" s="280">
        <v>64688</v>
      </c>
      <c r="AQ16" s="281">
        <v>64768</v>
      </c>
      <c r="AR16" s="282">
        <v>-0.1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2" t="s">
        <v>523</v>
      </c>
      <c r="AL21" s="1153"/>
      <c r="AM21" s="1153"/>
      <c r="AN21" s="1154"/>
      <c r="AO21" s="293">
        <v>6.3</v>
      </c>
      <c r="AP21" s="294">
        <v>6.41</v>
      </c>
      <c r="AQ21" s="295">
        <v>-0.11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2" t="s">
        <v>524</v>
      </c>
      <c r="AL22" s="1153"/>
      <c r="AM22" s="1153"/>
      <c r="AN22" s="1154"/>
      <c r="AO22" s="298">
        <v>98.3</v>
      </c>
      <c r="AP22" s="299">
        <v>99.7</v>
      </c>
      <c r="AQ22" s="300">
        <v>-1.4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3" t="s">
        <v>525</v>
      </c>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3"/>
      <c r="AM26" s="1143"/>
      <c r="AN26" s="1143"/>
      <c r="AO26" s="1143"/>
      <c r="AP26" s="1143"/>
      <c r="AQ26" s="1143"/>
      <c r="AR26" s="1143"/>
      <c r="AS26" s="1143"/>
      <c r="AT26" s="263"/>
    </row>
    <row r="27" spans="1:46" x14ac:dyDescent="0.15">
      <c r="A27" s="305"/>
      <c r="AO27" s="258"/>
      <c r="AP27" s="258"/>
      <c r="AQ27" s="258"/>
      <c r="AR27" s="258"/>
      <c r="AS27" s="258"/>
      <c r="AT27" s="258"/>
    </row>
    <row r="28" spans="1:46" ht="17.25" x14ac:dyDescent="0.1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4" t="s">
        <v>506</v>
      </c>
      <c r="AP30" s="268"/>
      <c r="AQ30" s="269" t="s">
        <v>507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5"/>
      <c r="AP31" s="274" t="s">
        <v>508</v>
      </c>
      <c r="AQ31" s="275" t="s">
        <v>509</v>
      </c>
      <c r="AR31" s="276" t="s">
        <v>510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0" t="s">
        <v>528</v>
      </c>
      <c r="AL32" s="1161"/>
      <c r="AM32" s="1161"/>
      <c r="AN32" s="1162"/>
      <c r="AO32" s="308">
        <v>22125426</v>
      </c>
      <c r="AP32" s="308">
        <v>48083</v>
      </c>
      <c r="AQ32" s="309">
        <v>36898</v>
      </c>
      <c r="AR32" s="310">
        <v>30.3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0" t="s">
        <v>529</v>
      </c>
      <c r="AL33" s="1161"/>
      <c r="AM33" s="1161"/>
      <c r="AN33" s="1162"/>
      <c r="AO33" s="308" t="s">
        <v>515</v>
      </c>
      <c r="AP33" s="308" t="s">
        <v>515</v>
      </c>
      <c r="AQ33" s="309">
        <v>2</v>
      </c>
      <c r="AR33" s="310" t="s">
        <v>515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0" t="s">
        <v>530</v>
      </c>
      <c r="AL34" s="1161"/>
      <c r="AM34" s="1161"/>
      <c r="AN34" s="1162"/>
      <c r="AO34" s="308">
        <v>3333</v>
      </c>
      <c r="AP34" s="308">
        <v>7</v>
      </c>
      <c r="AQ34" s="309">
        <v>63</v>
      </c>
      <c r="AR34" s="310">
        <v>-88.9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0" t="s">
        <v>531</v>
      </c>
      <c r="AL35" s="1161"/>
      <c r="AM35" s="1161"/>
      <c r="AN35" s="1162"/>
      <c r="AO35" s="308">
        <v>2661340</v>
      </c>
      <c r="AP35" s="308">
        <v>5784</v>
      </c>
      <c r="AQ35" s="309">
        <v>8350</v>
      </c>
      <c r="AR35" s="310">
        <v>-30.7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0" t="s">
        <v>532</v>
      </c>
      <c r="AL36" s="1161"/>
      <c r="AM36" s="1161"/>
      <c r="AN36" s="1162"/>
      <c r="AO36" s="308">
        <v>7783</v>
      </c>
      <c r="AP36" s="308">
        <v>17</v>
      </c>
      <c r="AQ36" s="309">
        <v>436</v>
      </c>
      <c r="AR36" s="310">
        <v>-96.1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0" t="s">
        <v>533</v>
      </c>
      <c r="AL37" s="1161"/>
      <c r="AM37" s="1161"/>
      <c r="AN37" s="1162"/>
      <c r="AO37" s="308">
        <v>230217</v>
      </c>
      <c r="AP37" s="308">
        <v>500</v>
      </c>
      <c r="AQ37" s="309">
        <v>641</v>
      </c>
      <c r="AR37" s="310">
        <v>-22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3" t="s">
        <v>534</v>
      </c>
      <c r="AL38" s="1164"/>
      <c r="AM38" s="1164"/>
      <c r="AN38" s="1165"/>
      <c r="AO38" s="311">
        <v>7</v>
      </c>
      <c r="AP38" s="311">
        <v>0</v>
      </c>
      <c r="AQ38" s="312">
        <v>1</v>
      </c>
      <c r="AR38" s="300">
        <v>-100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3" t="s">
        <v>535</v>
      </c>
      <c r="AL39" s="1164"/>
      <c r="AM39" s="1164"/>
      <c r="AN39" s="1165"/>
      <c r="AO39" s="308">
        <v>-6041485</v>
      </c>
      <c r="AP39" s="308">
        <v>-13129</v>
      </c>
      <c r="AQ39" s="309">
        <v>-7817</v>
      </c>
      <c r="AR39" s="310">
        <v>68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0" t="s">
        <v>536</v>
      </c>
      <c r="AL40" s="1161"/>
      <c r="AM40" s="1161"/>
      <c r="AN40" s="1162"/>
      <c r="AO40" s="308">
        <v>-11677549</v>
      </c>
      <c r="AP40" s="308">
        <v>-25378</v>
      </c>
      <c r="AQ40" s="309">
        <v>-28299</v>
      </c>
      <c r="AR40" s="310">
        <v>-10.3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6" t="s">
        <v>296</v>
      </c>
      <c r="AL41" s="1167"/>
      <c r="AM41" s="1167"/>
      <c r="AN41" s="1168"/>
      <c r="AO41" s="308">
        <v>7309072</v>
      </c>
      <c r="AP41" s="308">
        <v>15884</v>
      </c>
      <c r="AQ41" s="309">
        <v>10277</v>
      </c>
      <c r="AR41" s="310">
        <v>54.6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5" t="s">
        <v>506</v>
      </c>
      <c r="AN49" s="1157" t="s">
        <v>540</v>
      </c>
      <c r="AO49" s="1158"/>
      <c r="AP49" s="1158"/>
      <c r="AQ49" s="1158"/>
      <c r="AR49" s="115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6"/>
      <c r="AN50" s="324" t="s">
        <v>541</v>
      </c>
      <c r="AO50" s="325" t="s">
        <v>542</v>
      </c>
      <c r="AP50" s="326" t="s">
        <v>543</v>
      </c>
      <c r="AQ50" s="327" t="s">
        <v>544</v>
      </c>
      <c r="AR50" s="328" t="s">
        <v>545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18668382</v>
      </c>
      <c r="AN51" s="330">
        <v>40343</v>
      </c>
      <c r="AO51" s="331">
        <v>-15.3</v>
      </c>
      <c r="AP51" s="332">
        <v>48088</v>
      </c>
      <c r="AQ51" s="333">
        <v>3.6</v>
      </c>
      <c r="AR51" s="334">
        <v>-18.899999999999999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10371140</v>
      </c>
      <c r="AN52" s="338">
        <v>22412</v>
      </c>
      <c r="AO52" s="339">
        <v>-38</v>
      </c>
      <c r="AP52" s="340">
        <v>25183</v>
      </c>
      <c r="AQ52" s="341">
        <v>-4.3</v>
      </c>
      <c r="AR52" s="342">
        <v>-33.700000000000003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18230385</v>
      </c>
      <c r="AN53" s="330">
        <v>39359</v>
      </c>
      <c r="AO53" s="331">
        <v>-2.4</v>
      </c>
      <c r="AP53" s="332">
        <v>46457</v>
      </c>
      <c r="AQ53" s="333">
        <v>-3.4</v>
      </c>
      <c r="AR53" s="334">
        <v>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9262619</v>
      </c>
      <c r="AN54" s="338">
        <v>19998</v>
      </c>
      <c r="AO54" s="339">
        <v>-10.8</v>
      </c>
      <c r="AP54" s="340">
        <v>24020</v>
      </c>
      <c r="AQ54" s="341">
        <v>-4.5999999999999996</v>
      </c>
      <c r="AR54" s="342">
        <v>-6.2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14238794</v>
      </c>
      <c r="AN55" s="330">
        <v>30736</v>
      </c>
      <c r="AO55" s="331">
        <v>-21.9</v>
      </c>
      <c r="AP55" s="332">
        <v>51849</v>
      </c>
      <c r="AQ55" s="333">
        <v>11.6</v>
      </c>
      <c r="AR55" s="334">
        <v>-33.5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7504167</v>
      </c>
      <c r="AN56" s="338">
        <v>16199</v>
      </c>
      <c r="AO56" s="339">
        <v>-19</v>
      </c>
      <c r="AP56" s="340">
        <v>26326</v>
      </c>
      <c r="AQ56" s="341">
        <v>9.6</v>
      </c>
      <c r="AR56" s="342">
        <v>-28.6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20079335</v>
      </c>
      <c r="AN57" s="330">
        <v>43385</v>
      </c>
      <c r="AO57" s="331">
        <v>41.2</v>
      </c>
      <c r="AP57" s="332">
        <v>52191</v>
      </c>
      <c r="AQ57" s="333">
        <v>0.7</v>
      </c>
      <c r="AR57" s="334">
        <v>40.5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10511940</v>
      </c>
      <c r="AN58" s="338">
        <v>22713</v>
      </c>
      <c r="AO58" s="339">
        <v>40.200000000000003</v>
      </c>
      <c r="AP58" s="340">
        <v>26807</v>
      </c>
      <c r="AQ58" s="341">
        <v>1.8</v>
      </c>
      <c r="AR58" s="342">
        <v>38.4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16739385</v>
      </c>
      <c r="AN59" s="330">
        <v>36378</v>
      </c>
      <c r="AO59" s="331">
        <v>-16.2</v>
      </c>
      <c r="AP59" s="332">
        <v>48105</v>
      </c>
      <c r="AQ59" s="333">
        <v>-7.8</v>
      </c>
      <c r="AR59" s="334">
        <v>-8.4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10763374</v>
      </c>
      <c r="AN60" s="338">
        <v>23391</v>
      </c>
      <c r="AO60" s="339">
        <v>3</v>
      </c>
      <c r="AP60" s="340">
        <v>24072</v>
      </c>
      <c r="AQ60" s="341">
        <v>-10.199999999999999</v>
      </c>
      <c r="AR60" s="342">
        <v>13.2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17591256</v>
      </c>
      <c r="AN61" s="345">
        <v>38040</v>
      </c>
      <c r="AO61" s="346">
        <v>-2.9</v>
      </c>
      <c r="AP61" s="347">
        <v>49338</v>
      </c>
      <c r="AQ61" s="348">
        <v>0.9</v>
      </c>
      <c r="AR61" s="334">
        <v>-3.8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9682648</v>
      </c>
      <c r="AN62" s="338">
        <v>20943</v>
      </c>
      <c r="AO62" s="339">
        <v>-4.9000000000000004</v>
      </c>
      <c r="AP62" s="340">
        <v>25282</v>
      </c>
      <c r="AQ62" s="341">
        <v>-1.5</v>
      </c>
      <c r="AR62" s="342">
        <v>-3.4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aavjeBl3Cd9ZF8mblkHwe9ron6ZmY9PkHf2gejKGLtjXZHJoxeLBjVyiHdkP7Bwn4x4VUYT68uAllcISL4eIHw==" saltValue="R/uqW+z+15+xzhz4mF9K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J87" zoomScale="115" zoomScaleNormal="115" zoomScaleSheetLayoutView="55" workbookViewId="0">
      <selection activeCell="AP116" sqref="AP116"/>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554</v>
      </c>
    </row>
    <row r="120" spans="125:125" ht="13.5" hidden="1" customHeight="1" x14ac:dyDescent="0.15"/>
    <row r="121" spans="125:125" ht="13.5" hidden="1" customHeight="1" x14ac:dyDescent="0.15">
      <c r="DU121" s="255"/>
    </row>
  </sheetData>
  <sheetProtection algorithmName="SHA-512" hashValue="li5kjx+cPamS3C0Uqa2rBlrcWtoGu5/0D4VAC/aTozXnjiOh6w4PkAqf+2NAo/Rcrx7r1YXYoYurr49a4Hj6lA==" saltValue="DsYjWhtymy2C+tS07gQj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election activeCell="C109" sqref="C109"/>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555</v>
      </c>
    </row>
  </sheetData>
  <sheetProtection algorithmName="SHA-512" hashValue="utwpboATEYfjXzdxosILaydxpEJADgwpJxZDrvkzHJnqFqm+SvnGfqHLXgcYSRPsTAuxeT3ioHMAtSRtdw8wOg==" saltValue="CLQNEKuMZUF9LRPEtMr3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69" t="s">
        <v>3</v>
      </c>
      <c r="D47" s="1169"/>
      <c r="E47" s="1170"/>
      <c r="F47" s="11">
        <v>6.24</v>
      </c>
      <c r="G47" s="12">
        <v>6.77</v>
      </c>
      <c r="H47" s="12">
        <v>6.92</v>
      </c>
      <c r="I47" s="12">
        <v>9.27</v>
      </c>
      <c r="J47" s="13">
        <v>10.71</v>
      </c>
    </row>
    <row r="48" spans="2:10" ht="57.75" customHeight="1" x14ac:dyDescent="0.15">
      <c r="B48" s="14"/>
      <c r="C48" s="1171" t="s">
        <v>4</v>
      </c>
      <c r="D48" s="1171"/>
      <c r="E48" s="1172"/>
      <c r="F48" s="15">
        <v>0.19</v>
      </c>
      <c r="G48" s="16">
        <v>0.35</v>
      </c>
      <c r="H48" s="16">
        <v>0.32</v>
      </c>
      <c r="I48" s="16">
        <v>0.45</v>
      </c>
      <c r="J48" s="17">
        <v>2.66</v>
      </c>
    </row>
    <row r="49" spans="2:10" ht="57.75" customHeight="1" thickBot="1" x14ac:dyDescent="0.2">
      <c r="B49" s="18"/>
      <c r="C49" s="1173" t="s">
        <v>5</v>
      </c>
      <c r="D49" s="1173"/>
      <c r="E49" s="1174"/>
      <c r="F49" s="19" t="s">
        <v>561</v>
      </c>
      <c r="G49" s="20">
        <v>3.11</v>
      </c>
      <c r="H49" s="20">
        <v>4.29</v>
      </c>
      <c r="I49" s="20">
        <v>5.27</v>
      </c>
      <c r="J49" s="21">
        <v>9.65</v>
      </c>
    </row>
    <row r="50" spans="2:10" x14ac:dyDescent="0.15"/>
  </sheetData>
  <sheetProtection algorithmName="SHA-512" hashValue="FqETfK0IIq5MGNc+Xd9sar7dp5FKaUfb7RuEy8Be/R4AToLklntcp/qFWrtN1XQgyvP+WhASPwAyUE1CfabFKQ==" saltValue="g6HvkQhCspgLWOdjX7WB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下司</cp:lastModifiedBy>
  <cp:lastPrinted>2023-03-13T08:42:40Z</cp:lastPrinted>
  <dcterms:created xsi:type="dcterms:W3CDTF">2023-02-20T06:10:14Z</dcterms:created>
  <dcterms:modified xsi:type="dcterms:W3CDTF">2023-10-31T04:42:47Z</dcterms:modified>
  <cp:category/>
</cp:coreProperties>
</file>