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zaisei01\財政課書庫\99 その他\04_県調査・通知・調査照会システム\R5\20231003_令和３年度財政状況資料集の作成について（2回目・地方公会計関係）\02_県回答\"/>
    </mc:Choice>
  </mc:AlternateContent>
  <bookViews>
    <workbookView xWindow="0" yWindow="0" windowWidth="15360" windowHeight="763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F88" i="12"/>
  <c r="AU63" i="12"/>
  <c r="AP63" i="12"/>
  <c r="AP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O38" i="10"/>
  <c r="BW38" i="10"/>
  <c r="BE38" i="10"/>
  <c r="AM38" i="10"/>
  <c r="U38" i="10"/>
  <c r="BW37" i="10"/>
  <c r="BE37" i="10"/>
  <c r="AM37" i="10"/>
  <c r="U37" i="10"/>
  <c r="BW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s="1"/>
  <c r="C39" i="10" s="1"/>
  <c r="U34" i="10"/>
  <c r="U35" i="10" s="1"/>
  <c r="U36" i="10" s="1"/>
  <c r="AM34" i="10" l="1"/>
  <c r="AM35" i="10" s="1"/>
  <c r="BE34" i="10"/>
  <c r="BW34" i="10" l="1"/>
  <c r="BW35" i="10" s="1"/>
  <c r="CO34" i="10" l="1"/>
  <c r="CO35" i="10" s="1"/>
  <c r="CO36" i="10" s="1"/>
  <c r="CO37" i="10" s="1"/>
</calcChain>
</file>

<file path=xl/sharedStrings.xml><?xml version="1.0" encoding="utf-8"?>
<sst xmlns="http://schemas.openxmlformats.org/spreadsheetml/2006/main" count="1142" uniqueCount="621">
  <si>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</si>
  <si>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</si>
  <si>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</si>
  <si>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</si>
  <si>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</si>
  <si>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</si>
  <si>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</si>
  <si>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</si>
  <si>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</si>
  <si>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</si>
  <si>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</si>
  <si>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</si>
  <si>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</si>
  <si>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</si>
  <si>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</si>
  <si>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</si>
  <si>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</si>
  <si>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</si>
  <si>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</si>
  <si>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</si>
  <si>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</si>
  <si>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</si>
  <si>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</si>
  <si>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</si>
  <si>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</si>
  <si>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</si>
  <si>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</si>
  <si>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</si>
  <si>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</si>
  <si>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</si>
  <si>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</si>
  <si>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</si>
  <si>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</si>
  <si>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</si>
  <si>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</si>
  <si>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</si>
  <si>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</si>
  <si>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</si>
  <si>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</si>
  <si>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</si>
  <si>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</si>
  <si>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</si>
  <si>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</si>
  <si>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</si>
  <si>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</si>
  <si>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</si>
  <si>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</si>
  <si>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</si>
  <si>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</si>
  <si>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</si>
  <si>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</si>
  <si>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</si>
  <si>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</si>
  <si>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</si>
  <si>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</si>
  <si>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</si>
  <si>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</si>
  <si>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</si>
  <si>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</si>
  <si>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</si>
  <si>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</si>
  <si>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</si>
  <si>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</si>
  <si>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</si>
  <si>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</si>
  <si>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</si>
  <si>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</si>
  <si>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</si>
  <si>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</si>
  <si>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</si>
  <si>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</si>
  <si>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</si>
  <si>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</si>
  <si>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</si>
  <si>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</si>
  <si>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</si>
  <si>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</si>
  <si>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</si>
  <si>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</si>
  <si>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</si>
  <si>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</si>
  <si>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</si>
  <si>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</si>
  <si>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</si>
  <si>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</si>
  <si>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</si>
  <si>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</si>
  <si>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</si>
  <si>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</si>
  <si>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</si>
  <si>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</si>
  <si>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</si>
  <si>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</si>
  <si>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</si>
  <si>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</si>
  <si>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</si>
  <si>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</si>
  <si>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</si>
  <si>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</si>
  <si>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</si>
  <si>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</si>
  <si>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</si>
  <si>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</si>
  <si>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</si>
  <si>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</si>
  <si>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</si>
  <si>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</si>
  <si>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</si>
  <si>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</si>
  <si>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</si>
  <si>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</si>
  <si>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</si>
  <si>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</si>
  <si>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</si>
  <si>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</si>
  <si>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</si>
  <si>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</si>
  <si>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</si>
  <si>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</si>
  <si>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</si>
  <si>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</si>
  <si>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</si>
  <si>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</si>
  <si>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</si>
  <si>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</si>
  <si>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</si>
  <si>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</si>
  <si>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</si>
  <si>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</si>
  <si>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</si>
  <si>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</si>
  <si>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</si>
  <si>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</si>
  <si>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</si>
  <si>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</si>
  <si>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</si>
  <si>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</si>
  <si>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</si>
  <si>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</si>
  <si>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</si>
  <si>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</si>
  <si>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</si>
  <si>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</si>
  <si>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</si>
  <si>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</si>
  <si>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</si>
  <si>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</si>
  <si>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</si>
  <si>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</si>
  <si>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</si>
  <si>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</si>
  <si>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</si>
  <si>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</si>
  <si>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</si>
  <si>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</si>
  <si>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</si>
  <si>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</si>
  <si>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</si>
  <si>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</si>
  <si>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</si>
  <si>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</si>
  <si>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</si>
  <si>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</si>
  <si>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</si>
  <si>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</si>
  <si>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</si>
  <si>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</si>
  <si>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</si>
  <si>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</si>
  <si>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</si>
  <si>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</si>
  <si>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</si>
  <si>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</si>
  <si>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</si>
  <si>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</si>
  <si>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</si>
  <si>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</si>
  <si>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</si>
  <si>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</si>
  <si>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</si>
  <si>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</si>
  <si>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</si>
  <si>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</si>
  <si>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</si>
  <si>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</si>
  <si>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</si>
  <si>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</si>
  <si>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</si>
  <si>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</si>
  <si>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</si>
  <si>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</si>
  <si>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</si>
  <si>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</si>
  <si>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</si>
  <si>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</si>
  <si>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</si>
  <si>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</si>
  <si>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</si>
  <si>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</si>
  <si>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</si>
  <si>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</si>
  <si>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</si>
  <si>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</si>
  <si>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</si>
  <si>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</si>
  <si>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</si>
  <si>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</si>
  <si>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</si>
  <si>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</si>
  <si>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</si>
  <si>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</si>
  <si>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</si>
  <si>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</si>
  <si>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</si>
  <si>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</si>
  <si>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</si>
  <si>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</si>
  <si>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</si>
  <si>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</si>
  <si>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</si>
  <si>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</si>
  <si>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</si>
  <si>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</si>
  <si>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</si>
  <si>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</si>
  <si>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</si>
  <si>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</si>
  <si>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</si>
  <si>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</si>
  <si>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</si>
  <si>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</si>
  <si>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</si>
  <si>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</si>
  <si>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</si>
  <si>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</si>
  <si>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</si>
  <si>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</si>
  <si>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</si>
  <si>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</si>
  <si>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</si>
  <si>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</si>
  <si>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</si>
  <si>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</si>
  <si>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</si>
  <si>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</si>
  <si>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</si>
  <si>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</si>
  <si>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</si>
  <si>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</si>
  <si>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</si>
  <si>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</si>
  <si>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</si>
  <si>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</si>
  <si>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</si>
  <si>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</si>
  <si>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</si>
  <si>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</si>
  <si>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</si>
  <si>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</si>
  <si>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</si>
  <si>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</si>
  <si>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</si>
  <si>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</si>
  <si>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</si>
  <si>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</si>
  <si>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</si>
  <si>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</si>
  <si>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</si>
  <si>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</si>
  <si>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</si>
  <si>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</si>
  <si>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</si>
  <si>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</si>
  <si>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</si>
  <si>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</si>
  <si>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</si>
  <si>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</si>
  <si>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</si>
  <si>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</si>
  <si>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</si>
  <si>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</si>
  <si>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</si>
  <si>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</si>
  <si>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</si>
  <si>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</si>
  <si>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</si>
  <si>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</si>
  <si>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</si>
  <si>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</si>
  <si>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</si>
  <si>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</si>
  <si>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</si>
  <si>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</si>
  <si>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</si>
  <si>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</si>
  <si>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</si>
  <si>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</si>
  <si>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</si>
  <si>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</si>
  <si>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</si>
  <si>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</si>
  <si>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</si>
  <si>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</si>
  <si>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</si>
  <si>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</si>
  <si>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</si>
  <si>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</si>
  <si>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</si>
  <si>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</si>
  <si>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</si>
  <si>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</si>
  <si>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</si>
  <si>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</si>
  <si>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</si>
  <si>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</si>
  <si>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</si>
  <si>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</si>
  <si>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</si>
  <si>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</si>
  <si>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</si>
  <si>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</si>
  <si>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</si>
  <si>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</si>
  <si>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</si>
  <si>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</si>
  <si>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</si>
  <si>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</si>
  <si>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</si>
  <si>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</si>
  <si>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</si>
  <si>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</si>
  <si>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</si>
  <si>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</si>
  <si>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</si>
  <si>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</si>
  <si>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</si>
  <si>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</si>
  <si>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</si>
  <si>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</si>
  <si>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</si>
  <si>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</si>
  <si>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</si>
  <si>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</si>
  <si>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</si>
  <si>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</si>
  <si>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</si>
  <si>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</si>
  <si>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</si>
  <si>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</si>
  <si>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</si>
  <si>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</si>
  <si>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</si>
  <si>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</si>
  <si>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</si>
  <si>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</si>
  <si>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</si>
  <si>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</si>
  <si>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</si>
  <si>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</si>
  <si>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</si>
  <si>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</si>
  <si>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</si>
  <si>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</si>
  <si>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</si>
  <si>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</si>
  <si>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</si>
  <si>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</si>
  <si>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</si>
  <si>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</si>
  <si>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</si>
  <si>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</si>
  <si>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</si>
  <si>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</si>
  <si>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</si>
  <si>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</si>
  <si>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</si>
  <si>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</si>
  <si>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</si>
  <si>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</si>
  <si>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</si>
  <si>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</si>
  <si>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</si>
  <si>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</si>
  <si>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</si>
  <si>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</si>
  <si>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</si>
  <si>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</si>
  <si>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</si>
  <si>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</si>
  <si>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</si>
  <si>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</si>
  <si>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病院事業債管理特別会計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</si>
  <si>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</si>
  <si>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</si>
  <si>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</si>
  <si>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</si>
  <si>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</si>
  <si>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</si>
  <si>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</si>
  <si>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</si>
  <si>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</si>
  <si>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</si>
  <si>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</si>
  <si>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</si>
  <si>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</si>
  <si>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</si>
  <si>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</si>
  <si>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</si>
  <si>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</si>
  <si>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</si>
  <si>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</si>
  <si>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</si>
  <si>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</si>
  <si>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</si>
  <si>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</si>
  <si>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</si>
  <si>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</si>
  <si>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</si>
  <si>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</si>
  <si>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</si>
  <si>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</si>
  <si>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</si>
  <si>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</si>
  <si>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</si>
  <si>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</si>
  <si>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</si>
  <si>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</si>
  <si>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</si>
  <si>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</si>
  <si>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</si>
  <si>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</si>
  <si>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</si>
  <si>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</si>
  <si>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</si>
  <si>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</si>
  <si>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</si>
  <si>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</si>
  <si>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</si>
  <si>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</si>
  <si>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</si>
  <si>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</si>
  <si>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</si>
  <si>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</si>
  <si>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</si>
  <si>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</si>
  <si>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</si>
  <si>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</si>
  <si>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</si>
  <si>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</si>
  <si>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</si>
  <si>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</si>
  <si>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</si>
  <si>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</si>
  <si>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</si>
  <si>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</si>
  <si>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</si>
  <si>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</si>
  <si>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</si>
  <si>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</si>
  <si>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</si>
  <si>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</si>
  <si>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</si>
  <si>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</si>
  <si>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</si>
  <si>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</si>
  <si>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</si>
  <si>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</si>
  <si>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</si>
  <si>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</si>
  <si>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</si>
  <si>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</si>
  <si>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</si>
  <si>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</si>
  <si>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</si>
  <si>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</si>
  <si>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</si>
  <si>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</si>
  <si>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</si>
  <si>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</si>
  <si>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</si>
  <si>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</si>
  <si>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</si>
  <si>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</si>
  <si>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</si>
  <si>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</si>
  <si>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</si>
  <si>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</si>
  <si>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</si>
  <si>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</si>
  <si>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</si>
  <si>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</si>
  <si>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</si>
  <si>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</si>
  <si>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</si>
  <si>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</si>
  <si>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</si>
  <si>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</si>
  <si>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</si>
  <si>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</si>
  <si>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</si>
  <si>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</si>
  <si>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</si>
  <si>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</si>
  <si>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</si>
  <si>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</si>
  <si>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</si>
  <si>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</si>
  <si>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</si>
  <si>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</si>
  <si>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</si>
  <si>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</si>
  <si>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</si>
  <si>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</si>
  <si>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</si>
  <si>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</si>
  <si>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</si>
  <si>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</si>
  <si>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</si>
  <si>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</si>
  <si>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</si>
  <si>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</si>
  <si>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</si>
  <si>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</si>
  <si>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</si>
  <si>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</si>
  <si>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</si>
  <si>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</si>
  <si>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</si>
  <si>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</si>
  <si>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</si>
  <si>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</si>
  <si>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</si>
  <si>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</si>
  <si>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</si>
  <si>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</si>
  <si>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</si>
  <si>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</si>
  <si>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</si>
  <si>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</si>
  <si>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</si>
  <si>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</si>
  <si>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</si>
  <si>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</si>
  <si>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</si>
  <si>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</si>
  <si>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</si>
  <si>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</si>
  <si>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</si>
  <si>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</si>
  <si>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</si>
  <si>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</si>
  <si>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</si>
  <si>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</si>
  <si>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</si>
  <si>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</si>
  <si>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</si>
  <si>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</si>
  <si>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</si>
  <si>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</si>
  <si>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</si>
  <si>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</si>
  <si>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</si>
  <si>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</si>
  <si>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</si>
  <si>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</si>
  <si>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</si>
  <si>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</si>
  <si>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</si>
  <si>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</si>
  <si>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</si>
  <si>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</si>
  <si>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</si>
  <si>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</si>
  <si>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</si>
  <si>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</si>
  <si>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</si>
  <si>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</si>
  <si>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</si>
  <si>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</si>
  <si>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0.36</t>
  </si>
  <si>
    <t>▲ 0.83</t>
  </si>
  <si>
    <t>水道事業会計</t>
  </si>
  <si>
    <t>下水道事業会計</t>
  </si>
  <si>
    <t>一般会計</t>
  </si>
  <si>
    <t>介護保険事業特別会計</t>
  </si>
  <si>
    <t>石ヶ谷墓園整備事業特別会計</t>
  </si>
  <si>
    <t>国民健康保険事業特別会計</t>
  </si>
  <si>
    <t>後期高齢者医療事業特別会計</t>
  </si>
  <si>
    <t>葬祭事業特別会計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</si>
  <si>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</si>
  <si>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</si>
  <si>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</si>
  <si>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</si>
  <si>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</si>
  <si>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</si>
  <si>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</si>
  <si>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</si>
  <si>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</si>
  <si>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</si>
  <si>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</si>
  <si>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</si>
  <si>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</si>
  <si>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</si>
  <si>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</si>
  <si>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明石市庁舎建設基金</t>
    <rPh sb="0" eb="3">
      <t>アカシシ</t>
    </rPh>
    <rPh sb="3" eb="5">
      <t>チョウシャ</t>
    </rPh>
    <rPh sb="5" eb="7">
      <t>ケンセツ</t>
    </rPh>
    <rPh sb="7" eb="9">
      <t>キキン</t>
    </rPh>
    <phoneticPr fontId="5"/>
  </si>
  <si>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5"/>
  </si>
  <si>
    <t>明石市特別会計等財政健全化基金</t>
    <rPh sb="0" eb="3">
      <t>アカシシ</t>
    </rPh>
    <rPh sb="3" eb="5">
      <t>トクベツ</t>
    </rPh>
    <rPh sb="5" eb="7">
      <t>カイケイ</t>
    </rPh>
    <rPh sb="7" eb="8">
      <t>ナド</t>
    </rPh>
    <rPh sb="8" eb="10">
      <t>ザイセイ</t>
    </rPh>
    <rPh sb="10" eb="13">
      <t>ケンゼンカ</t>
    </rPh>
    <rPh sb="13" eb="15">
      <t>キキン</t>
    </rPh>
    <phoneticPr fontId="5"/>
  </si>
  <si>
    <t>明石市福祉コミュニティー基金</t>
    <rPh sb="0" eb="3">
      <t>アカシシ</t>
    </rPh>
    <rPh sb="3" eb="5">
      <t>フクシ</t>
    </rPh>
    <rPh sb="12" eb="14">
      <t>キキン</t>
    </rPh>
    <phoneticPr fontId="5"/>
  </si>
  <si>
    <t>明石市スポーツ振興基金</t>
    <rPh sb="0" eb="3">
      <t>アカシシ</t>
    </rPh>
    <rPh sb="7" eb="9">
      <t>シンコウ</t>
    </rPh>
    <rPh sb="9" eb="11">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</si>
  <si>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</si>
  <si>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</si>
  <si>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</si>
  <si>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将来負担比率は、地方債現在高の減少や地方交付税等の増加により、前年度から3.5ポイント改善し、類似団体平均よりも良好な比率となっている。
有形固定資産減価償却率も、類似団体平均よりも良好な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8" eb="10">
      <t>チホウ</t>
    </rPh>
    <rPh sb="10" eb="11">
      <t>サイ</t>
    </rPh>
    <rPh sb="11" eb="13">
      <t>ゲンザイ</t>
    </rPh>
    <rPh sb="13" eb="14">
      <t>タカ</t>
    </rPh>
    <rPh sb="15" eb="17">
      <t>ゲンショウ</t>
    </rPh>
    <rPh sb="18" eb="20">
      <t>チホウ</t>
    </rPh>
    <rPh sb="20" eb="23">
      <t>コウフゼイ</t>
    </rPh>
    <rPh sb="23" eb="24">
      <t>ナド</t>
    </rPh>
    <rPh sb="25" eb="27">
      <t>ゾウカ</t>
    </rPh>
    <rPh sb="43" eb="45">
      <t>カイゼン</t>
    </rPh>
    <rPh sb="56" eb="58">
      <t>リョウコウ</t>
    </rPh>
    <rPh sb="91" eb="93">
      <t>リョウコウ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</si>
  <si>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</si>
  <si>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</si>
  <si>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</si>
  <si>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</si>
  <si>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</si>
  <si>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</si>
  <si>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実質公債費比率は、元利償還金が増加したことなどにより、前年度より0.2ポイント悪化したが、類似団体平均に比べて良好な数値となっている。
将来負担比率は、前年度より3.5ポイント改善し、4年連続で類似団体平均よりも良好な比率となった。
今後は、市役所新庁舎の建設や新ごみ処理施設の建替えなどの地方債の発行に伴い、実質公債費比率が悪化する可能性もあることから、引き続き、事業の適切な取捨選択を進めるとともに、地方債残高の適正管理に努める。</t>
    <rPh sb="27" eb="30">
      <t>ゼンネンド</t>
    </rPh>
    <rPh sb="39" eb="41">
      <t>アッカ</t>
    </rPh>
    <rPh sb="45" eb="47">
      <t>ルイジ</t>
    </rPh>
    <rPh sb="47" eb="49">
      <t>ダンタイ</t>
    </rPh>
    <rPh sb="49" eb="51">
      <t>ヘイキン</t>
    </rPh>
    <rPh sb="52" eb="53">
      <t>クラ</t>
    </rPh>
    <rPh sb="55" eb="57">
      <t>リョウコウ</t>
    </rPh>
    <rPh sb="58" eb="60">
      <t>スウチ</t>
    </rPh>
    <rPh sb="88" eb="90">
      <t>カイゼン</t>
    </rPh>
    <rPh sb="106" eb="108">
      <t>リョウコウ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</si>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</sst>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2EAF-4913-8079-F3A677D013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34645</c:v>
                </c:pt>
                <c:pt idx="1">
                  <c:v>42789</c:v>
                </c:pt>
                <c:pt idx="2">
                  <c:v>26150</c:v>
                </c:pt>
                <c:pt idx="3">
                  <c:v>34621</c:v>
                </c:pt>
                <c:pt idx="4">
                  <c:v>28142</c:v>
                </c:pt>
              </c:numCache>
            </c:numRef>
          </c:val>
          <c:smooth val="0"/>
          <c:extLst>
            <c:ext xmlns:c16="http://schemas.microsoft.com/office/drawing/2014/chart" uri="{C3380CC4-5D6E-409C-BE32-E72D297353CC}">
              <c16:uniqueId val="{00000001-2EAF-4913-8079-F3A677D013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1.64</c:v>
                </c:pt>
                <c:pt idx="1">
                  <c:v>1.53</c:v>
                </c:pt>
                <c:pt idx="2">
                  <c:v>1.1399999999999999</c:v>
                </c:pt>
                <c:pt idx="3">
                  <c:v>3.22</c:v>
                </c:pt>
                <c:pt idx="4">
                  <c:v>2.36</c:v>
                </c:pt>
              </c:numCache>
            </c:numRef>
          </c:val>
          <c:extLst>
            <c:ext xmlns:c16="http://schemas.microsoft.com/office/drawing/2014/chart" uri="{C3380CC4-5D6E-409C-BE32-E72D297353CC}">
              <c16:uniqueId val="{00000000-FAE7-41C3-BA4C-7772BAB5E8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11.15</c:v>
                </c:pt>
                <c:pt idx="1">
                  <c:v>15.87</c:v>
                </c:pt>
                <c:pt idx="2">
                  <c:v>15.05</c:v>
                </c:pt>
                <c:pt idx="3">
                  <c:v>14.7</c:v>
                </c:pt>
                <c:pt idx="4">
                  <c:v>14.98</c:v>
                </c:pt>
              </c:numCache>
            </c:numRef>
          </c:val>
          <c:extLst>
            <c:ext xmlns:c16="http://schemas.microsoft.com/office/drawing/2014/chart" uri="{C3380CC4-5D6E-409C-BE32-E72D297353CC}">
              <c16:uniqueId val="{00000001-FAE7-41C3-BA4C-7772BAB5E8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5.0199999999999996</c:v>
                </c:pt>
                <c:pt idx="2">
                  <c:v>-0.83</c:v>
                </c:pt>
                <c:pt idx="3">
                  <c:v>2.4300000000000002</c:v>
                </c:pt>
                <c:pt idx="4">
                  <c:v>0.64</c:v>
                </c:pt>
              </c:numCache>
            </c:numRef>
          </c:val>
          <c:smooth val="0"/>
          <c:extLst>
            <c:ext xmlns:c16="http://schemas.microsoft.com/office/drawing/2014/chart" uri="{C3380CC4-5D6E-409C-BE32-E72D297353CC}">
              <c16:uniqueId val="{00000002-FAE7-41C3-BA4C-7772BAB5E8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605-4F15-9225-298C8F9DA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05-4F15-9225-298C8F9DA8E5}"/>
            </c:ext>
          </c:extLst>
        </c:ser>
        <c:ser>
          <c:idx val="2"/>
          <c:order val="2"/>
          <c:tx>
            <c:strRef>
              <c:f>データシート!$A$29</c:f>
              <c:strCache>
                <c:ptCount val="1"/>
                <c:pt idx="0">
                  <c:v>葬祭事業特別会計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605-4F15-9225-298C8F9DA8E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0.17</c:v>
                </c:pt>
                <c:pt idx="4">
                  <c:v>#N/A</c:v>
                </c:pt>
                <c:pt idx="5">
                  <c:v>0.01</c:v>
                </c:pt>
                <c:pt idx="6">
                  <c:v>#N/A</c:v>
                </c:pt>
                <c:pt idx="7">
                  <c:v>0.01</c:v>
                </c:pt>
                <c:pt idx="8">
                  <c:v>#N/A</c:v>
                </c:pt>
                <c:pt idx="9">
                  <c:v>0</c:v>
                </c:pt>
              </c:numCache>
            </c:numRef>
          </c:val>
          <c:extLst>
            <c:ext xmlns:c16="http://schemas.microsoft.com/office/drawing/2014/chart" uri="{C3380CC4-5D6E-409C-BE32-E72D297353CC}">
              <c16:uniqueId val="{00000003-0605-4F15-9225-298C8F9DA8E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7.61</c:v>
                </c:pt>
                <c:pt idx="2">
                  <c:v>#N/A</c:v>
                </c:pt>
                <c:pt idx="3">
                  <c:v>1.93</c:v>
                </c:pt>
                <c:pt idx="4">
                  <c:v>#N/A</c:v>
                </c:pt>
                <c:pt idx="5">
                  <c:v>0.53</c:v>
                </c:pt>
                <c:pt idx="6">
                  <c:v>#N/A</c:v>
                </c:pt>
                <c:pt idx="7">
                  <c:v>0.03</c:v>
                </c:pt>
                <c:pt idx="8">
                  <c:v>#N/A</c:v>
                </c:pt>
                <c:pt idx="9">
                  <c:v>0.02</c:v>
                </c:pt>
              </c:numCache>
            </c:numRef>
          </c:val>
          <c:extLst>
            <c:ext xmlns:c16="http://schemas.microsoft.com/office/drawing/2014/chart" uri="{C3380CC4-5D6E-409C-BE32-E72D297353CC}">
              <c16:uniqueId val="{00000004-0605-4F15-9225-298C8F9DA8E5}"/>
            </c:ext>
          </c:extLst>
        </c:ser>
        <c:ser>
          <c:idx val="5"/>
          <c:order val="5"/>
          <c:tx>
            <c:strRef>
              <c:f>データシート!$A$32</c:f>
              <c:strCache>
                <c:ptCount val="1"/>
                <c:pt idx="0">
                  <c:v>石ヶ谷墓園整備事業特別会計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0.45</c:v>
                </c:pt>
                <c:pt idx="2">
                  <c:v>#N/A</c:v>
                </c:pt>
                <c:pt idx="3">
                  <c:v>0.46</c:v>
                </c:pt>
                <c:pt idx="4">
                  <c:v>#N/A</c:v>
                </c:pt>
                <c:pt idx="5">
                  <c:v>0.51</c:v>
                </c:pt>
                <c:pt idx="6">
                  <c:v>#N/A</c:v>
                </c:pt>
                <c:pt idx="7">
                  <c:v>0.48</c:v>
                </c:pt>
                <c:pt idx="8">
                  <c:v>#N/A</c:v>
                </c:pt>
                <c:pt idx="9">
                  <c:v>0.47</c:v>
                </c:pt>
              </c:numCache>
            </c:numRef>
          </c:val>
          <c:extLst>
            <c:ext xmlns:c16="http://schemas.microsoft.com/office/drawing/2014/chart" uri="{C3380CC4-5D6E-409C-BE32-E72D297353CC}">
              <c16:uniqueId val="{00000005-0605-4F15-9225-298C8F9DA8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0.83</c:v>
                </c:pt>
                <c:pt idx="2">
                  <c:v>#N/A</c:v>
                </c:pt>
                <c:pt idx="3">
                  <c:v>1.1299999999999999</c:v>
                </c:pt>
                <c:pt idx="4">
                  <c:v>#N/A</c:v>
                </c:pt>
                <c:pt idx="5">
                  <c:v>1.18</c:v>
                </c:pt>
                <c:pt idx="6">
                  <c:v>#N/A</c:v>
                </c:pt>
                <c:pt idx="7">
                  <c:v>1.17</c:v>
                </c:pt>
                <c:pt idx="8">
                  <c:v>#N/A</c:v>
                </c:pt>
                <c:pt idx="9">
                  <c:v>0.47</c:v>
                </c:pt>
              </c:numCache>
            </c:numRef>
          </c:val>
          <c:extLst>
            <c:ext xmlns:c16="http://schemas.microsoft.com/office/drawing/2014/chart" uri="{C3380CC4-5D6E-409C-BE32-E72D297353CC}">
              <c16:uniqueId val="{00000006-0605-4F15-9225-298C8F9DA8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1.1200000000000001</c:v>
                </c:pt>
                <c:pt idx="2">
                  <c:v>#N/A</c:v>
                </c:pt>
                <c:pt idx="3">
                  <c:v>1.06</c:v>
                </c:pt>
                <c:pt idx="4">
                  <c:v>#N/A</c:v>
                </c:pt>
                <c:pt idx="5">
                  <c:v>0.62</c:v>
                </c:pt>
                <c:pt idx="6">
                  <c:v>#N/A</c:v>
                </c:pt>
                <c:pt idx="7">
                  <c:v>2.73</c:v>
                </c:pt>
                <c:pt idx="8">
                  <c:v>#N/A</c:v>
                </c:pt>
                <c:pt idx="9">
                  <c:v>1.88</c:v>
                </c:pt>
              </c:numCache>
            </c:numRef>
          </c:val>
          <c:extLst>
            <c:ext xmlns:c16="http://schemas.microsoft.com/office/drawing/2014/chart" uri="{C3380CC4-5D6E-409C-BE32-E72D297353CC}">
              <c16:uniqueId val="{00000007-0605-4F15-9225-298C8F9DA8E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2.92</c:v>
                </c:pt>
                <c:pt idx="2">
                  <c:v>#N/A</c:v>
                </c:pt>
                <c:pt idx="3">
                  <c:v>4.1900000000000004</c:v>
                </c:pt>
                <c:pt idx="4">
                  <c:v>#N/A</c:v>
                </c:pt>
                <c:pt idx="5">
                  <c:v>4.96</c:v>
                </c:pt>
                <c:pt idx="6">
                  <c:v>#N/A</c:v>
                </c:pt>
                <c:pt idx="7">
                  <c:v>5.15</c:v>
                </c:pt>
                <c:pt idx="8">
                  <c:v>#N/A</c:v>
                </c:pt>
                <c:pt idx="9">
                  <c:v>5.29</c:v>
                </c:pt>
              </c:numCache>
            </c:numRef>
          </c:val>
          <c:extLst>
            <c:ext xmlns:c16="http://schemas.microsoft.com/office/drawing/2014/chart" uri="{C3380CC4-5D6E-409C-BE32-E72D297353CC}">
              <c16:uniqueId val="{00000008-0605-4F15-9225-298C8F9DA8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7.37</c:v>
                </c:pt>
                <c:pt idx="2">
                  <c:v>#N/A</c:v>
                </c:pt>
                <c:pt idx="3">
                  <c:v>7.25</c:v>
                </c:pt>
                <c:pt idx="4">
                  <c:v>#N/A</c:v>
                </c:pt>
                <c:pt idx="5">
                  <c:v>6.15</c:v>
                </c:pt>
                <c:pt idx="6">
                  <c:v>#N/A</c:v>
                </c:pt>
                <c:pt idx="7">
                  <c:v>6.65</c:v>
                </c:pt>
                <c:pt idx="8">
                  <c:v>#N/A</c:v>
                </c:pt>
                <c:pt idx="9">
                  <c:v>5.72</c:v>
                </c:pt>
              </c:numCache>
            </c:numRef>
          </c:val>
          <c:extLst>
            <c:ext xmlns:c16="http://schemas.microsoft.com/office/drawing/2014/chart" uri="{C3380CC4-5D6E-409C-BE32-E72D297353CC}">
              <c16:uniqueId val="{00000009-0605-4F15-9225-298C8F9DA8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11821</c:v>
                </c:pt>
                <c:pt idx="5">
                  <c:v>11841</c:v>
                </c:pt>
                <c:pt idx="8">
                  <c:v>11602</c:v>
                </c:pt>
                <c:pt idx="11">
                  <c:v>11402</c:v>
                </c:pt>
                <c:pt idx="14">
                  <c:v>11266</c:v>
                </c:pt>
              </c:numCache>
            </c:numRef>
          </c:val>
          <c:extLst>
            <c:ext xmlns:c16="http://schemas.microsoft.com/office/drawing/2014/chart" uri="{C3380CC4-5D6E-409C-BE32-E72D297353CC}">
              <c16:uniqueId val="{00000000-B65E-408A-B5A4-B85D346ACA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5E-408A-B5A4-B85D346ACA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65E-408A-B5A4-B85D346ACA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5E-408A-B5A4-B85D346ACA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2061</c:v>
                </c:pt>
                <c:pt idx="3">
                  <c:v>2127</c:v>
                </c:pt>
                <c:pt idx="6">
                  <c:v>1972</c:v>
                </c:pt>
                <c:pt idx="9">
                  <c:v>1892</c:v>
                </c:pt>
                <c:pt idx="12">
                  <c:v>1850</c:v>
                </c:pt>
              </c:numCache>
            </c:numRef>
          </c:val>
          <c:extLst>
            <c:ext xmlns:c16="http://schemas.microsoft.com/office/drawing/2014/chart" uri="{C3380CC4-5D6E-409C-BE32-E72D297353CC}">
              <c16:uniqueId val="{00000004-B65E-408A-B5A4-B85D346ACA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5E-408A-B5A4-B85D346ACA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5E-408A-B5A4-B85D346ACA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10953</c:v>
                </c:pt>
                <c:pt idx="3">
                  <c:v>11258</c:v>
                </c:pt>
                <c:pt idx="6">
                  <c:v>11515</c:v>
                </c:pt>
                <c:pt idx="9">
                  <c:v>11508</c:v>
                </c:pt>
                <c:pt idx="12">
                  <c:v>11668</c:v>
                </c:pt>
              </c:numCache>
            </c:numRef>
          </c:val>
          <c:extLst>
            <c:ext xmlns:c16="http://schemas.microsoft.com/office/drawing/2014/chart" uri="{C3380CC4-5D6E-409C-BE32-E72D297353CC}">
              <c16:uniqueId val="{00000007-B65E-408A-B5A4-B85D346ACA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1193</c:v>
                </c:pt>
                <c:pt idx="2">
                  <c:v>#N/A</c:v>
                </c:pt>
                <c:pt idx="3">
                  <c:v>#N/A</c:v>
                </c:pt>
                <c:pt idx="4">
                  <c:v>1544</c:v>
                </c:pt>
                <c:pt idx="5">
                  <c:v>#N/A</c:v>
                </c:pt>
                <c:pt idx="6">
                  <c:v>#N/A</c:v>
                </c:pt>
                <c:pt idx="7">
                  <c:v>1885</c:v>
                </c:pt>
                <c:pt idx="8">
                  <c:v>#N/A</c:v>
                </c:pt>
                <c:pt idx="9">
                  <c:v>#N/A</c:v>
                </c:pt>
                <c:pt idx="10">
                  <c:v>1998</c:v>
                </c:pt>
                <c:pt idx="11">
                  <c:v>#N/A</c:v>
                </c:pt>
                <c:pt idx="12">
                  <c:v>#N/A</c:v>
                </c:pt>
                <c:pt idx="13">
                  <c:v>2252</c:v>
                </c:pt>
                <c:pt idx="14">
                  <c:v>#N/A</c:v>
                </c:pt>
              </c:numCache>
            </c:numRef>
          </c:val>
          <c:smooth val="0"/>
          <c:extLst>
            <c:ext xmlns:c16="http://schemas.microsoft.com/office/drawing/2014/chart" uri="{C3380CC4-5D6E-409C-BE32-E72D297353CC}">
              <c16:uniqueId val="{00000008-B65E-408A-B5A4-B85D346ACA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89754</c:v>
                </c:pt>
                <c:pt idx="5">
                  <c:v>88963</c:v>
                </c:pt>
                <c:pt idx="8">
                  <c:v>88381</c:v>
                </c:pt>
                <c:pt idx="11">
                  <c:v>87539</c:v>
                </c:pt>
                <c:pt idx="14">
                  <c:v>86648</c:v>
                </c:pt>
              </c:numCache>
            </c:numRef>
          </c:val>
          <c:extLst>
            <c:ext xmlns:c16="http://schemas.microsoft.com/office/drawing/2014/chart" uri="{C3380CC4-5D6E-409C-BE32-E72D297353CC}">
              <c16:uniqueId val="{00000000-50B0-4C5A-91A4-93F608FA72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32231</c:v>
                </c:pt>
                <c:pt idx="5">
                  <c:v>31888</c:v>
                </c:pt>
                <c:pt idx="8">
                  <c:v>31398</c:v>
                </c:pt>
                <c:pt idx="11">
                  <c:v>30853</c:v>
                </c:pt>
                <c:pt idx="14">
                  <c:v>28729</c:v>
                </c:pt>
              </c:numCache>
            </c:numRef>
          </c:val>
          <c:extLst>
            <c:ext xmlns:c16="http://schemas.microsoft.com/office/drawing/2014/chart" uri="{C3380CC4-5D6E-409C-BE32-E72D297353CC}">
              <c16:uniqueId val="{00000001-50B0-4C5A-91A4-93F608FA72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14552</c:v>
                </c:pt>
                <c:pt idx="5">
                  <c:v>20396</c:v>
                </c:pt>
                <c:pt idx="8">
                  <c:v>20195</c:v>
                </c:pt>
                <c:pt idx="11">
                  <c:v>20704</c:v>
                </c:pt>
                <c:pt idx="14">
                  <c:v>20891</c:v>
                </c:pt>
              </c:numCache>
            </c:numRef>
          </c:val>
          <c:extLst>
            <c:ext xmlns:c16="http://schemas.microsoft.com/office/drawing/2014/chart" uri="{C3380CC4-5D6E-409C-BE32-E72D297353CC}">
              <c16:uniqueId val="{00000002-50B0-4C5A-91A4-93F608FA72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B0-4C5A-91A4-93F608FA72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B0-4C5A-91A4-93F608FA72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4</c:v>
                </c:pt>
                <c:pt idx="6">
                  <c:v>9</c:v>
                </c:pt>
                <c:pt idx="9">
                  <c:v>7</c:v>
                </c:pt>
                <c:pt idx="12">
                  <c:v>7</c:v>
                </c:pt>
              </c:numCache>
            </c:numRef>
          </c:val>
          <c:extLst>
            <c:ext xmlns:c16="http://schemas.microsoft.com/office/drawing/2014/chart" uri="{C3380CC4-5D6E-409C-BE32-E72D297353CC}">
              <c16:uniqueId val="{00000005-50B0-4C5A-91A4-93F608FA72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13533</c:v>
                </c:pt>
                <c:pt idx="3">
                  <c:v>13676</c:v>
                </c:pt>
                <c:pt idx="6">
                  <c:v>13835</c:v>
                </c:pt>
                <c:pt idx="9">
                  <c:v>13840</c:v>
                </c:pt>
                <c:pt idx="12">
                  <c:v>13893</c:v>
                </c:pt>
              </c:numCache>
            </c:numRef>
          </c:val>
          <c:extLst>
            <c:ext xmlns:c16="http://schemas.microsoft.com/office/drawing/2014/chart" uri="{C3380CC4-5D6E-409C-BE32-E72D297353CC}">
              <c16:uniqueId val="{00000006-50B0-4C5A-91A4-93F608FA72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B0-4C5A-91A4-93F608FA72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21729</c:v>
                </c:pt>
                <c:pt idx="3">
                  <c:v>19846</c:v>
                </c:pt>
                <c:pt idx="6">
                  <c:v>18551</c:v>
                </c:pt>
                <c:pt idx="9">
                  <c:v>16920</c:v>
                </c:pt>
                <c:pt idx="12">
                  <c:v>15377</c:v>
                </c:pt>
              </c:numCache>
            </c:numRef>
          </c:val>
          <c:extLst>
            <c:ext xmlns:c16="http://schemas.microsoft.com/office/drawing/2014/chart" uri="{C3380CC4-5D6E-409C-BE32-E72D297353CC}">
              <c16:uniqueId val="{00000008-50B0-4C5A-91A4-93F608FA72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B0-4C5A-91A4-93F608FA72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121567</c:v>
                </c:pt>
                <c:pt idx="3">
                  <c:v>122031</c:v>
                </c:pt>
                <c:pt idx="6">
                  <c:v>120936</c:v>
                </c:pt>
                <c:pt idx="9">
                  <c:v>122423</c:v>
                </c:pt>
                <c:pt idx="12">
                  <c:v>120152</c:v>
                </c:pt>
              </c:numCache>
            </c:numRef>
          </c:val>
          <c:extLst>
            <c:ext xmlns:c16="http://schemas.microsoft.com/office/drawing/2014/chart" uri="{C3380CC4-5D6E-409C-BE32-E72D297353CC}">
              <c16:uniqueId val="{0000000A-50B0-4C5A-91A4-93F608FA72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20295</c:v>
                </c:pt>
                <c:pt idx="2">
                  <c:v>#N/A</c:v>
                </c:pt>
                <c:pt idx="3">
                  <c:v>#N/A</c:v>
                </c:pt>
                <c:pt idx="4">
                  <c:v>14309</c:v>
                </c:pt>
                <c:pt idx="5">
                  <c:v>#N/A</c:v>
                </c:pt>
                <c:pt idx="6">
                  <c:v>#N/A</c:v>
                </c:pt>
                <c:pt idx="7">
                  <c:v>13356</c:v>
                </c:pt>
                <c:pt idx="8">
                  <c:v>#N/A</c:v>
                </c:pt>
                <c:pt idx="9">
                  <c:v>#N/A</c:v>
                </c:pt>
                <c:pt idx="10">
                  <c:v>14094</c:v>
                </c:pt>
                <c:pt idx="11">
                  <c:v>#N/A</c:v>
                </c:pt>
                <c:pt idx="12">
                  <c:v>#N/A</c:v>
                </c:pt>
                <c:pt idx="13">
                  <c:v>13160</c:v>
                </c:pt>
                <c:pt idx="14">
                  <c:v>#N/A</c:v>
                </c:pt>
              </c:numCache>
            </c:numRef>
          </c:val>
          <c:smooth val="0"/>
          <c:extLst>
            <c:ext xmlns:c16="http://schemas.microsoft.com/office/drawing/2014/chart" uri="{C3380CC4-5D6E-409C-BE32-E72D297353CC}">
              <c16:uniqueId val="{0000000B-50B0-4C5A-91A4-93F608FA72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9053</c:v>
                </c:pt>
                <c:pt idx="1">
                  <c:v>9242</c:v>
                </c:pt>
                <c:pt idx="2">
                  <c:v>10105</c:v>
                </c:pt>
              </c:numCache>
            </c:numRef>
          </c:val>
          <c:extLst>
            <c:ext xmlns:c16="http://schemas.microsoft.com/office/drawing/2014/chart" uri="{C3380CC4-5D6E-409C-BE32-E72D297353CC}">
              <c16:uniqueId val="{00000000-7991-41F6-881C-3DE37DA3C5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1501</c:v>
                </c:pt>
                <c:pt idx="1">
                  <c:v>1501</c:v>
                </c:pt>
                <c:pt idx="2">
                  <c:v>1501</c:v>
                </c:pt>
              </c:numCache>
            </c:numRef>
          </c:val>
          <c:extLst>
            <c:ext xmlns:c16="http://schemas.microsoft.com/office/drawing/2014/chart" uri="{C3380CC4-5D6E-409C-BE32-E72D297353CC}">
              <c16:uniqueId val="{00000001-7991-41F6-881C-3DE37DA3C5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3615</c:v>
                </c:pt>
                <c:pt idx="1">
                  <c:v>3674</c:v>
                </c:pt>
                <c:pt idx="2">
                  <c:v>3629</c:v>
                </c:pt>
              </c:numCache>
            </c:numRef>
          </c:val>
          <c:extLst>
            <c:ext xmlns:c16="http://schemas.microsoft.com/office/drawing/2014/chart" uri="{C3380CC4-5D6E-409C-BE32-E72D297353CC}">
              <c16:uniqueId val="{00000002-7991-41F6-881C-3DE37DA3C5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{53026B7F-8C02-4E5C-90F2-8E7CB0CF755E}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C9C-4399-91CF-DDFA7BF839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{0F11AB57-381E-463C-BDE6-B0BBEA7EA0BA}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C-4399-91CF-DDFA7BF839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{F0DAA0DD-9A02-4EBB-8646-29C44B632995}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C-4399-91CF-DDFA7BF839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{6BE08D7E-DDB7-4DAD-BEC3-3D43163995B9}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C-4399-91CF-DDFA7BF839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{0AFB693B-D640-4F9F-AADE-510F09F059D0}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C-4399-91CF-DDFA7BF839A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{75C3813A-5095-483F-BBF9-F0FB7A00CD49}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C9C-4399-91CF-DDFA7BF839A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{963DC86E-6E03-4F62-B9D7-B190E647E4CE}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C9C-4399-91CF-DDFA7BF839A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{F18FCE28-CC2B-4460-9685-663D9C77DE62}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C9C-4399-91CF-DDFA7BF839A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{C29DC397-09B2-44AB-BAFE-CBEE04C0911F}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C9C-4399-91CF-DDFA7BF839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50.8</c:v>
                </c:pt>
                <c:pt idx="16">
                  <c:v>52.9</c:v>
                </c:pt>
                <c:pt idx="24">
                  <c:v>54.6</c:v>
                </c:pt>
                <c:pt idx="32">
                  <c:v>56.2</c:v>
                </c:pt>
              </c:numCache>
            </c:numRef>
          </c:xVal>
          <c:yVal>
            <c:numRef>
              <c:f>公会計指標分析・財政指標組合せ分析表!$BP$51:$DC$51</c:f>
              <c:numCache>
                <c:formatCode>#,##0.0;"▲ "#,##0.0</c:formatCode>
                <c:ptCount val="40"/>
                <c:pt idx="0">
                  <c:v>41.5</c:v>
                </c:pt>
                <c:pt idx="8">
                  <c:v>28.1</c:v>
                </c:pt>
                <c:pt idx="16">
                  <c:v>25.5</c:v>
                </c:pt>
                <c:pt idx="24">
                  <c:v>25.5</c:v>
                </c:pt>
                <c:pt idx="32">
                  <c:v>22</c:v>
                </c:pt>
              </c:numCache>
            </c:numRef>
          </c:yVal>
          <c:smooth val="0"/>
          <c:extLst>
            <c:ext xmlns:c16="http://schemas.microsoft.com/office/drawing/2014/chart" uri="{C3380CC4-5D6E-409C-BE32-E72D297353CC}">
              <c16:uniqueId val="{00000009-AC9C-4399-91CF-DDFA7BF839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{7DA90581-1375-49FC-811B-9100C22B8294}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C9C-4399-91CF-DDFA7BF839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{F2A2E6E1-6201-4DE0-8410-BE2334F1D6A6}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C-4399-91CF-DDFA7BF839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{122A502A-8709-44AC-901B-8B47C46B1557}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C-4399-91CF-DDFA7BF839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{D6F9DD94-82F5-48E2-911A-E8BF027A4E01}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C-4399-91CF-DDFA7BF839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{D9ECF442-EDF5-454F-B6A6-EBB82D93CF9A}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C-4399-91CF-DDFA7BF839A7}"/>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{59FBFBD4-703C-4671-A1A9-8D89EE00EAC0}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C9C-4399-91CF-DDFA7BF839A7}"/>
                </c:ext>
              </c:extLst>
            </c:dLbl>
            <c:dLbl>
              <c:idx val="16"/>
              <c:layout>
                <c:manualLayout>
                  <c:x val="-3.429604780527951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{912BC94B-0E98-4229-8B2C-F2F4F404E355}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C9C-4399-91CF-DDFA7BF839A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{06B42FD6-61EF-4ED8-9A83-F8484D1091AC}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C9C-4399-91CF-DDFA7BF839A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{ECA65632-4891-4FB8-B438-685DD5558AD3}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C9C-4399-91CF-DDFA7BF83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AC9C-4399-91CF-DDFA7BF839A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{260E29F9-EC60-4FFE-9498-DF666829443F}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36-4C42-8A29-A55608EFD5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{7E23945A-4F2A-4B75-86AB-B955121A8E44}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6-4C42-8A29-A55608EFD5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{887ECE41-E0DA-4862-A738-619B5B855017}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6-4C42-8A29-A55608EFD5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{8ED9B692-A64B-46F1-A7A2-3E235FE0742E}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6-4C42-8A29-A55608EFD5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{2089C66A-88EA-46F7-A912-63407CF4B32E}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6-4C42-8A29-A55608EFD58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{94F478E6-158D-40AC-A278-151656245E1B}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36-4C42-8A29-A55608EFD58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{849EEA8C-CED2-4CA4-BEB2-E4F517C2B0DA}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36-4C42-8A29-A55608EFD58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{A9C76339-FC14-4631-8297-0A6B7AF22101}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36-4C42-8A29-A55608EFD58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{BE542F7C-0CF9-4DD5-9697-438C56C30D6F}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36-4C42-8A29-A55608EFD5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2.8</c:v>
                </c:pt>
                <c:pt idx="16">
                  <c:v>3</c:v>
                </c:pt>
                <c:pt idx="24">
                  <c:v>3.4</c:v>
                </c:pt>
                <c:pt idx="32">
                  <c:v>3.6</c:v>
                </c:pt>
              </c:numCache>
            </c:numRef>
          </c:xVal>
          <c:yVal>
            <c:numRef>
              <c:f>公会計指標分析・財政指標組合せ分析表!$BP$73:$DC$73</c:f>
              <c:numCache>
                <c:formatCode>#,##0.0;"▲ "#,##0.0</c:formatCode>
                <c:ptCount val="40"/>
                <c:pt idx="0">
                  <c:v>41.5</c:v>
                </c:pt>
                <c:pt idx="8">
                  <c:v>28.1</c:v>
                </c:pt>
                <c:pt idx="16">
                  <c:v>25.5</c:v>
                </c:pt>
                <c:pt idx="24">
                  <c:v>25.5</c:v>
                </c:pt>
                <c:pt idx="32">
                  <c:v>22</c:v>
                </c:pt>
              </c:numCache>
            </c:numRef>
          </c:yVal>
          <c:smooth val="0"/>
          <c:extLst>
            <c:ext xmlns:c16="http://schemas.microsoft.com/office/drawing/2014/chart" uri="{C3380CC4-5D6E-409C-BE32-E72D297353CC}">
              <c16:uniqueId val="{00000009-BC36-4C42-8A29-A55608EFD5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{A9617C6E-5F05-4D5A-A526-1F279EA5D7E5}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36-4C42-8A29-A55608EFD5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{D14BB565-1336-492D-ABF5-E3905D81648C}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6-4C42-8A29-A55608EFD5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{EE4E077D-12F9-40D6-9991-00D1B631EF64}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6-4C42-8A29-A55608EFD5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{59F80EDF-4696-4EE1-B951-531F9EE11D95}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6-4C42-8A29-A55608EFD5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{49C625D6-9D3E-47AF-8BD7-A91F7230FE56}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6-4C42-8A29-A55608EFD58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{B658A650-7D55-43E4-BE1A-8CD50087506A}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36-4C42-8A29-A55608EFD58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{C8A8E030-B0DB-422D-8AB6-0C574E37DBFA}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36-4C42-8A29-A55608EFD58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{27F11CC1-FC67-4582-9A2E-E7E4A0B9598C}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36-4C42-8A29-A55608EFD58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{0CE800EA-29EB-42B2-B185-2A92B9B4906E}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36-4C42-8A29-A55608EFD5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BC36-4C42-8A29-A55608EFD58B}"/>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CC46E8E-4A56-4418-95F3-3362A33576D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2E9D092-E6EC-4A11-98E7-F9C3D5CF374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は、臨時財政対策債などの長期債元金償還の増により元利償還金が約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千万円増加し、下水道事業にかかる準元利償還金など公営企業債の元利償還金に対する繰入金が約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は、特定財源のうち、貸付金の財源として発行した地方債に係る貸付金の元利償還金や事業費補正額の減少により約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千万円の減少となった。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結果、元利償還金等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を控除した実質公債費比率の分子は、約</a:t>
          </a:r>
          <a:r>
            <a:rPr kumimoji="1" lang="en-US" altLang="ja-JP" sz="1100">
              <a:latin typeface="ＭＳ ゴシック" pitchFamily="49" charset="-128"/>
              <a:ea typeface="ＭＳ ゴシック" pitchFamily="49" charset="-128"/>
            </a:rPr>
            <a:t>12.7%</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千万円）増加し、</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年連続で増加となった。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今後も引き続き事業の取捨選択を進め、交付税措置ある有利な地方債の活用等を図るなど実質的な市の負担の抑制に努めていく。</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年度においては、一般会計等に係る地方債の現在高の減少や下水道事業債の残高減少などによる公営企業債等繰入見込額の減少により、将来負担額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は、充当可能特定歳入や基準財政需要額算入見込額の減少により約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その結果、将来負担額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を控除した将来負担比率の分子は約</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今後も引き続き地方債残高の適正管理を進めるとともに、交付税措置ある有利な地方債の活用等を図るなどして、健全な財政運営に取り組みながら、将来負担比率の抑制に努めていく。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財政基金及び減債基金ともに財源不足による取崩しは発生せず、前年度から約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千万円の増となり、一般財源である財政基金など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や公共施設の適正配置などの取り組みを通じて、「明石市財政健全化推進計画」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で示した基金残高の目標数値である、財政調整基金、減債基金及び特別会計等財政健全化基金の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一般廃棄物処理施設整備基金・・・一般廃棄物処理施設の整備費用に充当。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特別会計等財政健全化基金・・・・特別会計等の財政の健全な運営及び累積欠損の計画的な解消に資するために用いる。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福祉コミュニティー基金・・・・・地域におけるボランティア福祉活動、その他高齢者等の保健福祉を積極的に推進するための事業費用に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スポーツ振興基金・・・・・・・・スポーツに関する施策を総合的に推進するために用いる。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一般廃棄物処理施設整備基金は、当該事業不足額に対し取崩しを行ったが、売電収入や運用益などそれを上回る積立を行ったことにより、前年度比約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福祉コミュニティー基金は、当該事業不足額に対し取崩しを行ったため、約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その他特定目的基金については、積立の目標額等の設定は行っていない。各基金条例に定める管理・運用等に沿った適切な処理を行っていく。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千万円を積み立てた一方、取崩しは発生しなかった。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取崩しはなく、運用益の積立のみだったため、残高は前年度とほぼ横ばいである。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有形固定資産減価償却率は類似団体平均</a:t>
          </a:r>
          <a:r>
            <a:rPr kumimoji="1" lang="ja-JP" altLang="en-US" sz="900">
              <a:solidFill>
                <a:schemeClr val="dk1"/>
              </a:solidFill>
              <a:effectLst/>
              <a:latin typeface="+mn-lt"/>
              <a:ea typeface="+mn-ea"/>
              <a:cs typeface="+mn-cs"/>
            </a:rPr>
            <a:t>より良好な数値となっている。</a:t>
          </a:r>
          <a:r>
            <a:rPr kumimoji="1" lang="ja-JP" altLang="ja-JP" sz="900">
              <a:solidFill>
                <a:schemeClr val="dk1"/>
              </a:solidFill>
              <a:effectLst/>
              <a:latin typeface="+mn-lt"/>
              <a:ea typeface="+mn-ea"/>
              <a:cs typeface="+mn-cs"/>
            </a:rPr>
            <a:t>当市では、平成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月に策定した公共施設配置適正化実行計画において、</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年度に完了した明石駅前南地区再開発事業等の減価償却が進むことにより、令和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年度の有形固定資産減価償却率は前年度より上昇している。</a:t>
          </a:r>
          <a:endParaRPr lang="ja-JP" altLang="ja-JP" sz="9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101388</xdr:rowOff>
    </xdr:from>
    <xdr:to>
      <xdr:col>23</xdr:col>
      <xdr:colOff>136525</xdr:colOff>
      <xdr:row>30</xdr:row>
      <xdr:rowOff>31538</xdr:rowOff>
    </xdr:to>
    <xdr:sp macro="" textlink="">
      <xdr:nvSpPr>
        <xdr:cNvPr id="81" name="楕円 80"/>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124265</xdr:rowOff>
    </xdr:from>
    <xdr:ext cx="405111" cy="259045"/>
    <xdr:sp macro="" textlink="">
      <xdr:nvSpPr>
        <xdr:cNvPr id="82"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3" name="楕円 82"/>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152188</xdr:rowOff>
    </xdr:to>
    <xdr:cxnSp macro="">
      <xdr:nvCxnSpPr>
        <xdr:cNvPr id="84" name="直線コネクタ 83"/>
        <xdr:cNvCxnSpPr/>
      </xdr:nvCxnSpPr>
      <xdr:spPr>
        <a:xfrm>
          <a:off x="4051300" y="5838190"/>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94615</xdr:rowOff>
    </xdr:to>
    <xdr:cxnSp macro="">
      <xdr:nvCxnSpPr>
        <xdr:cNvPr id="86" name="直線コネクタ 85"/>
        <xdr:cNvCxnSpPr/>
      </xdr:nvCxnSpPr>
      <xdr:spPr>
        <a:xfrm>
          <a:off x="3289300" y="577701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78528</xdr:rowOff>
    </xdr:from>
    <xdr:to>
      <xdr:col>11</xdr:col>
      <xdr:colOff>187325</xdr:colOff>
      <xdr:row>29</xdr:row>
      <xdr:rowOff>8678</xdr:rowOff>
    </xdr:to>
    <xdr:sp macro="" textlink="">
      <xdr:nvSpPr>
        <xdr:cNvPr id="87" name="楕円 86"/>
        <xdr:cNvSpPr/>
      </xdr:nvSpPr>
      <xdr:spPr>
        <a:xfrm>
          <a:off x="2476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129328</xdr:rowOff>
    </xdr:from>
    <xdr:to>
      <xdr:col>15</xdr:col>
      <xdr:colOff>136525</xdr:colOff>
      <xdr:row>29</xdr:row>
      <xdr:rowOff>33443</xdr:rowOff>
    </xdr:to>
    <xdr:cxnSp macro="">
      <xdr:nvCxnSpPr>
        <xdr:cNvPr id="88" name="直線コネクタ 87"/>
        <xdr:cNvCxnSpPr/>
      </xdr:nvCxnSpPr>
      <xdr:spPr>
        <a:xfrm>
          <a:off x="2527300" y="570145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17357</xdr:rowOff>
    </xdr:from>
    <xdr:to>
      <xdr:col>7</xdr:col>
      <xdr:colOff>187325</xdr:colOff>
      <xdr:row>28</xdr:row>
      <xdr:rowOff>118957</xdr:rowOff>
    </xdr:to>
    <xdr:sp macro="" textlink="">
      <xdr:nvSpPr>
        <xdr:cNvPr id="89" name="楕円 88"/>
        <xdr:cNvSpPr/>
      </xdr:nvSpPr>
      <xdr:spPr>
        <a:xfrm>
          <a:off x="1714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68157</xdr:rowOff>
    </xdr:from>
    <xdr:to>
      <xdr:col>11</xdr:col>
      <xdr:colOff>136525</xdr:colOff>
      <xdr:row>28</xdr:row>
      <xdr:rowOff>129328</xdr:rowOff>
    </xdr:to>
    <xdr:cxnSp macro="">
      <xdr:nvCxnSpPr>
        <xdr:cNvPr id="90" name="直線コネクタ 89"/>
        <xdr:cNvCxnSpPr/>
      </xdr:nvCxnSpPr>
      <xdr:spPr>
        <a:xfrm>
          <a:off x="1765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5"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6"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25205</xdr:rowOff>
    </xdr:from>
    <xdr:ext cx="405111" cy="259045"/>
    <xdr:sp macro="" textlink="">
      <xdr:nvSpPr>
        <xdr:cNvPr id="97" name="n_3mainValue有形固定資産減価償却率"/>
        <xdr:cNvSpPr txBox="1"/>
      </xdr:nvSpPr>
      <xdr:spPr>
        <a:xfrm>
          <a:off x="23247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135484</xdr:rowOff>
    </xdr:from>
    <xdr:ext cx="405111" cy="259045"/>
    <xdr:sp macro="" textlink="">
      <xdr:nvSpPr>
        <xdr:cNvPr id="98" name="n_4mainValue有形固定資産減価償却率"/>
        <xdr:cNvSpPr txBox="1"/>
      </xdr:nvSpPr>
      <xdr:spPr>
        <a:xfrm>
          <a:off x="1562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債務償還比率は全国平均よりもやや</a:t>
          </a:r>
          <a:r>
            <a:rPr kumimoji="1" lang="ja-JP" altLang="en-US" sz="900">
              <a:solidFill>
                <a:schemeClr val="dk1"/>
              </a:solidFill>
              <a:effectLst/>
              <a:latin typeface="+mn-lt"/>
              <a:ea typeface="+mn-ea"/>
              <a:cs typeface="+mn-cs"/>
            </a:rPr>
            <a:t>良好な</a:t>
          </a:r>
          <a:r>
            <a:rPr kumimoji="1" lang="ja-JP" altLang="ja-JP" sz="900">
              <a:solidFill>
                <a:schemeClr val="dk1"/>
              </a:solidFill>
              <a:effectLst/>
              <a:latin typeface="+mn-lt"/>
              <a:ea typeface="+mn-ea"/>
              <a:cs typeface="+mn-cs"/>
            </a:rPr>
            <a:t>数値となっている。令和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地方債現在高</a:t>
          </a:r>
          <a:r>
            <a:rPr kumimoji="1" lang="ja-JP" altLang="ja-JP" sz="900">
              <a:solidFill>
                <a:schemeClr val="dk1"/>
              </a:solidFill>
              <a:effectLst/>
              <a:latin typeface="+mn-lt"/>
              <a:ea typeface="+mn-ea"/>
              <a:cs typeface="+mn-cs"/>
            </a:rPr>
            <a:t>の減少などによ</a:t>
          </a:r>
          <a:r>
            <a:rPr kumimoji="1" lang="ja-JP" altLang="en-US" sz="90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計算上の分子が減少したことや、地方交付税等の経常一般財源の増加などによ</a:t>
          </a:r>
          <a:r>
            <a:rPr kumimoji="1" lang="ja-JP" altLang="en-US" sz="90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分母が増加したこと</a:t>
          </a:r>
          <a:r>
            <a:rPr kumimoji="1" lang="ja-JP" altLang="en-US" sz="900">
              <a:solidFill>
                <a:schemeClr val="dk1"/>
              </a:solidFill>
              <a:effectLst/>
              <a:latin typeface="+mn-lt"/>
              <a:ea typeface="+mn-ea"/>
              <a:cs typeface="+mn-cs"/>
            </a:rPr>
            <a:t>で、類似団体と同様に</a:t>
          </a:r>
          <a:r>
            <a:rPr kumimoji="1" lang="ja-JP" altLang="ja-JP" sz="900">
              <a:solidFill>
                <a:schemeClr val="dk1"/>
              </a:solidFill>
              <a:effectLst/>
              <a:latin typeface="+mn-lt"/>
              <a:ea typeface="+mn-ea"/>
              <a:cs typeface="+mn-cs"/>
            </a:rPr>
            <a:t>前年度より</a:t>
          </a:r>
          <a:r>
            <a:rPr kumimoji="1" lang="ja-JP" altLang="en-US" sz="900">
              <a:solidFill>
                <a:schemeClr val="dk1"/>
              </a:solidFill>
              <a:effectLst/>
              <a:latin typeface="+mn-lt"/>
              <a:ea typeface="+mn-ea"/>
              <a:cs typeface="+mn-cs"/>
            </a:rPr>
            <a:t>大幅に</a:t>
          </a:r>
          <a:r>
            <a:rPr kumimoji="1" lang="ja-JP" altLang="ja-JP" sz="900">
              <a:solidFill>
                <a:schemeClr val="dk1"/>
              </a:solidFill>
              <a:effectLst/>
              <a:latin typeface="+mn-lt"/>
              <a:ea typeface="+mn-ea"/>
              <a:cs typeface="+mn-cs"/>
            </a:rPr>
            <a:t>改善した。今後は、市役所新庁舎の建設や新ごみ処理施設の建替えなどの大型事業が控えており、交付税措置のある市債を活用するなど、比率が過度に上昇しないよう取り組んでいく。また、引き続き、歳入面では市税等の一般財源の確保や歳出面では財政健全化に取り組</a:t>
          </a:r>
          <a:r>
            <a:rPr kumimoji="1" lang="ja-JP" altLang="en-US" sz="900">
              <a:solidFill>
                <a:schemeClr val="dk1"/>
              </a:solidFill>
              <a:effectLst/>
              <a:latin typeface="+mn-lt"/>
              <a:ea typeface="+mn-ea"/>
              <a:cs typeface="+mn-cs"/>
            </a:rPr>
            <a:t>んでいく</a:t>
          </a:r>
          <a:r>
            <a:rPr kumimoji="1" lang="ja-JP" altLang="ja-JP" sz="900">
              <a:solidFill>
                <a:schemeClr val="dk1"/>
              </a:solidFill>
              <a:effectLst/>
              <a:latin typeface="+mn-lt"/>
              <a:ea typeface="+mn-ea"/>
              <a:cs typeface="+mn-cs"/>
            </a:rPr>
            <a:t>。</a:t>
          </a:r>
          <a:endParaRPr lang="ja-JP" altLang="ja-JP" sz="9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1747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47553</xdr:rowOff>
    </xdr:from>
    <xdr:to>
      <xdr:col>76</xdr:col>
      <xdr:colOff>73025</xdr:colOff>
      <xdr:row>30</xdr:row>
      <xdr:rowOff>149153</xdr:rowOff>
    </xdr:to>
    <xdr:sp macro="" textlink="">
      <xdr:nvSpPr>
        <xdr:cNvPr id="145" name="楕円 144"/>
        <xdr:cNvSpPr/>
      </xdr:nvSpPr>
      <xdr:spPr>
        <a:xfrm>
          <a:off x="14744700" y="59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70430</xdr:rowOff>
    </xdr:from>
    <xdr:ext cx="469744" cy="259045"/>
    <xdr:sp macro="" textlink="">
      <xdr:nvSpPr>
        <xdr:cNvPr id="146" name="債務償還比率該当値テキスト"/>
        <xdr:cNvSpPr txBox="1"/>
      </xdr:nvSpPr>
      <xdr:spPr>
        <a:xfrm>
          <a:off x="14846300" y="581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119144</xdr:rowOff>
    </xdr:from>
    <xdr:to>
      <xdr:col>72</xdr:col>
      <xdr:colOff>123825</xdr:colOff>
      <xdr:row>32</xdr:row>
      <xdr:rowOff>49294</xdr:rowOff>
    </xdr:to>
    <xdr:sp macro="" textlink="">
      <xdr:nvSpPr>
        <xdr:cNvPr id="147" name="楕円 146"/>
        <xdr:cNvSpPr/>
      </xdr:nvSpPr>
      <xdr:spPr>
        <a:xfrm>
          <a:off x="14033500" y="62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98353</xdr:rowOff>
    </xdr:from>
    <xdr:to>
      <xdr:col>76</xdr:col>
      <xdr:colOff>22225</xdr:colOff>
      <xdr:row>31</xdr:row>
      <xdr:rowOff>169944</xdr:rowOff>
    </xdr:to>
    <xdr:cxnSp macro="">
      <xdr:nvCxnSpPr>
        <xdr:cNvPr id="148" name="直線コネクタ 147"/>
        <xdr:cNvCxnSpPr/>
      </xdr:nvCxnSpPr>
      <xdr:spPr>
        <a:xfrm flipV="1">
          <a:off x="14084300" y="6013378"/>
          <a:ext cx="711200" cy="2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154613</xdr:rowOff>
    </xdr:from>
    <xdr:to>
      <xdr:col>68</xdr:col>
      <xdr:colOff>123825</xdr:colOff>
      <xdr:row>32</xdr:row>
      <xdr:rowOff>84763</xdr:rowOff>
    </xdr:to>
    <xdr:sp macro="" textlink="">
      <xdr:nvSpPr>
        <xdr:cNvPr id="149" name="楕円 148"/>
        <xdr:cNvSpPr/>
      </xdr:nvSpPr>
      <xdr:spPr>
        <a:xfrm>
          <a:off x="13271500" y="62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169944</xdr:rowOff>
    </xdr:from>
    <xdr:to>
      <xdr:col>72</xdr:col>
      <xdr:colOff>73025</xdr:colOff>
      <xdr:row>32</xdr:row>
      <xdr:rowOff>33963</xdr:rowOff>
    </xdr:to>
    <xdr:cxnSp macro="">
      <xdr:nvCxnSpPr>
        <xdr:cNvPr id="150" name="直線コネクタ 149"/>
        <xdr:cNvCxnSpPr/>
      </xdr:nvCxnSpPr>
      <xdr:spPr>
        <a:xfrm flipV="1">
          <a:off x="13322300" y="6256419"/>
          <a:ext cx="762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26652</xdr:rowOff>
    </xdr:from>
    <xdr:to>
      <xdr:col>64</xdr:col>
      <xdr:colOff>123825</xdr:colOff>
      <xdr:row>32</xdr:row>
      <xdr:rowOff>128252</xdr:rowOff>
    </xdr:to>
    <xdr:sp macro="" textlink="">
      <xdr:nvSpPr>
        <xdr:cNvPr id="151" name="楕円 150"/>
        <xdr:cNvSpPr/>
      </xdr:nvSpPr>
      <xdr:spPr>
        <a:xfrm>
          <a:off x="12509500" y="62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33963</xdr:rowOff>
    </xdr:from>
    <xdr:to>
      <xdr:col>68</xdr:col>
      <xdr:colOff>73025</xdr:colOff>
      <xdr:row>32</xdr:row>
      <xdr:rowOff>77452</xdr:rowOff>
    </xdr:to>
    <xdr:cxnSp macro="">
      <xdr:nvCxnSpPr>
        <xdr:cNvPr id="152" name="直線コネクタ 151"/>
        <xdr:cNvCxnSpPr/>
      </xdr:nvCxnSpPr>
      <xdr:spPr>
        <a:xfrm flipV="1">
          <a:off x="12560300" y="6291888"/>
          <a:ext cx="762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135990</xdr:rowOff>
    </xdr:from>
    <xdr:to>
      <xdr:col>60</xdr:col>
      <xdr:colOff>123825</xdr:colOff>
      <xdr:row>33</xdr:row>
      <xdr:rowOff>66140</xdr:rowOff>
    </xdr:to>
    <xdr:sp macro="" textlink="">
      <xdr:nvSpPr>
        <xdr:cNvPr id="153" name="楕円 152"/>
        <xdr:cNvSpPr/>
      </xdr:nvSpPr>
      <xdr:spPr>
        <a:xfrm>
          <a:off x="11747500" y="639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77452</xdr:rowOff>
    </xdr:from>
    <xdr:to>
      <xdr:col>64</xdr:col>
      <xdr:colOff>73025</xdr:colOff>
      <xdr:row>33</xdr:row>
      <xdr:rowOff>15340</xdr:rowOff>
    </xdr:to>
    <xdr:cxnSp macro="">
      <xdr:nvCxnSpPr>
        <xdr:cNvPr id="154" name="直線コネクタ 153"/>
        <xdr:cNvCxnSpPr/>
      </xdr:nvCxnSpPr>
      <xdr:spPr>
        <a:xfrm flipV="1">
          <a:off x="11798300" y="6335377"/>
          <a:ext cx="762000" cy="10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xdr:cNvSpPr txBox="1"/>
      </xdr:nvSpPr>
      <xdr:spPr>
        <a:xfrm>
          <a:off x="11563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65821</xdr:rowOff>
    </xdr:from>
    <xdr:ext cx="469744" cy="259045"/>
    <xdr:sp macro="" textlink="">
      <xdr:nvSpPr>
        <xdr:cNvPr id="159" name="n_1mainValue債務償還比率"/>
        <xdr:cNvSpPr txBox="1"/>
      </xdr:nvSpPr>
      <xdr:spPr>
        <a:xfrm>
          <a:off x="13836727" y="598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75890</xdr:rowOff>
    </xdr:from>
    <xdr:ext cx="469744" cy="259045"/>
    <xdr:sp macro="" textlink="">
      <xdr:nvSpPr>
        <xdr:cNvPr id="160" name="n_2mainValue債務償還比率"/>
        <xdr:cNvSpPr txBox="1"/>
      </xdr:nvSpPr>
      <xdr:spPr>
        <a:xfrm>
          <a:off x="13087427" y="63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119379</xdr:rowOff>
    </xdr:from>
    <xdr:ext cx="469744" cy="259045"/>
    <xdr:sp macro="" textlink="">
      <xdr:nvSpPr>
        <xdr:cNvPr id="161" name="n_3mainValue債務償還比率"/>
        <xdr:cNvSpPr txBox="1"/>
      </xdr:nvSpPr>
      <xdr:spPr>
        <a:xfrm>
          <a:off x="12325427" y="637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57267</xdr:rowOff>
    </xdr:from>
    <xdr:ext cx="469744" cy="259045"/>
    <xdr:sp macro="" textlink="">
      <xdr:nvSpPr>
        <xdr:cNvPr id="162" name="n_4mainValue債務償還比率"/>
        <xdr:cNvSpPr txBox="1"/>
      </xdr:nvSpPr>
      <xdr:spPr>
        <a:xfrm>
          <a:off x="11563427" y="648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xdr:rowOff>
    </xdr:from>
    <xdr:to>
      <xdr:col>24</xdr:col>
      <xdr:colOff>114300</xdr:colOff>
      <xdr:row>37</xdr:row>
      <xdr:rowOff>117856</xdr:rowOff>
    </xdr:to>
    <xdr:sp macro="" textlink="">
      <xdr:nvSpPr>
        <xdr:cNvPr id="71" name="楕円 70"/>
        <xdr:cNvSpPr/>
      </xdr:nvSpPr>
      <xdr:spPr>
        <a:xfrm>
          <a:off x="45847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166133</xdr:rowOff>
    </xdr:from>
    <xdr:ext cx="405111" cy="259045"/>
    <xdr:sp macro="" textlink="">
      <xdr:nvSpPr>
        <xdr:cNvPr id="72" name="【道路】&#10;有形固定資産減価償却率該当値テキスト"/>
        <xdr:cNvSpPr txBox="1"/>
      </xdr:nvSpPr>
      <xdr:spPr>
        <a:xfrm>
          <a:off x="4673600"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3" name="楕円 72"/>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67056</xdr:rowOff>
    </xdr:to>
    <xdr:cxnSp macro="">
      <xdr:nvCxnSpPr>
        <xdr:cNvPr id="74" name="直線コネクタ 73"/>
        <xdr:cNvCxnSpPr/>
      </xdr:nvCxnSpPr>
      <xdr:spPr>
        <a:xfrm>
          <a:off x="3797300" y="633984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39116</xdr:rowOff>
    </xdr:from>
    <xdr:to>
      <xdr:col>15</xdr:col>
      <xdr:colOff>101600</xdr:colOff>
      <xdr:row>36</xdr:row>
      <xdr:rowOff>140716</xdr:rowOff>
    </xdr:to>
    <xdr:sp macro="" textlink="">
      <xdr:nvSpPr>
        <xdr:cNvPr id="75" name="楕円 74"/>
        <xdr:cNvSpPr/>
      </xdr:nvSpPr>
      <xdr:spPr>
        <a:xfrm>
          <a:off x="2857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89916</xdr:rowOff>
    </xdr:from>
    <xdr:to>
      <xdr:col>19</xdr:col>
      <xdr:colOff>177800</xdr:colOff>
      <xdr:row>36</xdr:row>
      <xdr:rowOff>167640</xdr:rowOff>
    </xdr:to>
    <xdr:cxnSp macro="">
      <xdr:nvCxnSpPr>
        <xdr:cNvPr id="76" name="直線コネクタ 75"/>
        <xdr:cNvCxnSpPr/>
      </xdr:nvCxnSpPr>
      <xdr:spPr>
        <a:xfrm>
          <a:off x="2908300" y="62621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7" name="楕円 76"/>
        <xdr:cNvSpPr/>
      </xdr:nvSpPr>
      <xdr:spPr>
        <a:xfrm>
          <a:off x="196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167640</xdr:rowOff>
    </xdr:from>
    <xdr:to>
      <xdr:col>15</xdr:col>
      <xdr:colOff>50800</xdr:colOff>
      <xdr:row>36</xdr:row>
      <xdr:rowOff>89916</xdr:rowOff>
    </xdr:to>
    <xdr:cxnSp macro="">
      <xdr:nvCxnSpPr>
        <xdr:cNvPr id="78" name="直線コネクタ 77"/>
        <xdr:cNvCxnSpPr/>
      </xdr:nvCxnSpPr>
      <xdr:spPr>
        <a:xfrm>
          <a:off x="2019300" y="616839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35</xdr:row>
      <xdr:rowOff>167640</xdr:rowOff>
    </xdr:to>
    <xdr:cxnSp macro="">
      <xdr:nvCxnSpPr>
        <xdr:cNvPr id="80" name="直線コネクタ 79"/>
        <xdr:cNvCxnSpPr/>
      </xdr:nvCxnSpPr>
      <xdr:spPr>
        <a:xfrm>
          <a:off x="1130300" y="610209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5"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157243</xdr:rowOff>
    </xdr:from>
    <xdr:ext cx="405111" cy="259045"/>
    <xdr:sp macro="" textlink="">
      <xdr:nvSpPr>
        <xdr:cNvPr id="86" name="n_2mainValue【道路】&#10;有形固定資産減価償却率"/>
        <xdr:cNvSpPr txBox="1"/>
      </xdr:nvSpPr>
      <xdr:spPr>
        <a:xfrm>
          <a:off x="27057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7" name="n_3mainValue【道路】&#10;有形固定資産減価償却率"/>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道路】&#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131483</xdr:rowOff>
    </xdr:from>
    <xdr:to>
      <xdr:col>55</xdr:col>
      <xdr:colOff>50800</xdr:colOff>
      <xdr:row>42</xdr:row>
      <xdr:rowOff>61633</xdr:rowOff>
    </xdr:to>
    <xdr:sp macro="" textlink="">
      <xdr:nvSpPr>
        <xdr:cNvPr id="128" name="楕円 127"/>
        <xdr:cNvSpPr/>
      </xdr:nvSpPr>
      <xdr:spPr>
        <a:xfrm>
          <a:off x="10426700" y="71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46410</xdr:rowOff>
    </xdr:from>
    <xdr:ext cx="469744" cy="259045"/>
    <xdr:sp macro="" textlink="">
      <xdr:nvSpPr>
        <xdr:cNvPr id="129" name="【道路】&#10;一人当たり延長該当値テキスト"/>
        <xdr:cNvSpPr txBox="1"/>
      </xdr:nvSpPr>
      <xdr:spPr>
        <a:xfrm>
          <a:off x="10515600" y="70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131534</xdr:rowOff>
    </xdr:from>
    <xdr:to>
      <xdr:col>50</xdr:col>
      <xdr:colOff>165100</xdr:colOff>
      <xdr:row>42</xdr:row>
      <xdr:rowOff>61684</xdr:rowOff>
    </xdr:to>
    <xdr:sp macro="" textlink="">
      <xdr:nvSpPr>
        <xdr:cNvPr id="130" name="楕円 129"/>
        <xdr:cNvSpPr/>
      </xdr:nvSpPr>
      <xdr:spPr>
        <a:xfrm>
          <a:off x="9588500" y="71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10833</xdr:rowOff>
    </xdr:from>
    <xdr:to>
      <xdr:col>55</xdr:col>
      <xdr:colOff>0</xdr:colOff>
      <xdr:row>42</xdr:row>
      <xdr:rowOff>10884</xdr:rowOff>
    </xdr:to>
    <xdr:cxnSp macro="">
      <xdr:nvCxnSpPr>
        <xdr:cNvPr id="131" name="直線コネクタ 130"/>
        <xdr:cNvCxnSpPr/>
      </xdr:nvCxnSpPr>
      <xdr:spPr>
        <a:xfrm flipV="1">
          <a:off x="9639300" y="7211733"/>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131661</xdr:rowOff>
    </xdr:from>
    <xdr:to>
      <xdr:col>46</xdr:col>
      <xdr:colOff>38100</xdr:colOff>
      <xdr:row>42</xdr:row>
      <xdr:rowOff>61811</xdr:rowOff>
    </xdr:to>
    <xdr:sp macro="" textlink="">
      <xdr:nvSpPr>
        <xdr:cNvPr id="132" name="楕円 131"/>
        <xdr:cNvSpPr/>
      </xdr:nvSpPr>
      <xdr:spPr>
        <a:xfrm>
          <a:off x="8699500" y="71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10884</xdr:rowOff>
    </xdr:from>
    <xdr:to>
      <xdr:col>50</xdr:col>
      <xdr:colOff>114300</xdr:colOff>
      <xdr:row>42</xdr:row>
      <xdr:rowOff>11011</xdr:rowOff>
    </xdr:to>
    <xdr:cxnSp macro="">
      <xdr:nvCxnSpPr>
        <xdr:cNvPr id="133" name="直線コネクタ 132"/>
        <xdr:cNvCxnSpPr/>
      </xdr:nvCxnSpPr>
      <xdr:spPr>
        <a:xfrm flipV="1">
          <a:off x="8750300" y="72117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131763</xdr:rowOff>
    </xdr:from>
    <xdr:to>
      <xdr:col>41</xdr:col>
      <xdr:colOff>101600</xdr:colOff>
      <xdr:row>42</xdr:row>
      <xdr:rowOff>61913</xdr:rowOff>
    </xdr:to>
    <xdr:sp macro="" textlink="">
      <xdr:nvSpPr>
        <xdr:cNvPr id="134" name="楕円 133"/>
        <xdr:cNvSpPr/>
      </xdr:nvSpPr>
      <xdr:spPr>
        <a:xfrm>
          <a:off x="7810500" y="71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11011</xdr:rowOff>
    </xdr:from>
    <xdr:to>
      <xdr:col>45</xdr:col>
      <xdr:colOff>177800</xdr:colOff>
      <xdr:row>42</xdr:row>
      <xdr:rowOff>11113</xdr:rowOff>
    </xdr:to>
    <xdr:cxnSp macro="">
      <xdr:nvCxnSpPr>
        <xdr:cNvPr id="135" name="直線コネクタ 134"/>
        <xdr:cNvCxnSpPr/>
      </xdr:nvCxnSpPr>
      <xdr:spPr>
        <a:xfrm flipV="1">
          <a:off x="7861300" y="7211911"/>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131737</xdr:rowOff>
    </xdr:from>
    <xdr:to>
      <xdr:col>36</xdr:col>
      <xdr:colOff>165100</xdr:colOff>
      <xdr:row>42</xdr:row>
      <xdr:rowOff>61887</xdr:rowOff>
    </xdr:to>
    <xdr:sp macro="" textlink="">
      <xdr:nvSpPr>
        <xdr:cNvPr id="136" name="楕円 135"/>
        <xdr:cNvSpPr/>
      </xdr:nvSpPr>
      <xdr:spPr>
        <a:xfrm>
          <a:off x="6921500" y="7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11087</xdr:rowOff>
    </xdr:from>
    <xdr:to>
      <xdr:col>41</xdr:col>
      <xdr:colOff>50800</xdr:colOff>
      <xdr:row>42</xdr:row>
      <xdr:rowOff>11113</xdr:rowOff>
    </xdr:to>
    <xdr:cxnSp macro="">
      <xdr:nvCxnSpPr>
        <xdr:cNvPr id="137" name="直線コネクタ 136"/>
        <xdr:cNvCxnSpPr/>
      </xdr:nvCxnSpPr>
      <xdr:spPr>
        <a:xfrm>
          <a:off x="6972300" y="7211987"/>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52811</xdr:rowOff>
    </xdr:from>
    <xdr:ext cx="469744" cy="259045"/>
    <xdr:sp macro="" textlink="">
      <xdr:nvSpPr>
        <xdr:cNvPr id="142" name="n_1mainValue【道路】&#10;一人当たり延長"/>
        <xdr:cNvSpPr txBox="1"/>
      </xdr:nvSpPr>
      <xdr:spPr>
        <a:xfrm>
          <a:off x="9391727" y="72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52938</xdr:rowOff>
    </xdr:from>
    <xdr:ext cx="469744" cy="259045"/>
    <xdr:sp macro="" textlink="">
      <xdr:nvSpPr>
        <xdr:cNvPr id="143" name="n_2mainValue【道路】&#10;一人当たり延長"/>
        <xdr:cNvSpPr txBox="1"/>
      </xdr:nvSpPr>
      <xdr:spPr>
        <a:xfrm>
          <a:off x="8515427" y="7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53040</xdr:rowOff>
    </xdr:from>
    <xdr:ext cx="469744" cy="259045"/>
    <xdr:sp macro="" textlink="">
      <xdr:nvSpPr>
        <xdr:cNvPr id="144" name="n_3mainValue【道路】&#10;一人当たり延長"/>
        <xdr:cNvSpPr txBox="1"/>
      </xdr:nvSpPr>
      <xdr:spPr>
        <a:xfrm>
          <a:off x="7626427" y="72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53014</xdr:rowOff>
    </xdr:from>
    <xdr:ext cx="469744" cy="259045"/>
    <xdr:sp macro="" textlink="">
      <xdr:nvSpPr>
        <xdr:cNvPr id="145" name="n_4mainValue【道路】&#10;一人当たり延長"/>
        <xdr:cNvSpPr txBox="1"/>
      </xdr:nvSpPr>
      <xdr:spPr>
        <a:xfrm>
          <a:off x="6737427" y="72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7" name="楕円 186"/>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8" name="【橋りょう・トンネ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89" name="楕円 188"/>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137160</xdr:rowOff>
    </xdr:to>
    <xdr:cxnSp macro="">
      <xdr:nvCxnSpPr>
        <xdr:cNvPr id="190" name="直線コネクタ 189"/>
        <xdr:cNvCxnSpPr/>
      </xdr:nvCxnSpPr>
      <xdr:spPr>
        <a:xfrm>
          <a:off x="3797300" y="1022331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1" name="楕円 190"/>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107769</xdr:rowOff>
    </xdr:to>
    <xdr:cxnSp macro="">
      <xdr:nvCxnSpPr>
        <xdr:cNvPr id="192" name="直線コネクタ 191"/>
        <xdr:cNvCxnSpPr/>
      </xdr:nvCxnSpPr>
      <xdr:spPr>
        <a:xfrm>
          <a:off x="2908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168003</xdr:rowOff>
    </xdr:from>
    <xdr:to>
      <xdr:col>10</xdr:col>
      <xdr:colOff>165100</xdr:colOff>
      <xdr:row>59</xdr:row>
      <xdr:rowOff>98153</xdr:rowOff>
    </xdr:to>
    <xdr:sp macro="" textlink="">
      <xdr:nvSpPr>
        <xdr:cNvPr id="193" name="楕円 192"/>
        <xdr:cNvSpPr/>
      </xdr:nvSpPr>
      <xdr:spPr>
        <a:xfrm>
          <a:off x="1968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80010</xdr:rowOff>
    </xdr:to>
    <xdr:cxnSp macro="">
      <xdr:nvCxnSpPr>
        <xdr:cNvPr id="194" name="直線コネクタ 193"/>
        <xdr:cNvCxnSpPr/>
      </xdr:nvCxnSpPr>
      <xdr:spPr>
        <a:xfrm>
          <a:off x="2019300" y="101629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136978</xdr:rowOff>
    </xdr:from>
    <xdr:to>
      <xdr:col>6</xdr:col>
      <xdr:colOff>38100</xdr:colOff>
      <xdr:row>59</xdr:row>
      <xdr:rowOff>67128</xdr:rowOff>
    </xdr:to>
    <xdr:sp macro="" textlink="">
      <xdr:nvSpPr>
        <xdr:cNvPr id="195" name="楕円 194"/>
        <xdr:cNvSpPr/>
      </xdr:nvSpPr>
      <xdr:spPr>
        <a:xfrm>
          <a:off x="1079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16328</xdr:rowOff>
    </xdr:from>
    <xdr:to>
      <xdr:col>10</xdr:col>
      <xdr:colOff>114300</xdr:colOff>
      <xdr:row>59</xdr:row>
      <xdr:rowOff>47353</xdr:rowOff>
    </xdr:to>
    <xdr:cxnSp macro="">
      <xdr:nvCxnSpPr>
        <xdr:cNvPr id="196" name="直線コネクタ 195"/>
        <xdr:cNvCxnSpPr/>
      </xdr:nvCxnSpPr>
      <xdr:spPr>
        <a:xfrm>
          <a:off x="1130300" y="1013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3646</xdr:rowOff>
    </xdr:from>
    <xdr:ext cx="405111" cy="259045"/>
    <xdr:sp macro="" textlink="">
      <xdr:nvSpPr>
        <xdr:cNvPr id="201" name="n_1mainValue【橋りょう・トンネル】&#10;有形固定資産減価償却率"/>
        <xdr:cNvSpPr txBox="1"/>
      </xdr:nvSpPr>
      <xdr:spPr>
        <a:xfrm>
          <a:off x="3582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2" name="n_2mainValue【橋りょう・トンネ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114680</xdr:rowOff>
    </xdr:from>
    <xdr:ext cx="405111" cy="259045"/>
    <xdr:sp macro="" textlink="">
      <xdr:nvSpPr>
        <xdr:cNvPr id="203" name="n_3mainValue【橋りょう・トンネル】&#10;有形固定資産減価償却率"/>
        <xdr:cNvSpPr txBox="1"/>
      </xdr:nvSpPr>
      <xdr:spPr>
        <a:xfrm>
          <a:off x="1816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83655</xdr:rowOff>
    </xdr:from>
    <xdr:ext cx="405111" cy="259045"/>
    <xdr:sp macro="" textlink="">
      <xdr:nvSpPr>
        <xdr:cNvPr id="204" name="n_4mainValue【橋りょう・トンネル】&#10;有形固定資産減価償却率"/>
        <xdr:cNvSpPr txBox="1"/>
      </xdr:nvSpPr>
      <xdr:spPr>
        <a:xfrm>
          <a:off x="927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157614</xdr:rowOff>
    </xdr:from>
    <xdr:to>
      <xdr:col>55</xdr:col>
      <xdr:colOff>50800</xdr:colOff>
      <xdr:row>63</xdr:row>
      <xdr:rowOff>87764</xdr:rowOff>
    </xdr:to>
    <xdr:sp macro="" textlink="">
      <xdr:nvSpPr>
        <xdr:cNvPr id="244" name="楕円 243"/>
        <xdr:cNvSpPr/>
      </xdr:nvSpPr>
      <xdr:spPr>
        <a:xfrm>
          <a:off x="10426700" y="107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136041</xdr:rowOff>
    </xdr:from>
    <xdr:ext cx="534377" cy="259045"/>
    <xdr:sp macro="" textlink="">
      <xdr:nvSpPr>
        <xdr:cNvPr id="245" name="【橋りょう・トンネル】&#10;一人当たり有形固定資産（償却資産）額該当値テキスト"/>
        <xdr:cNvSpPr txBox="1"/>
      </xdr:nvSpPr>
      <xdr:spPr>
        <a:xfrm>
          <a:off x="10515600" y="107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157851</xdr:rowOff>
    </xdr:from>
    <xdr:to>
      <xdr:col>50</xdr:col>
      <xdr:colOff>165100</xdr:colOff>
      <xdr:row>63</xdr:row>
      <xdr:rowOff>88001</xdr:rowOff>
    </xdr:to>
    <xdr:sp macro="" textlink="">
      <xdr:nvSpPr>
        <xdr:cNvPr id="246" name="楕円 245"/>
        <xdr:cNvSpPr/>
      </xdr:nvSpPr>
      <xdr:spPr>
        <a:xfrm>
          <a:off x="9588500" y="107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36964</xdr:rowOff>
    </xdr:from>
    <xdr:to>
      <xdr:col>55</xdr:col>
      <xdr:colOff>0</xdr:colOff>
      <xdr:row>63</xdr:row>
      <xdr:rowOff>37201</xdr:rowOff>
    </xdr:to>
    <xdr:cxnSp macro="">
      <xdr:nvCxnSpPr>
        <xdr:cNvPr id="247" name="直線コネクタ 246"/>
        <xdr:cNvCxnSpPr/>
      </xdr:nvCxnSpPr>
      <xdr:spPr>
        <a:xfrm flipV="1">
          <a:off x="9639300" y="10838314"/>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158586</xdr:rowOff>
    </xdr:from>
    <xdr:to>
      <xdr:col>46</xdr:col>
      <xdr:colOff>38100</xdr:colOff>
      <xdr:row>63</xdr:row>
      <xdr:rowOff>88736</xdr:rowOff>
    </xdr:to>
    <xdr:sp macro="" textlink="">
      <xdr:nvSpPr>
        <xdr:cNvPr id="248" name="楕円 247"/>
        <xdr:cNvSpPr/>
      </xdr:nvSpPr>
      <xdr:spPr>
        <a:xfrm>
          <a:off x="8699500" y="10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37201</xdr:rowOff>
    </xdr:from>
    <xdr:to>
      <xdr:col>50</xdr:col>
      <xdr:colOff>114300</xdr:colOff>
      <xdr:row>63</xdr:row>
      <xdr:rowOff>37936</xdr:rowOff>
    </xdr:to>
    <xdr:cxnSp macro="">
      <xdr:nvCxnSpPr>
        <xdr:cNvPr id="249" name="直線コネクタ 248"/>
        <xdr:cNvCxnSpPr/>
      </xdr:nvCxnSpPr>
      <xdr:spPr>
        <a:xfrm flipV="1">
          <a:off x="8750300" y="10838551"/>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158011</xdr:rowOff>
    </xdr:from>
    <xdr:to>
      <xdr:col>41</xdr:col>
      <xdr:colOff>101600</xdr:colOff>
      <xdr:row>63</xdr:row>
      <xdr:rowOff>88161</xdr:rowOff>
    </xdr:to>
    <xdr:sp macro="" textlink="">
      <xdr:nvSpPr>
        <xdr:cNvPr id="250" name="楕円 249"/>
        <xdr:cNvSpPr/>
      </xdr:nvSpPr>
      <xdr:spPr>
        <a:xfrm>
          <a:off x="7810500" y="107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37361</xdr:rowOff>
    </xdr:from>
    <xdr:to>
      <xdr:col>45</xdr:col>
      <xdr:colOff>177800</xdr:colOff>
      <xdr:row>63</xdr:row>
      <xdr:rowOff>37936</xdr:rowOff>
    </xdr:to>
    <xdr:cxnSp macro="">
      <xdr:nvCxnSpPr>
        <xdr:cNvPr id="251" name="直線コネクタ 250"/>
        <xdr:cNvCxnSpPr/>
      </xdr:nvCxnSpPr>
      <xdr:spPr>
        <a:xfrm>
          <a:off x="7861300" y="10838711"/>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157214</xdr:rowOff>
    </xdr:from>
    <xdr:to>
      <xdr:col>36</xdr:col>
      <xdr:colOff>165100</xdr:colOff>
      <xdr:row>63</xdr:row>
      <xdr:rowOff>87364</xdr:rowOff>
    </xdr:to>
    <xdr:sp macro="" textlink="">
      <xdr:nvSpPr>
        <xdr:cNvPr id="252" name="楕円 251"/>
        <xdr:cNvSpPr/>
      </xdr:nvSpPr>
      <xdr:spPr>
        <a:xfrm>
          <a:off x="6921500" y="107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36564</xdr:rowOff>
    </xdr:from>
    <xdr:to>
      <xdr:col>41</xdr:col>
      <xdr:colOff>50800</xdr:colOff>
      <xdr:row>63</xdr:row>
      <xdr:rowOff>37361</xdr:rowOff>
    </xdr:to>
    <xdr:cxnSp macro="">
      <xdr:nvCxnSpPr>
        <xdr:cNvPr id="253" name="直線コネクタ 252"/>
        <xdr:cNvCxnSpPr/>
      </xdr:nvCxnSpPr>
      <xdr:spPr>
        <a:xfrm>
          <a:off x="6972300" y="1083791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79128</xdr:rowOff>
    </xdr:from>
    <xdr:ext cx="534377" cy="259045"/>
    <xdr:sp macro="" textlink="">
      <xdr:nvSpPr>
        <xdr:cNvPr id="258" name="n_1mainValue【橋りょう・トンネル】&#10;一人当たり有形固定資産（償却資産）額"/>
        <xdr:cNvSpPr txBox="1"/>
      </xdr:nvSpPr>
      <xdr:spPr>
        <a:xfrm>
          <a:off x="9359411" y="108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79863</xdr:rowOff>
    </xdr:from>
    <xdr:ext cx="534377" cy="259045"/>
    <xdr:sp macro="" textlink="">
      <xdr:nvSpPr>
        <xdr:cNvPr id="259" name="n_2mainValue【橋りょう・トンネル】&#10;一人当たり有形固定資産（償却資産）額"/>
        <xdr:cNvSpPr txBox="1"/>
      </xdr:nvSpPr>
      <xdr:spPr>
        <a:xfrm>
          <a:off x="8483111" y="108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79288</xdr:rowOff>
    </xdr:from>
    <xdr:ext cx="534377" cy="259045"/>
    <xdr:sp macro="" textlink="">
      <xdr:nvSpPr>
        <xdr:cNvPr id="260" name="n_3mainValue【橋りょう・トンネル】&#10;一人当たり有形固定資産（償却資産）額"/>
        <xdr:cNvSpPr txBox="1"/>
      </xdr:nvSpPr>
      <xdr:spPr>
        <a:xfrm>
          <a:off x="7594111" y="10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78491</xdr:rowOff>
    </xdr:from>
    <xdr:ext cx="534377" cy="259045"/>
    <xdr:sp macro="" textlink="">
      <xdr:nvSpPr>
        <xdr:cNvPr id="261" name="n_4mainValue【橋りょう・トンネル】&#10;一人当たり有形固定資産（償却資産）額"/>
        <xdr:cNvSpPr txBox="1"/>
      </xdr:nvSpPr>
      <xdr:spPr>
        <a:xfrm>
          <a:off x="6705111" y="108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304" name="楕円 303"/>
        <xdr:cNvSpPr/>
      </xdr:nvSpPr>
      <xdr:spPr>
        <a:xfrm>
          <a:off x="4584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104883</xdr:rowOff>
    </xdr:from>
    <xdr:ext cx="405111" cy="259045"/>
    <xdr:sp macro="" textlink="">
      <xdr:nvSpPr>
        <xdr:cNvPr id="305" name="【公営住宅】&#10;有形固定資産減価償却率該当値テキスト"/>
        <xdr:cNvSpPr txBox="1"/>
      </xdr:nvSpPr>
      <xdr:spPr>
        <a:xfrm>
          <a:off x="4673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19957</xdr:rowOff>
    </xdr:from>
    <xdr:to>
      <xdr:col>20</xdr:col>
      <xdr:colOff>38100</xdr:colOff>
      <xdr:row>80</xdr:row>
      <xdr:rowOff>121557</xdr:rowOff>
    </xdr:to>
    <xdr:sp macro="" textlink="">
      <xdr:nvSpPr>
        <xdr:cNvPr id="306" name="楕円 305"/>
        <xdr:cNvSpPr/>
      </xdr:nvSpPr>
      <xdr:spPr>
        <a:xfrm>
          <a:off x="3746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70757</xdr:rowOff>
    </xdr:from>
    <xdr:to>
      <xdr:col>24</xdr:col>
      <xdr:colOff>63500</xdr:colOff>
      <xdr:row>80</xdr:row>
      <xdr:rowOff>132806</xdr:rowOff>
    </xdr:to>
    <xdr:cxnSp macro="">
      <xdr:nvCxnSpPr>
        <xdr:cNvPr id="307" name="直線コネクタ 306"/>
        <xdr:cNvCxnSpPr/>
      </xdr:nvCxnSpPr>
      <xdr:spPr>
        <a:xfrm>
          <a:off x="3797300" y="1378675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148952</xdr:rowOff>
    </xdr:from>
    <xdr:to>
      <xdr:col>15</xdr:col>
      <xdr:colOff>101600</xdr:colOff>
      <xdr:row>80</xdr:row>
      <xdr:rowOff>79102</xdr:rowOff>
    </xdr:to>
    <xdr:sp macro="" textlink="">
      <xdr:nvSpPr>
        <xdr:cNvPr id="308" name="楕円 307"/>
        <xdr:cNvSpPr/>
      </xdr:nvSpPr>
      <xdr:spPr>
        <a:xfrm>
          <a:off x="2857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28302</xdr:rowOff>
    </xdr:from>
    <xdr:to>
      <xdr:col>19</xdr:col>
      <xdr:colOff>177800</xdr:colOff>
      <xdr:row>80</xdr:row>
      <xdr:rowOff>70757</xdr:rowOff>
    </xdr:to>
    <xdr:cxnSp macro="">
      <xdr:nvCxnSpPr>
        <xdr:cNvPr id="309" name="直線コネクタ 308"/>
        <xdr:cNvCxnSpPr/>
      </xdr:nvCxnSpPr>
      <xdr:spPr>
        <a:xfrm>
          <a:off x="2908300" y="137443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77107</xdr:rowOff>
    </xdr:from>
    <xdr:to>
      <xdr:col>10</xdr:col>
      <xdr:colOff>165100</xdr:colOff>
      <xdr:row>80</xdr:row>
      <xdr:rowOff>7257</xdr:rowOff>
    </xdr:to>
    <xdr:sp macro="" textlink="">
      <xdr:nvSpPr>
        <xdr:cNvPr id="310" name="楕円 309"/>
        <xdr:cNvSpPr/>
      </xdr:nvSpPr>
      <xdr:spPr>
        <a:xfrm>
          <a:off x="1968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127907</xdr:rowOff>
    </xdr:from>
    <xdr:to>
      <xdr:col>15</xdr:col>
      <xdr:colOff>50800</xdr:colOff>
      <xdr:row>80</xdr:row>
      <xdr:rowOff>28302</xdr:rowOff>
    </xdr:to>
    <xdr:cxnSp macro="">
      <xdr:nvCxnSpPr>
        <xdr:cNvPr id="311" name="直線コネクタ 310"/>
        <xdr:cNvCxnSpPr/>
      </xdr:nvCxnSpPr>
      <xdr:spPr>
        <a:xfrm>
          <a:off x="2019300" y="136724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2" name="楕円 311"/>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79</xdr:row>
      <xdr:rowOff>127907</xdr:rowOff>
    </xdr:to>
    <xdr:cxnSp macro="">
      <xdr:nvCxnSpPr>
        <xdr:cNvPr id="313" name="直線コネクタ 312"/>
        <xdr:cNvCxnSpPr/>
      </xdr:nvCxnSpPr>
      <xdr:spPr>
        <a:xfrm>
          <a:off x="1130300" y="136006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138084</xdr:rowOff>
    </xdr:from>
    <xdr:ext cx="405111" cy="259045"/>
    <xdr:sp macro="" textlink="">
      <xdr:nvSpPr>
        <xdr:cNvPr id="318" name="n_1mainValue【公営住宅】&#10;有形固定資産減価償却率"/>
        <xdr:cNvSpPr txBox="1"/>
      </xdr:nvSpPr>
      <xdr:spPr>
        <a:xfrm>
          <a:off x="3582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95629</xdr:rowOff>
    </xdr:from>
    <xdr:ext cx="405111" cy="259045"/>
    <xdr:sp macro="" textlink="">
      <xdr:nvSpPr>
        <xdr:cNvPr id="319" name="n_2mainValue【公営住宅】&#10;有形固定資産減価償却率"/>
        <xdr:cNvSpPr txBox="1"/>
      </xdr:nvSpPr>
      <xdr:spPr>
        <a:xfrm>
          <a:off x="2705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23784</xdr:rowOff>
    </xdr:from>
    <xdr:ext cx="405111" cy="259045"/>
    <xdr:sp macro="" textlink="">
      <xdr:nvSpPr>
        <xdr:cNvPr id="320" name="n_3mainValue【公営住宅】&#10;有形固定資産減価償却率"/>
        <xdr:cNvSpPr txBox="1"/>
      </xdr:nvSpPr>
      <xdr:spPr>
        <a:xfrm>
          <a:off x="1816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1"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52832</xdr:rowOff>
    </xdr:from>
    <xdr:to>
      <xdr:col>55</xdr:col>
      <xdr:colOff>50800</xdr:colOff>
      <xdr:row>84</xdr:row>
      <xdr:rowOff>154432</xdr:rowOff>
    </xdr:to>
    <xdr:sp macro="" textlink="">
      <xdr:nvSpPr>
        <xdr:cNvPr id="361" name="楕円 360"/>
        <xdr:cNvSpPr/>
      </xdr:nvSpPr>
      <xdr:spPr>
        <a:xfrm>
          <a:off x="10426700" y="14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31259</xdr:rowOff>
    </xdr:from>
    <xdr:ext cx="469744" cy="259045"/>
    <xdr:sp macro="" textlink="">
      <xdr:nvSpPr>
        <xdr:cNvPr id="362" name="【公営住宅】&#10;一人当たり面積該当値テキスト"/>
        <xdr:cNvSpPr txBox="1"/>
      </xdr:nvSpPr>
      <xdr:spPr>
        <a:xfrm>
          <a:off x="10515600"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50546</xdr:rowOff>
    </xdr:from>
    <xdr:to>
      <xdr:col>50</xdr:col>
      <xdr:colOff>165100</xdr:colOff>
      <xdr:row>84</xdr:row>
      <xdr:rowOff>152146</xdr:rowOff>
    </xdr:to>
    <xdr:sp macro="" textlink="">
      <xdr:nvSpPr>
        <xdr:cNvPr id="363" name="楕円 362"/>
        <xdr:cNvSpPr/>
      </xdr:nvSpPr>
      <xdr:spPr>
        <a:xfrm>
          <a:off x="9588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101346</xdr:rowOff>
    </xdr:from>
    <xdr:to>
      <xdr:col>55</xdr:col>
      <xdr:colOff>0</xdr:colOff>
      <xdr:row>84</xdr:row>
      <xdr:rowOff>103632</xdr:rowOff>
    </xdr:to>
    <xdr:cxnSp macro="">
      <xdr:nvCxnSpPr>
        <xdr:cNvPr id="364" name="直線コネクタ 363"/>
        <xdr:cNvCxnSpPr/>
      </xdr:nvCxnSpPr>
      <xdr:spPr>
        <a:xfrm>
          <a:off x="9639300" y="145031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50546</xdr:rowOff>
    </xdr:from>
    <xdr:to>
      <xdr:col>46</xdr:col>
      <xdr:colOff>38100</xdr:colOff>
      <xdr:row>84</xdr:row>
      <xdr:rowOff>152146</xdr:rowOff>
    </xdr:to>
    <xdr:sp macro="" textlink="">
      <xdr:nvSpPr>
        <xdr:cNvPr id="365" name="楕円 364"/>
        <xdr:cNvSpPr/>
      </xdr:nvSpPr>
      <xdr:spPr>
        <a:xfrm>
          <a:off x="8699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101346</xdr:rowOff>
    </xdr:from>
    <xdr:to>
      <xdr:col>50</xdr:col>
      <xdr:colOff>114300</xdr:colOff>
      <xdr:row>84</xdr:row>
      <xdr:rowOff>101346</xdr:rowOff>
    </xdr:to>
    <xdr:cxnSp macro="">
      <xdr:nvCxnSpPr>
        <xdr:cNvPr id="366" name="直線コネクタ 365"/>
        <xdr:cNvCxnSpPr/>
      </xdr:nvCxnSpPr>
      <xdr:spPr>
        <a:xfrm>
          <a:off x="8750300" y="1450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49022</xdr:rowOff>
    </xdr:from>
    <xdr:to>
      <xdr:col>41</xdr:col>
      <xdr:colOff>101600</xdr:colOff>
      <xdr:row>84</xdr:row>
      <xdr:rowOff>150622</xdr:rowOff>
    </xdr:to>
    <xdr:sp macro="" textlink="">
      <xdr:nvSpPr>
        <xdr:cNvPr id="367" name="楕円 366"/>
        <xdr:cNvSpPr/>
      </xdr:nvSpPr>
      <xdr:spPr>
        <a:xfrm>
          <a:off x="7810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101346</xdr:rowOff>
    </xdr:to>
    <xdr:cxnSp macro="">
      <xdr:nvCxnSpPr>
        <xdr:cNvPr id="368" name="直線コネクタ 367"/>
        <xdr:cNvCxnSpPr/>
      </xdr:nvCxnSpPr>
      <xdr:spPr>
        <a:xfrm>
          <a:off x="7861300" y="145016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9" name="楕円 368"/>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99822</xdr:rowOff>
    </xdr:to>
    <xdr:cxnSp macro="">
      <xdr:nvCxnSpPr>
        <xdr:cNvPr id="370" name="直線コネクタ 369"/>
        <xdr:cNvCxnSpPr/>
      </xdr:nvCxnSpPr>
      <xdr:spPr>
        <a:xfrm>
          <a:off x="6972300" y="1449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143273</xdr:rowOff>
    </xdr:from>
    <xdr:ext cx="469744" cy="259045"/>
    <xdr:sp macro="" textlink="">
      <xdr:nvSpPr>
        <xdr:cNvPr id="375" name="n_1mainValue【公営住宅】&#10;一人当たり面積"/>
        <xdr:cNvSpPr txBox="1"/>
      </xdr:nvSpPr>
      <xdr:spPr>
        <a:xfrm>
          <a:off x="93917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143273</xdr:rowOff>
    </xdr:from>
    <xdr:ext cx="469744" cy="259045"/>
    <xdr:sp macro="" textlink="">
      <xdr:nvSpPr>
        <xdr:cNvPr id="376" name="n_2mainValue【公営住宅】&#10;一人当たり面積"/>
        <xdr:cNvSpPr txBox="1"/>
      </xdr:nvSpPr>
      <xdr:spPr>
        <a:xfrm>
          <a:off x="8515427" y="14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141749</xdr:rowOff>
    </xdr:from>
    <xdr:ext cx="469744" cy="259045"/>
    <xdr:sp macro="" textlink="">
      <xdr:nvSpPr>
        <xdr:cNvPr id="377" name="n_3mainValue【公営住宅】&#10;一人当たり面積"/>
        <xdr:cNvSpPr txBox="1"/>
      </xdr:nvSpPr>
      <xdr:spPr>
        <a:xfrm>
          <a:off x="7626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164864</xdr:rowOff>
    </xdr:from>
    <xdr:ext cx="469744" cy="259045"/>
    <xdr:sp macro="" textlink="">
      <xdr:nvSpPr>
        <xdr:cNvPr id="378" name="n_4mainValue【公営住宅】&#10;一人当たり面積"/>
        <xdr:cNvSpPr txBox="1"/>
      </xdr:nvSpPr>
      <xdr:spPr>
        <a:xfrm>
          <a:off x="6737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macro="" textlink="">
      <xdr:nvSpPr>
        <xdr:cNvPr id="413" name="フローチャート: 判断 412"/>
        <xdr:cNvSpPr/>
      </xdr:nvSpPr>
      <xdr:spPr>
        <a:xfrm>
          <a:off x="1079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419" name="楕円 418"/>
        <xdr:cNvSpPr/>
      </xdr:nvSpPr>
      <xdr:spPr>
        <a:xfrm>
          <a:off x="4584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53991</xdr:rowOff>
    </xdr:from>
    <xdr:ext cx="405111" cy="259045"/>
    <xdr:sp macro="" textlink="">
      <xdr:nvSpPr>
        <xdr:cNvPr id="420" name="【港湾・漁港】&#10;有形固定資産減価償却率該当値テキスト"/>
        <xdr:cNvSpPr txBox="1"/>
      </xdr:nvSpPr>
      <xdr:spPr>
        <a:xfrm>
          <a:off x="4673600"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164464</xdr:rowOff>
    </xdr:from>
    <xdr:to>
      <xdr:col>20</xdr:col>
      <xdr:colOff>38100</xdr:colOff>
      <xdr:row>104</xdr:row>
      <xdr:rowOff>94614</xdr:rowOff>
    </xdr:to>
    <xdr:sp macro="" textlink="">
      <xdr:nvSpPr>
        <xdr:cNvPr id="421" name="楕円 420"/>
        <xdr:cNvSpPr/>
      </xdr:nvSpPr>
      <xdr:spPr>
        <a:xfrm>
          <a:off x="3746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43814</xdr:rowOff>
    </xdr:from>
    <xdr:to>
      <xdr:col>24</xdr:col>
      <xdr:colOff>63500</xdr:colOff>
      <xdr:row>104</xdr:row>
      <xdr:rowOff>81914</xdr:rowOff>
    </xdr:to>
    <xdr:cxnSp macro="">
      <xdr:nvCxnSpPr>
        <xdr:cNvPr id="422" name="直線コネクタ 421"/>
        <xdr:cNvCxnSpPr/>
      </xdr:nvCxnSpPr>
      <xdr:spPr>
        <a:xfrm>
          <a:off x="3797300" y="17874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423" name="楕円 422"/>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43814</xdr:rowOff>
    </xdr:to>
    <xdr:cxnSp macro="">
      <xdr:nvCxnSpPr>
        <xdr:cNvPr id="424" name="直線コネクタ 423"/>
        <xdr:cNvCxnSpPr/>
      </xdr:nvCxnSpPr>
      <xdr:spPr>
        <a:xfrm>
          <a:off x="2908300" y="17836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425" name="楕円 424"/>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5714</xdr:rowOff>
    </xdr:from>
    <xdr:to>
      <xdr:col>15</xdr:col>
      <xdr:colOff>50800</xdr:colOff>
      <xdr:row>104</xdr:row>
      <xdr:rowOff>24764</xdr:rowOff>
    </xdr:to>
    <xdr:cxnSp macro="">
      <xdr:nvCxnSpPr>
        <xdr:cNvPr id="426" name="直線コネクタ 425"/>
        <xdr:cNvCxnSpPr/>
      </xdr:nvCxnSpPr>
      <xdr:spPr>
        <a:xfrm flipV="1">
          <a:off x="2019300" y="17836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105411</xdr:rowOff>
    </xdr:from>
    <xdr:to>
      <xdr:col>6</xdr:col>
      <xdr:colOff>38100</xdr:colOff>
      <xdr:row>104</xdr:row>
      <xdr:rowOff>35561</xdr:rowOff>
    </xdr:to>
    <xdr:sp macro="" textlink="">
      <xdr:nvSpPr>
        <xdr:cNvPr id="427" name="楕円 426"/>
        <xdr:cNvSpPr/>
      </xdr:nvSpPr>
      <xdr:spPr>
        <a:xfrm>
          <a:off x="1079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156211</xdr:rowOff>
    </xdr:from>
    <xdr:to>
      <xdr:col>10</xdr:col>
      <xdr:colOff>114300</xdr:colOff>
      <xdr:row>104</xdr:row>
      <xdr:rowOff>24764</xdr:rowOff>
    </xdr:to>
    <xdr:cxnSp macro="">
      <xdr:nvCxnSpPr>
        <xdr:cNvPr id="428" name="直線コネクタ 427"/>
        <xdr:cNvCxnSpPr/>
      </xdr:nvCxnSpPr>
      <xdr:spPr>
        <a:xfrm>
          <a:off x="1130300" y="17815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2" name="n_4aveValue【港湾・漁港】&#10;有形固定資産減価償却率"/>
        <xdr:cNvSpPr txBox="1"/>
      </xdr:nvSpPr>
      <xdr:spPr>
        <a:xfrm>
          <a:off x="927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111141</xdr:rowOff>
    </xdr:from>
    <xdr:ext cx="405111" cy="259045"/>
    <xdr:sp macro="" textlink="">
      <xdr:nvSpPr>
        <xdr:cNvPr id="433" name="n_1main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73041</xdr:rowOff>
    </xdr:from>
    <xdr:ext cx="405111" cy="259045"/>
    <xdr:sp macro="" textlink="">
      <xdr:nvSpPr>
        <xdr:cNvPr id="434" name="n_2mainValue【港湾・漁港】&#10;有形固定資産減価償却率"/>
        <xdr:cNvSpPr txBox="1"/>
      </xdr:nvSpPr>
      <xdr:spPr>
        <a:xfrm>
          <a:off x="2705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92091</xdr:rowOff>
    </xdr:from>
    <xdr:ext cx="405111" cy="259045"/>
    <xdr:sp macro="" textlink="">
      <xdr:nvSpPr>
        <xdr:cNvPr id="435" name="n_3mainValue【港湾・漁港】&#10;有形固定資産減価償却率"/>
        <xdr:cNvSpPr txBox="1"/>
      </xdr:nvSpPr>
      <xdr:spPr>
        <a:xfrm>
          <a:off x="1816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52088</xdr:rowOff>
    </xdr:from>
    <xdr:ext cx="405111" cy="259045"/>
    <xdr:sp macro="" textlink="">
      <xdr:nvSpPr>
        <xdr:cNvPr id="436" name="n_4mainValue【港湾・漁港】&#10;有形固定資産減価償却率"/>
        <xdr:cNvSpPr txBox="1"/>
      </xdr:nvSpPr>
      <xdr:spPr>
        <a:xfrm>
          <a:off x="927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macro="" textlink="">
      <xdr:nvSpPr>
        <xdr:cNvPr id="472" name="フローチャート: 判断 471"/>
        <xdr:cNvSpPr/>
      </xdr:nvSpPr>
      <xdr:spPr>
        <a:xfrm>
          <a:off x="6921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107082</xdr:rowOff>
    </xdr:from>
    <xdr:to>
      <xdr:col>55</xdr:col>
      <xdr:colOff>50800</xdr:colOff>
      <xdr:row>109</xdr:row>
      <xdr:rowOff>37232</xdr:rowOff>
    </xdr:to>
    <xdr:sp macro="" textlink="">
      <xdr:nvSpPr>
        <xdr:cNvPr id="478" name="楕円 477"/>
        <xdr:cNvSpPr/>
      </xdr:nvSpPr>
      <xdr:spPr>
        <a:xfrm>
          <a:off x="10426700" y="186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22009</xdr:rowOff>
    </xdr:from>
    <xdr:ext cx="534377" cy="259045"/>
    <xdr:sp macro="" textlink="">
      <xdr:nvSpPr>
        <xdr:cNvPr id="479" name="【港湾・漁港】&#10;一人当たり有形固定資産（償却資産）額該当値テキスト"/>
        <xdr:cNvSpPr txBox="1"/>
      </xdr:nvSpPr>
      <xdr:spPr>
        <a:xfrm>
          <a:off x="10515600" y="1853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107164</xdr:rowOff>
    </xdr:from>
    <xdr:to>
      <xdr:col>50</xdr:col>
      <xdr:colOff>165100</xdr:colOff>
      <xdr:row>109</xdr:row>
      <xdr:rowOff>37314</xdr:rowOff>
    </xdr:to>
    <xdr:sp macro="" textlink="">
      <xdr:nvSpPr>
        <xdr:cNvPr id="480" name="楕円 479"/>
        <xdr:cNvSpPr/>
      </xdr:nvSpPr>
      <xdr:spPr>
        <a:xfrm>
          <a:off x="9588500" y="186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157882</xdr:rowOff>
    </xdr:from>
    <xdr:to>
      <xdr:col>55</xdr:col>
      <xdr:colOff>0</xdr:colOff>
      <xdr:row>108</xdr:row>
      <xdr:rowOff>157964</xdr:rowOff>
    </xdr:to>
    <xdr:cxnSp macro="">
      <xdr:nvCxnSpPr>
        <xdr:cNvPr id="481" name="直線コネクタ 480"/>
        <xdr:cNvCxnSpPr/>
      </xdr:nvCxnSpPr>
      <xdr:spPr>
        <a:xfrm flipV="1">
          <a:off x="9639300" y="1867448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107223</xdr:rowOff>
    </xdr:from>
    <xdr:to>
      <xdr:col>46</xdr:col>
      <xdr:colOff>38100</xdr:colOff>
      <xdr:row>109</xdr:row>
      <xdr:rowOff>37373</xdr:rowOff>
    </xdr:to>
    <xdr:sp macro="" textlink="">
      <xdr:nvSpPr>
        <xdr:cNvPr id="482" name="楕円 481"/>
        <xdr:cNvSpPr/>
      </xdr:nvSpPr>
      <xdr:spPr>
        <a:xfrm>
          <a:off x="8699500" y="186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157964</xdr:rowOff>
    </xdr:from>
    <xdr:to>
      <xdr:col>50</xdr:col>
      <xdr:colOff>114300</xdr:colOff>
      <xdr:row>108</xdr:row>
      <xdr:rowOff>158023</xdr:rowOff>
    </xdr:to>
    <xdr:cxnSp macro="">
      <xdr:nvCxnSpPr>
        <xdr:cNvPr id="483" name="直線コネクタ 482"/>
        <xdr:cNvCxnSpPr/>
      </xdr:nvCxnSpPr>
      <xdr:spPr>
        <a:xfrm flipV="1">
          <a:off x="8750300" y="18674564"/>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109679</xdr:rowOff>
    </xdr:from>
    <xdr:to>
      <xdr:col>41</xdr:col>
      <xdr:colOff>101600</xdr:colOff>
      <xdr:row>109</xdr:row>
      <xdr:rowOff>39829</xdr:rowOff>
    </xdr:to>
    <xdr:sp macro="" textlink="">
      <xdr:nvSpPr>
        <xdr:cNvPr id="484" name="楕円 483"/>
        <xdr:cNvSpPr/>
      </xdr:nvSpPr>
      <xdr:spPr>
        <a:xfrm>
          <a:off x="78105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158023</xdr:rowOff>
    </xdr:from>
    <xdr:to>
      <xdr:col>45</xdr:col>
      <xdr:colOff>177800</xdr:colOff>
      <xdr:row>108</xdr:row>
      <xdr:rowOff>160479</xdr:rowOff>
    </xdr:to>
    <xdr:cxnSp macro="">
      <xdr:nvCxnSpPr>
        <xdr:cNvPr id="485" name="直線コネクタ 484"/>
        <xdr:cNvCxnSpPr/>
      </xdr:nvCxnSpPr>
      <xdr:spPr>
        <a:xfrm flipV="1">
          <a:off x="7861300" y="18674623"/>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109387</xdr:rowOff>
    </xdr:from>
    <xdr:to>
      <xdr:col>36</xdr:col>
      <xdr:colOff>165100</xdr:colOff>
      <xdr:row>109</xdr:row>
      <xdr:rowOff>39537</xdr:rowOff>
    </xdr:to>
    <xdr:sp macro="" textlink="">
      <xdr:nvSpPr>
        <xdr:cNvPr id="486" name="楕円 485"/>
        <xdr:cNvSpPr/>
      </xdr:nvSpPr>
      <xdr:spPr>
        <a:xfrm>
          <a:off x="6921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160187</xdr:rowOff>
    </xdr:from>
    <xdr:to>
      <xdr:col>41</xdr:col>
      <xdr:colOff>50800</xdr:colOff>
      <xdr:row>108</xdr:row>
      <xdr:rowOff>160479</xdr:rowOff>
    </xdr:to>
    <xdr:cxnSp macro="">
      <xdr:nvCxnSpPr>
        <xdr:cNvPr id="487" name="直線コネクタ 486"/>
        <xdr:cNvCxnSpPr/>
      </xdr:nvCxnSpPr>
      <xdr:spPr>
        <a:xfrm>
          <a:off x="6972300" y="186767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119201</xdr:rowOff>
    </xdr:from>
    <xdr:ext cx="534377" cy="259045"/>
    <xdr:sp macro="" textlink="">
      <xdr:nvSpPr>
        <xdr:cNvPr id="491" name="n_4aveValue【港湾・漁港】&#10;一人当たり有形固定資産（償却資産）額"/>
        <xdr:cNvSpPr txBox="1"/>
      </xdr:nvSpPr>
      <xdr:spPr>
        <a:xfrm>
          <a:off x="6705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28441</xdr:rowOff>
    </xdr:from>
    <xdr:ext cx="534377" cy="259045"/>
    <xdr:sp macro="" textlink="">
      <xdr:nvSpPr>
        <xdr:cNvPr id="492" name="n_1mainValue【港湾・漁港】&#10;一人当たり有形固定資産（償却資産）額"/>
        <xdr:cNvSpPr txBox="1"/>
      </xdr:nvSpPr>
      <xdr:spPr>
        <a:xfrm>
          <a:off x="9359411" y="1871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28500</xdr:rowOff>
    </xdr:from>
    <xdr:ext cx="534377" cy="259045"/>
    <xdr:sp macro="" textlink="">
      <xdr:nvSpPr>
        <xdr:cNvPr id="493" name="n_2mainValue【港湾・漁港】&#10;一人当たり有形固定資産（償却資産）額"/>
        <xdr:cNvSpPr txBox="1"/>
      </xdr:nvSpPr>
      <xdr:spPr>
        <a:xfrm>
          <a:off x="8483111" y="187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30956</xdr:rowOff>
    </xdr:from>
    <xdr:ext cx="534377" cy="259045"/>
    <xdr:sp macro="" textlink="">
      <xdr:nvSpPr>
        <xdr:cNvPr id="494" name="n_3mainValue【港湾・漁港】&#10;一人当たり有形固定資産（償却資産）額"/>
        <xdr:cNvSpPr txBox="1"/>
      </xdr:nvSpPr>
      <xdr:spPr>
        <a:xfrm>
          <a:off x="7594111" y="187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30664</xdr:rowOff>
    </xdr:from>
    <xdr:ext cx="534377" cy="259045"/>
    <xdr:sp macro="" textlink="">
      <xdr:nvSpPr>
        <xdr:cNvPr id="495" name="n_4mainValue【港湾・漁港】&#10;一人当たり有形固定資産（償却資産）額"/>
        <xdr:cNvSpPr txBox="1"/>
      </xdr:nvSpPr>
      <xdr:spPr>
        <a:xfrm>
          <a:off x="67051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523"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135128</xdr:rowOff>
    </xdr:from>
    <xdr:to>
      <xdr:col>85</xdr:col>
      <xdr:colOff>177800</xdr:colOff>
      <xdr:row>40</xdr:row>
      <xdr:rowOff>65278</xdr:rowOff>
    </xdr:to>
    <xdr:sp macro="" textlink="">
      <xdr:nvSpPr>
        <xdr:cNvPr id="534" name="楕円 533"/>
        <xdr:cNvSpPr/>
      </xdr:nvSpPr>
      <xdr:spPr>
        <a:xfrm>
          <a:off x="162687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113555</xdr:rowOff>
    </xdr:from>
    <xdr:ext cx="405111" cy="259045"/>
    <xdr:sp macro="" textlink="">
      <xdr:nvSpPr>
        <xdr:cNvPr id="535" name="【認定こども園・幼稚園・保育所】&#10;有形固定資産減価償却率該当値テキスト"/>
        <xdr:cNvSpPr txBox="1"/>
      </xdr:nvSpPr>
      <xdr:spPr>
        <a:xfrm>
          <a:off x="16357600"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144272</xdr:rowOff>
    </xdr:from>
    <xdr:to>
      <xdr:col>81</xdr:col>
      <xdr:colOff>101600</xdr:colOff>
      <xdr:row>40</xdr:row>
      <xdr:rowOff>74422</xdr:rowOff>
    </xdr:to>
    <xdr:sp macro="" textlink="">
      <xdr:nvSpPr>
        <xdr:cNvPr id="536" name="楕円 535"/>
        <xdr:cNvSpPr/>
      </xdr:nvSpPr>
      <xdr:spPr>
        <a:xfrm>
          <a:off x="15430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xdr:rowOff>
    </xdr:from>
    <xdr:to>
      <xdr:col>85</xdr:col>
      <xdr:colOff>127000</xdr:colOff>
      <xdr:row>40</xdr:row>
      <xdr:rowOff>23622</xdr:rowOff>
    </xdr:to>
    <xdr:cxnSp macro="">
      <xdr:nvCxnSpPr>
        <xdr:cNvPr id="537" name="直線コネクタ 536"/>
        <xdr:cNvCxnSpPr/>
      </xdr:nvCxnSpPr>
      <xdr:spPr>
        <a:xfrm flipV="1">
          <a:off x="15481300" y="68724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112268</xdr:rowOff>
    </xdr:from>
    <xdr:to>
      <xdr:col>76</xdr:col>
      <xdr:colOff>165100</xdr:colOff>
      <xdr:row>40</xdr:row>
      <xdr:rowOff>42418</xdr:rowOff>
    </xdr:to>
    <xdr:sp macro="" textlink="">
      <xdr:nvSpPr>
        <xdr:cNvPr id="538" name="楕円 537"/>
        <xdr:cNvSpPr/>
      </xdr:nvSpPr>
      <xdr:spPr>
        <a:xfrm>
          <a:off x="14541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163068</xdr:rowOff>
    </xdr:from>
    <xdr:to>
      <xdr:col>81</xdr:col>
      <xdr:colOff>50800</xdr:colOff>
      <xdr:row>40</xdr:row>
      <xdr:rowOff>23622</xdr:rowOff>
    </xdr:to>
    <xdr:cxnSp macro="">
      <xdr:nvCxnSpPr>
        <xdr:cNvPr id="539" name="直線コネクタ 538"/>
        <xdr:cNvCxnSpPr/>
      </xdr:nvCxnSpPr>
      <xdr:spPr>
        <a:xfrm>
          <a:off x="14592300" y="684961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540" name="楕円 539"/>
        <xdr:cNvSpPr/>
      </xdr:nvSpPr>
      <xdr:spPr>
        <a:xfrm>
          <a:off x="13652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147066</xdr:rowOff>
    </xdr:from>
    <xdr:to>
      <xdr:col>76</xdr:col>
      <xdr:colOff>114300</xdr:colOff>
      <xdr:row>39</xdr:row>
      <xdr:rowOff>163068</xdr:rowOff>
    </xdr:to>
    <xdr:cxnSp macro="">
      <xdr:nvCxnSpPr>
        <xdr:cNvPr id="541" name="直線コネクタ 540"/>
        <xdr:cNvCxnSpPr/>
      </xdr:nvCxnSpPr>
      <xdr:spPr>
        <a:xfrm>
          <a:off x="13703300" y="68336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105410</xdr:rowOff>
    </xdr:from>
    <xdr:to>
      <xdr:col>67</xdr:col>
      <xdr:colOff>101600</xdr:colOff>
      <xdr:row>40</xdr:row>
      <xdr:rowOff>35560</xdr:rowOff>
    </xdr:to>
    <xdr:sp macro="" textlink="">
      <xdr:nvSpPr>
        <xdr:cNvPr id="542" name="楕円 541"/>
        <xdr:cNvSpPr/>
      </xdr:nvSpPr>
      <xdr:spPr>
        <a:xfrm>
          <a:off x="1276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147066</xdr:rowOff>
    </xdr:from>
    <xdr:to>
      <xdr:col>71</xdr:col>
      <xdr:colOff>177800</xdr:colOff>
      <xdr:row>39</xdr:row>
      <xdr:rowOff>156210</xdr:rowOff>
    </xdr:to>
    <xdr:cxnSp macro="">
      <xdr:nvCxnSpPr>
        <xdr:cNvPr id="543" name="直線コネクタ 542"/>
        <xdr:cNvCxnSpPr/>
      </xdr:nvCxnSpPr>
      <xdr:spPr>
        <a:xfrm flipV="1">
          <a:off x="12814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65549</xdr:rowOff>
    </xdr:from>
    <xdr:ext cx="405111" cy="259045"/>
    <xdr:sp macro="" textlink="">
      <xdr:nvSpPr>
        <xdr:cNvPr id="548" name="n_1mainValue【認定こども園・幼稚園・保育所】&#10;有形固定資産減価償却率"/>
        <xdr:cNvSpPr txBox="1"/>
      </xdr:nvSpPr>
      <xdr:spPr>
        <a:xfrm>
          <a:off x="152660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33545</xdr:rowOff>
    </xdr:from>
    <xdr:ext cx="405111" cy="259045"/>
    <xdr:sp macro="" textlink="">
      <xdr:nvSpPr>
        <xdr:cNvPr id="549" name="n_2mainValue【認定こども園・幼稚園・保育所】&#10;有形固定資産減価償却率"/>
        <xdr:cNvSpPr txBox="1"/>
      </xdr:nvSpPr>
      <xdr:spPr>
        <a:xfrm>
          <a:off x="143897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550" name="n_3mainValue【認定こども園・幼稚園・保育所】&#10;有形固定資産減価償却率"/>
        <xdr:cNvSpPr txBox="1"/>
      </xdr:nvSpPr>
      <xdr:spPr>
        <a:xfrm>
          <a:off x="13500744" y="687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26687</xdr:rowOff>
    </xdr:from>
    <xdr:ext cx="405111" cy="259045"/>
    <xdr:sp macro="" textlink="">
      <xdr:nvSpPr>
        <xdr:cNvPr id="551" name="n_4mainValue【認定こども園・幼稚園・保育所】&#10;有形固定資産減価償却率"/>
        <xdr:cNvSpPr txBox="1"/>
      </xdr:nvSpPr>
      <xdr:spPr>
        <a:xfrm>
          <a:off x="12611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85" name="フローチャート: 判断 584"/>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17780</xdr:rowOff>
    </xdr:from>
    <xdr:to>
      <xdr:col>116</xdr:col>
      <xdr:colOff>114300</xdr:colOff>
      <xdr:row>36</xdr:row>
      <xdr:rowOff>119380</xdr:rowOff>
    </xdr:to>
    <xdr:sp macro="" textlink="">
      <xdr:nvSpPr>
        <xdr:cNvPr id="591" name="楕円 590"/>
        <xdr:cNvSpPr/>
      </xdr:nvSpPr>
      <xdr:spPr>
        <a:xfrm>
          <a:off x="22110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40657</xdr:rowOff>
    </xdr:from>
    <xdr:ext cx="469744" cy="259045"/>
    <xdr:sp macro="" textlink="">
      <xdr:nvSpPr>
        <xdr:cNvPr id="592" name="【認定こども園・幼稚園・保育所】&#10;一人当たり面積該当値テキスト"/>
        <xdr:cNvSpPr txBox="1"/>
      </xdr:nvSpPr>
      <xdr:spPr>
        <a:xfrm>
          <a:off x="22199600"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593" name="楕円 592"/>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68580</xdr:rowOff>
    </xdr:from>
    <xdr:to>
      <xdr:col>116</xdr:col>
      <xdr:colOff>63500</xdr:colOff>
      <xdr:row>36</xdr:row>
      <xdr:rowOff>83820</xdr:rowOff>
    </xdr:to>
    <xdr:cxnSp macro="">
      <xdr:nvCxnSpPr>
        <xdr:cNvPr id="594" name="直線コネクタ 593"/>
        <xdr:cNvCxnSpPr/>
      </xdr:nvCxnSpPr>
      <xdr:spPr>
        <a:xfrm flipV="1">
          <a:off x="21323300" y="6240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595" name="楕円 594"/>
        <xdr:cNvSpPr/>
      </xdr:nvSpPr>
      <xdr:spPr>
        <a:xfrm>
          <a:off x="20383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36</xdr:row>
      <xdr:rowOff>83820</xdr:rowOff>
    </xdr:to>
    <xdr:cxnSp macro="">
      <xdr:nvCxnSpPr>
        <xdr:cNvPr id="596" name="直線コネクタ 595"/>
        <xdr:cNvCxnSpPr/>
      </xdr:nvCxnSpPr>
      <xdr:spPr>
        <a:xfrm>
          <a:off x="20434300" y="625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597" name="楕円 596"/>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83820</xdr:rowOff>
    </xdr:to>
    <xdr:cxnSp macro="">
      <xdr:nvCxnSpPr>
        <xdr:cNvPr id="598" name="直線コネクタ 597"/>
        <xdr:cNvCxnSpPr/>
      </xdr:nvCxnSpPr>
      <xdr:spPr>
        <a:xfrm>
          <a:off x="19545300" y="6248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25400</xdr:rowOff>
    </xdr:from>
    <xdr:to>
      <xdr:col>98</xdr:col>
      <xdr:colOff>38100</xdr:colOff>
      <xdr:row>36</xdr:row>
      <xdr:rowOff>127000</xdr:rowOff>
    </xdr:to>
    <xdr:sp macro="" textlink="">
      <xdr:nvSpPr>
        <xdr:cNvPr id="599" name="楕円 598"/>
        <xdr:cNvSpPr/>
      </xdr:nvSpPr>
      <xdr:spPr>
        <a:xfrm>
          <a:off x="18605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76200</xdr:rowOff>
    </xdr:to>
    <xdr:cxnSp macro="">
      <xdr:nvCxnSpPr>
        <xdr:cNvPr id="600" name="直線コネクタ 599"/>
        <xdr:cNvCxnSpPr/>
      </xdr:nvCxnSpPr>
      <xdr:spPr>
        <a:xfrm>
          <a:off x="18656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604" name="n_4aveValue【認定こども園・幼稚園・保育所】&#10;一人当たり面積"/>
        <xdr:cNvSpPr txBox="1"/>
      </xdr:nvSpPr>
      <xdr:spPr>
        <a:xfrm>
          <a:off x="18421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605"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606" name="n_2mainValue【認定こども園・幼稚園・保育所】&#10;一人当たり面積"/>
        <xdr:cNvSpPr txBox="1"/>
      </xdr:nvSpPr>
      <xdr:spPr>
        <a:xfrm>
          <a:off x="20199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607" name="n_3mainValue【認定こども園・幼稚園・保育所】&#10;一人当たり面積"/>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143527</xdr:rowOff>
    </xdr:from>
    <xdr:ext cx="469744" cy="259045"/>
    <xdr:sp macro="" textlink="">
      <xdr:nvSpPr>
        <xdr:cNvPr id="608" name="n_4mainValue【認定こども園・幼稚園・保育所】&#10;一人当たり面積"/>
        <xdr:cNvSpPr txBox="1"/>
      </xdr:nvSpPr>
      <xdr:spPr>
        <a:xfrm>
          <a:off x="18421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4"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639" name="フローチャート: 判断 638"/>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645" name="楕円 644"/>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646" name="【学校施設】&#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157797</xdr:rowOff>
    </xdr:from>
    <xdr:to>
      <xdr:col>81</xdr:col>
      <xdr:colOff>101600</xdr:colOff>
      <xdr:row>59</xdr:row>
      <xdr:rowOff>87947</xdr:rowOff>
    </xdr:to>
    <xdr:sp macro="" textlink="">
      <xdr:nvSpPr>
        <xdr:cNvPr id="647" name="楕円 646"/>
        <xdr:cNvSpPr/>
      </xdr:nvSpPr>
      <xdr:spPr>
        <a:xfrm>
          <a:off x="15430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37147</xdr:rowOff>
    </xdr:from>
    <xdr:to>
      <xdr:col>85</xdr:col>
      <xdr:colOff>127000</xdr:colOff>
      <xdr:row>59</xdr:row>
      <xdr:rowOff>97155</xdr:rowOff>
    </xdr:to>
    <xdr:cxnSp macro="">
      <xdr:nvCxnSpPr>
        <xdr:cNvPr id="648" name="直線コネクタ 647"/>
        <xdr:cNvCxnSpPr/>
      </xdr:nvCxnSpPr>
      <xdr:spPr>
        <a:xfrm>
          <a:off x="15481300" y="10152697"/>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49" name="楕円 648"/>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37147</xdr:rowOff>
    </xdr:from>
    <xdr:to>
      <xdr:col>81</xdr:col>
      <xdr:colOff>50800</xdr:colOff>
      <xdr:row>59</xdr:row>
      <xdr:rowOff>57150</xdr:rowOff>
    </xdr:to>
    <xdr:cxnSp macro="">
      <xdr:nvCxnSpPr>
        <xdr:cNvPr id="650" name="直線コネクタ 649"/>
        <xdr:cNvCxnSpPr/>
      </xdr:nvCxnSpPr>
      <xdr:spPr>
        <a:xfrm flipV="1">
          <a:off x="14592300" y="10152697"/>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651" name="楕円 650"/>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57150</xdr:rowOff>
    </xdr:to>
    <xdr:cxnSp macro="">
      <xdr:nvCxnSpPr>
        <xdr:cNvPr id="652" name="直線コネクタ 651"/>
        <xdr:cNvCxnSpPr/>
      </xdr:nvCxnSpPr>
      <xdr:spPr>
        <a:xfrm>
          <a:off x="13703300" y="10121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3" name="楕円 652"/>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34290</xdr:rowOff>
    </xdr:to>
    <xdr:cxnSp macro="">
      <xdr:nvCxnSpPr>
        <xdr:cNvPr id="654" name="直線コネクタ 653"/>
        <xdr:cNvCxnSpPr/>
      </xdr:nvCxnSpPr>
      <xdr:spPr>
        <a:xfrm flipV="1">
          <a:off x="12814300" y="101212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5"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6"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7"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658" name="n_4aveValue【学校施設】&#10;有形固定資産減価償却率"/>
        <xdr:cNvSpPr txBox="1"/>
      </xdr:nvSpPr>
      <xdr:spPr>
        <a:xfrm>
          <a:off x="12611744" y="1041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104474</xdr:rowOff>
    </xdr:from>
    <xdr:ext cx="405111" cy="259045"/>
    <xdr:sp macro="" textlink="">
      <xdr:nvSpPr>
        <xdr:cNvPr id="659" name="n_1mainValue【学校施設】&#10;有形固定資産減価償却率"/>
        <xdr:cNvSpPr txBox="1"/>
      </xdr:nvSpPr>
      <xdr:spPr>
        <a:xfrm>
          <a:off x="15266044" y="987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60"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661" name="n_3mainValue【学校施設】&#10;有形固定資産減価償却率"/>
        <xdr:cNvSpPr txBox="1"/>
      </xdr:nvSpPr>
      <xdr:spPr>
        <a:xfrm>
          <a:off x="13500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2" name="n_4main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694"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699" name="フローチャート: 判断 698"/>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24312</xdr:rowOff>
    </xdr:from>
    <xdr:to>
      <xdr:col>116</xdr:col>
      <xdr:colOff>114300</xdr:colOff>
      <xdr:row>60</xdr:row>
      <xdr:rowOff>125912</xdr:rowOff>
    </xdr:to>
    <xdr:sp macro="" textlink="">
      <xdr:nvSpPr>
        <xdr:cNvPr id="705" name="楕円 704"/>
        <xdr:cNvSpPr/>
      </xdr:nvSpPr>
      <xdr:spPr>
        <a:xfrm>
          <a:off x="22110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2739</xdr:rowOff>
    </xdr:from>
    <xdr:ext cx="469744" cy="259045"/>
    <xdr:sp macro="" textlink="">
      <xdr:nvSpPr>
        <xdr:cNvPr id="706" name="【学校施設】&#10;一人当たり面積該当値テキスト"/>
        <xdr:cNvSpPr txBox="1"/>
      </xdr:nvSpPr>
      <xdr:spPr>
        <a:xfrm>
          <a:off x="22199600" y="10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22678</xdr:rowOff>
    </xdr:from>
    <xdr:to>
      <xdr:col>112</xdr:col>
      <xdr:colOff>38100</xdr:colOff>
      <xdr:row>60</xdr:row>
      <xdr:rowOff>124278</xdr:rowOff>
    </xdr:to>
    <xdr:sp macro="" textlink="">
      <xdr:nvSpPr>
        <xdr:cNvPr id="707" name="楕円 706"/>
        <xdr:cNvSpPr/>
      </xdr:nvSpPr>
      <xdr:spPr>
        <a:xfrm>
          <a:off x="21272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73478</xdr:rowOff>
    </xdr:from>
    <xdr:to>
      <xdr:col>116</xdr:col>
      <xdr:colOff>63500</xdr:colOff>
      <xdr:row>60</xdr:row>
      <xdr:rowOff>75112</xdr:rowOff>
    </xdr:to>
    <xdr:cxnSp macro="">
      <xdr:nvCxnSpPr>
        <xdr:cNvPr id="708" name="直線コネクタ 707"/>
        <xdr:cNvCxnSpPr/>
      </xdr:nvCxnSpPr>
      <xdr:spPr>
        <a:xfrm>
          <a:off x="21323300" y="103604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30843</xdr:rowOff>
    </xdr:from>
    <xdr:to>
      <xdr:col>107</xdr:col>
      <xdr:colOff>101600</xdr:colOff>
      <xdr:row>60</xdr:row>
      <xdr:rowOff>132443</xdr:rowOff>
    </xdr:to>
    <xdr:sp macro="" textlink="">
      <xdr:nvSpPr>
        <xdr:cNvPr id="709" name="楕円 708"/>
        <xdr:cNvSpPr/>
      </xdr:nvSpPr>
      <xdr:spPr>
        <a:xfrm>
          <a:off x="2038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73478</xdr:rowOff>
    </xdr:from>
    <xdr:to>
      <xdr:col>111</xdr:col>
      <xdr:colOff>177800</xdr:colOff>
      <xdr:row>60</xdr:row>
      <xdr:rowOff>81643</xdr:rowOff>
    </xdr:to>
    <xdr:cxnSp macro="">
      <xdr:nvCxnSpPr>
        <xdr:cNvPr id="710" name="直線コネクタ 709"/>
        <xdr:cNvCxnSpPr/>
      </xdr:nvCxnSpPr>
      <xdr:spPr>
        <a:xfrm flipV="1">
          <a:off x="20434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27577</xdr:rowOff>
    </xdr:from>
    <xdr:to>
      <xdr:col>102</xdr:col>
      <xdr:colOff>165100</xdr:colOff>
      <xdr:row>60</xdr:row>
      <xdr:rowOff>129177</xdr:rowOff>
    </xdr:to>
    <xdr:sp macro="" textlink="">
      <xdr:nvSpPr>
        <xdr:cNvPr id="711" name="楕円 710"/>
        <xdr:cNvSpPr/>
      </xdr:nvSpPr>
      <xdr:spPr>
        <a:xfrm>
          <a:off x="19494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78377</xdr:rowOff>
    </xdr:from>
    <xdr:to>
      <xdr:col>107</xdr:col>
      <xdr:colOff>50800</xdr:colOff>
      <xdr:row>60</xdr:row>
      <xdr:rowOff>81643</xdr:rowOff>
    </xdr:to>
    <xdr:cxnSp macro="">
      <xdr:nvCxnSpPr>
        <xdr:cNvPr id="712" name="直線コネクタ 711"/>
        <xdr:cNvCxnSpPr/>
      </xdr:nvCxnSpPr>
      <xdr:spPr>
        <a:xfrm>
          <a:off x="19545300" y="10365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50437</xdr:rowOff>
    </xdr:from>
    <xdr:to>
      <xdr:col>98</xdr:col>
      <xdr:colOff>38100</xdr:colOff>
      <xdr:row>60</xdr:row>
      <xdr:rowOff>152037</xdr:rowOff>
    </xdr:to>
    <xdr:sp macro="" textlink="">
      <xdr:nvSpPr>
        <xdr:cNvPr id="713" name="楕円 712"/>
        <xdr:cNvSpPr/>
      </xdr:nvSpPr>
      <xdr:spPr>
        <a:xfrm>
          <a:off x="18605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78377</xdr:rowOff>
    </xdr:from>
    <xdr:to>
      <xdr:col>102</xdr:col>
      <xdr:colOff>114300</xdr:colOff>
      <xdr:row>60</xdr:row>
      <xdr:rowOff>101237</xdr:rowOff>
    </xdr:to>
    <xdr:cxnSp macro="">
      <xdr:nvCxnSpPr>
        <xdr:cNvPr id="714" name="直線コネクタ 713"/>
        <xdr:cNvCxnSpPr/>
      </xdr:nvCxnSpPr>
      <xdr:spPr>
        <a:xfrm flipV="1">
          <a:off x="18656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715" name="n_1aveValue【学校施設】&#10;一人当たり面積"/>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716"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717" name="n_3aveValue【学校施設】&#10;一人当たり面積"/>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718"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115405</xdr:rowOff>
    </xdr:from>
    <xdr:ext cx="469744" cy="259045"/>
    <xdr:sp macro="" textlink="">
      <xdr:nvSpPr>
        <xdr:cNvPr id="719" name="n_1mainValue【学校施設】&#10;一人当たり面積"/>
        <xdr:cNvSpPr txBox="1"/>
      </xdr:nvSpPr>
      <xdr:spPr>
        <a:xfrm>
          <a:off x="210757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123570</xdr:rowOff>
    </xdr:from>
    <xdr:ext cx="469744" cy="259045"/>
    <xdr:sp macro="" textlink="">
      <xdr:nvSpPr>
        <xdr:cNvPr id="720" name="n_2mainValue【学校施設】&#10;一人当たり面積"/>
        <xdr:cNvSpPr txBox="1"/>
      </xdr:nvSpPr>
      <xdr:spPr>
        <a:xfrm>
          <a:off x="20199427"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120304</xdr:rowOff>
    </xdr:from>
    <xdr:ext cx="469744" cy="259045"/>
    <xdr:sp macro="" textlink="">
      <xdr:nvSpPr>
        <xdr:cNvPr id="721" name="n_3mainValue【学校施設】&#10;一人当たり面積"/>
        <xdr:cNvSpPr txBox="1"/>
      </xdr:nvSpPr>
      <xdr:spPr>
        <a:xfrm>
          <a:off x="19310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143164</xdr:rowOff>
    </xdr:from>
    <xdr:ext cx="469744" cy="259045"/>
    <xdr:sp macro="" textlink="">
      <xdr:nvSpPr>
        <xdr:cNvPr id="722" name="n_4mainValue【学校施設】&#10;一人当たり面積"/>
        <xdr:cNvSpPr txBox="1"/>
      </xdr:nvSpPr>
      <xdr:spPr>
        <a:xfrm>
          <a:off x="18421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橋りょう・トンネルについては、有形固定資産減価償却率は類似団体平均</a:t>
          </a:r>
          <a:r>
            <a:rPr kumimoji="1" lang="ja-JP" altLang="en-US" sz="1050">
              <a:solidFill>
                <a:schemeClr val="dk1"/>
              </a:solidFill>
              <a:effectLst/>
              <a:latin typeface="+mn-lt"/>
              <a:ea typeface="+mn-ea"/>
              <a:cs typeface="+mn-cs"/>
            </a:rPr>
            <a:t>より良好な数値となっている。</a:t>
          </a:r>
          <a:r>
            <a:rPr kumimoji="1" lang="ja-JP" altLang="ja-JP" sz="1050">
              <a:solidFill>
                <a:schemeClr val="dk1"/>
              </a:solidFill>
              <a:effectLst/>
              <a:latin typeface="+mn-lt"/>
              <a:ea typeface="+mn-ea"/>
              <a:cs typeface="+mn-cs"/>
            </a:rPr>
            <a:t>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a:t>
          </a:r>
          <a:r>
            <a:rPr kumimoji="1" lang="ja-JP" altLang="en-US" sz="1050">
              <a:solidFill>
                <a:schemeClr val="dk1"/>
              </a:solidFill>
              <a:effectLst/>
              <a:latin typeface="+mn-lt"/>
              <a:ea typeface="+mn-ea"/>
              <a:cs typeface="+mn-cs"/>
            </a:rPr>
            <a:t>ることが要因の１つと考えられる。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公営住宅については、平成</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年度までに西二見小池住宅の建て替えが進められたことなどにより、類似団体より良好な数値となっているが、その後減価償却が進むにつれてポイントも上昇している。</a:t>
          </a:r>
          <a:endParaRPr lang="ja-JP" altLang="ja-JP" sz="1200">
            <a:effectLst/>
          </a:endParaRPr>
        </a:p>
        <a:p>
          <a:r>
            <a:rPr kumimoji="1" lang="ja-JP" altLang="ja-JP" sz="105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050">
              <a:solidFill>
                <a:schemeClr val="dk1"/>
              </a:solidFill>
              <a:effectLst/>
              <a:latin typeface="+mn-lt"/>
              <a:ea typeface="+mn-ea"/>
              <a:cs typeface="+mn-cs"/>
            </a:rPr>
            <a:t>1960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70</a:t>
          </a:r>
          <a:r>
            <a:rPr kumimoji="1" lang="ja-JP" altLang="ja-JP" sz="105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lang="ja-JP" altLang="ja-JP" sz="1200">
            <a:effectLst/>
          </a:endParaRPr>
        </a:p>
        <a:p>
          <a:r>
            <a:rPr kumimoji="1" lang="ja-JP" altLang="ja-JP" sz="1050">
              <a:solidFill>
                <a:schemeClr val="dk1"/>
              </a:solidFill>
              <a:effectLst/>
              <a:latin typeface="+mn-lt"/>
              <a:ea typeface="+mn-ea"/>
              <a:cs typeface="+mn-cs"/>
            </a:rPr>
            <a:t>学校施設については、小中学校の空調設備の更新によって有形固定資産減価償却率はやや改善されており、類似団体平均よりも</a:t>
          </a:r>
          <a:r>
            <a:rPr kumimoji="1" lang="ja-JP" altLang="en-US" sz="1050">
              <a:solidFill>
                <a:schemeClr val="dk1"/>
              </a:solidFill>
              <a:effectLst/>
              <a:latin typeface="+mn-lt"/>
              <a:ea typeface="+mn-ea"/>
              <a:cs typeface="+mn-cs"/>
            </a:rPr>
            <a:t>良好な数値と</a:t>
          </a:r>
          <a:r>
            <a:rPr kumimoji="1" lang="ja-JP" altLang="ja-JP" sz="1050">
              <a:solidFill>
                <a:schemeClr val="dk1"/>
              </a:solidFill>
              <a:effectLst/>
              <a:latin typeface="+mn-lt"/>
              <a:ea typeface="+mn-ea"/>
              <a:cs typeface="+mn-cs"/>
            </a:rPr>
            <a:t>なっている。今後は、児童生徒数の推移等を踏まえながら、良好な教育環境の整備を前提として統廃合や通学区域の見直しなどの規模の適正化を検討する。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138249</xdr:rowOff>
    </xdr:from>
    <xdr:to>
      <xdr:col>24</xdr:col>
      <xdr:colOff>62865</xdr:colOff>
      <xdr:row>42</xdr:row>
      <xdr:rowOff>84365</xdr:rowOff>
    </xdr:to>
    <xdr:cxnSp macro="">
      <xdr:nvCxnSpPr>
        <xdr:cNvPr id="58" name="直線コネクタ 57"/>
        <xdr:cNvCxnSpPr/>
      </xdr:nvCxnSpPr>
      <xdr:spPr>
        <a:xfrm flipV="1">
          <a:off x="4634865" y="5967549"/>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84926</xdr:rowOff>
    </xdr:from>
    <xdr:ext cx="405111" cy="259045"/>
    <xdr:sp macro="" textlink="">
      <xdr:nvSpPr>
        <xdr:cNvPr id="61" name="【図書館】&#10;有形固定資産減価償却率最大値テキスト"/>
        <xdr:cNvSpPr txBox="1"/>
      </xdr:nvSpPr>
      <xdr:spPr>
        <a:xfrm>
          <a:off x="4673600" y="5742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138249</xdr:rowOff>
    </xdr:from>
    <xdr:to>
      <xdr:col>24</xdr:col>
      <xdr:colOff>152400</xdr:colOff>
      <xdr:row>34</xdr:row>
      <xdr:rowOff>138249</xdr:rowOff>
    </xdr:to>
    <xdr:cxnSp macro="">
      <xdr:nvCxnSpPr>
        <xdr:cNvPr id="62" name="直線コネクタ 61"/>
        <xdr:cNvCxnSpPr/>
      </xdr:nvCxnSpPr>
      <xdr:spPr>
        <a:xfrm>
          <a:off x="4546600" y="59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8726</xdr:rowOff>
    </xdr:from>
    <xdr:ext cx="405111" cy="259045"/>
    <xdr:sp macro="" textlink="">
      <xdr:nvSpPr>
        <xdr:cNvPr id="63" name="【図書館】&#10;有形固定資産減価償却率平均値テキスト"/>
        <xdr:cNvSpPr txBox="1"/>
      </xdr:nvSpPr>
      <xdr:spPr>
        <a:xfrm>
          <a:off x="4673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30299</xdr:rowOff>
    </xdr:from>
    <xdr:to>
      <xdr:col>24</xdr:col>
      <xdr:colOff>114300</xdr:colOff>
      <xdr:row>37</xdr:row>
      <xdr:rowOff>131899</xdr:rowOff>
    </xdr:to>
    <xdr:sp macro="" textlink="">
      <xdr:nvSpPr>
        <xdr:cNvPr id="64" name="フローチャート: 判断 63"/>
        <xdr:cNvSpPr/>
      </xdr:nvSpPr>
      <xdr:spPr>
        <a:xfrm>
          <a:off x="4584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147864</xdr:rowOff>
    </xdr:from>
    <xdr:to>
      <xdr:col>10</xdr:col>
      <xdr:colOff>165100</xdr:colOff>
      <xdr:row>37</xdr:row>
      <xdr:rowOff>78014</xdr:rowOff>
    </xdr:to>
    <xdr:sp macro="" textlink="">
      <xdr:nvSpPr>
        <xdr:cNvPr id="67" name="フローチャート: 判断 66"/>
        <xdr:cNvSpPr/>
      </xdr:nvSpPr>
      <xdr:spPr>
        <a:xfrm>
          <a:off x="1968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90550</xdr:rowOff>
    </xdr:from>
    <xdr:ext cx="405111" cy="259045"/>
    <xdr:sp macro="" textlink="">
      <xdr:nvSpPr>
        <xdr:cNvPr id="75" name="【図書館】&#10;有形固定資産減価償却率該当値テキスト"/>
        <xdr:cNvSpPr txBox="1"/>
      </xdr:nvSpPr>
      <xdr:spPr>
        <a:xfrm>
          <a:off x="4673600" y="591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6" name="楕円 75"/>
        <xdr:cNvSpPr/>
      </xdr:nvSpPr>
      <xdr:spPr>
        <a:xfrm>
          <a:off x="3746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54973</xdr:rowOff>
    </xdr:to>
    <xdr:cxnSp macro="">
      <xdr:nvCxnSpPr>
        <xdr:cNvPr id="77" name="直線コネクタ 76"/>
        <xdr:cNvCxnSpPr/>
      </xdr:nvCxnSpPr>
      <xdr:spPr>
        <a:xfrm>
          <a:off x="3797300" y="6003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72753</xdr:rowOff>
    </xdr:from>
    <xdr:to>
      <xdr:col>15</xdr:col>
      <xdr:colOff>101600</xdr:colOff>
      <xdr:row>35</xdr:row>
      <xdr:rowOff>2903</xdr:rowOff>
    </xdr:to>
    <xdr:sp macro="" textlink="">
      <xdr:nvSpPr>
        <xdr:cNvPr id="78" name="楕円 77"/>
        <xdr:cNvSpPr/>
      </xdr:nvSpPr>
      <xdr:spPr>
        <a:xfrm>
          <a:off x="2857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123553</xdr:rowOff>
    </xdr:from>
    <xdr:to>
      <xdr:col>19</xdr:col>
      <xdr:colOff>177800</xdr:colOff>
      <xdr:row>35</xdr:row>
      <xdr:rowOff>2722</xdr:rowOff>
    </xdr:to>
    <xdr:cxnSp macro="">
      <xdr:nvCxnSpPr>
        <xdr:cNvPr id="79" name="直線コネクタ 78"/>
        <xdr:cNvCxnSpPr/>
      </xdr:nvCxnSpPr>
      <xdr:spPr>
        <a:xfrm>
          <a:off x="2908300" y="59528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20501</xdr:rowOff>
    </xdr:from>
    <xdr:to>
      <xdr:col>10</xdr:col>
      <xdr:colOff>165100</xdr:colOff>
      <xdr:row>34</xdr:row>
      <xdr:rowOff>122101</xdr:rowOff>
    </xdr:to>
    <xdr:sp macro="" textlink="">
      <xdr:nvSpPr>
        <xdr:cNvPr id="80" name="楕円 79"/>
        <xdr:cNvSpPr/>
      </xdr:nvSpPr>
      <xdr:spPr>
        <a:xfrm>
          <a:off x="1968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71301</xdr:rowOff>
    </xdr:from>
    <xdr:to>
      <xdr:col>15</xdr:col>
      <xdr:colOff>50800</xdr:colOff>
      <xdr:row>34</xdr:row>
      <xdr:rowOff>123553</xdr:rowOff>
    </xdr:to>
    <xdr:cxnSp macro="">
      <xdr:nvCxnSpPr>
        <xdr:cNvPr id="81" name="直線コネクタ 80"/>
        <xdr:cNvCxnSpPr/>
      </xdr:nvCxnSpPr>
      <xdr:spPr>
        <a:xfrm>
          <a:off x="2019300" y="59006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141333</xdr:rowOff>
    </xdr:from>
    <xdr:to>
      <xdr:col>6</xdr:col>
      <xdr:colOff>38100</xdr:colOff>
      <xdr:row>34</xdr:row>
      <xdr:rowOff>71483</xdr:rowOff>
    </xdr:to>
    <xdr:sp macro="" textlink="">
      <xdr:nvSpPr>
        <xdr:cNvPr id="82" name="楕円 81"/>
        <xdr:cNvSpPr/>
      </xdr:nvSpPr>
      <xdr:spPr>
        <a:xfrm>
          <a:off x="1079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20683</xdr:rowOff>
    </xdr:from>
    <xdr:to>
      <xdr:col>10</xdr:col>
      <xdr:colOff>114300</xdr:colOff>
      <xdr:row>34</xdr:row>
      <xdr:rowOff>71301</xdr:rowOff>
    </xdr:to>
    <xdr:cxnSp macro="">
      <xdr:nvCxnSpPr>
        <xdr:cNvPr id="83" name="直線コネクタ 82"/>
        <xdr:cNvCxnSpPr/>
      </xdr:nvCxnSpPr>
      <xdr:spPr>
        <a:xfrm>
          <a:off x="1130300" y="58499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84"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92001</xdr:rowOff>
    </xdr:from>
    <xdr:ext cx="405111" cy="259045"/>
    <xdr:sp macro="" textlink="">
      <xdr:nvSpPr>
        <xdr:cNvPr id="85"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86" name="n_3aveValue【図書館】&#10;有形固定資産減価償却率"/>
        <xdr:cNvSpPr txBox="1"/>
      </xdr:nvSpPr>
      <xdr:spPr>
        <a:xfrm>
          <a:off x="1816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87" name="n_4aveValue【図書館】&#10;有形固定資産減価償却率"/>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8" name="n_1mainValue【図書館】&#10;有形固定資産減価償却率"/>
        <xdr:cNvSpPr txBox="1"/>
      </xdr:nvSpPr>
      <xdr:spPr>
        <a:xfrm>
          <a:off x="3582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19430</xdr:rowOff>
    </xdr:from>
    <xdr:ext cx="405111" cy="259045"/>
    <xdr:sp macro="" textlink="">
      <xdr:nvSpPr>
        <xdr:cNvPr id="89" name="n_2mainValue【図書館】&#10;有形固定資産減価償却率"/>
        <xdr:cNvSpPr txBox="1"/>
      </xdr:nvSpPr>
      <xdr:spPr>
        <a:xfrm>
          <a:off x="2705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138628</xdr:rowOff>
    </xdr:from>
    <xdr:ext cx="405111" cy="259045"/>
    <xdr:sp macro="" textlink="">
      <xdr:nvSpPr>
        <xdr:cNvPr id="90" name="n_3mainValue【図書館】&#10;有形固定資産減価償却率"/>
        <xdr:cNvSpPr txBox="1"/>
      </xdr:nvSpPr>
      <xdr:spPr>
        <a:xfrm>
          <a:off x="1816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88010</xdr:rowOff>
    </xdr:from>
    <xdr:ext cx="405111" cy="259045"/>
    <xdr:sp macro="" textlink="">
      <xdr:nvSpPr>
        <xdr:cNvPr id="91" name="n_4mainValue【図書館】&#10;有形固定資産減価償却率"/>
        <xdr:cNvSpPr txBox="1"/>
      </xdr:nvSpPr>
      <xdr:spPr>
        <a:xfrm>
          <a:off x="927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3" name="直線コネクタ 112"/>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6"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7" name="直線コネクタ 116"/>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8"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9" name="フローチャート: 判断 118"/>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2" name="フローチャート: 判断 12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7" name="楕円 136"/>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64770</xdr:rowOff>
    </xdr:to>
    <xdr:cxnSp macro="">
      <xdr:nvCxnSpPr>
        <xdr:cNvPr id="138" name="直線コネクタ 137"/>
        <xdr:cNvCxnSpPr/>
      </xdr:nvCxnSpPr>
      <xdr:spPr>
        <a:xfrm>
          <a:off x="6972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1"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2"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106697</xdr:rowOff>
    </xdr:from>
    <xdr:ext cx="469744" cy="259045"/>
    <xdr:sp macro="" textlink="">
      <xdr:nvSpPr>
        <xdr:cNvPr id="146" name="n_4mainValue【図書館】&#10;一人当たり面積"/>
        <xdr:cNvSpPr txBox="1"/>
      </xdr:nvSpPr>
      <xdr:spPr>
        <a:xfrm>
          <a:off x="6737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1" name="直線コネクタ 170"/>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2"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4"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5" name="直線コネクタ 174"/>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6"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7" name="フローチャート: 判断 176"/>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8" name="フローチャート: 判断 177"/>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9" name="フローチャート: 判断 178"/>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0" name="フローチャート: 判断 179"/>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7" name="楕円 186"/>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8" name="【体育館・プー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89" name="楕円 188"/>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24765</xdr:rowOff>
    </xdr:from>
    <xdr:to>
      <xdr:col>24</xdr:col>
      <xdr:colOff>63500</xdr:colOff>
      <xdr:row>60</xdr:row>
      <xdr:rowOff>76200</xdr:rowOff>
    </xdr:to>
    <xdr:cxnSp macro="">
      <xdr:nvCxnSpPr>
        <xdr:cNvPr id="190" name="直線コネクタ 189"/>
        <xdr:cNvCxnSpPr/>
      </xdr:nvCxnSpPr>
      <xdr:spPr>
        <a:xfrm>
          <a:off x="3797300" y="103117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1" name="楕円 190"/>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32385</xdr:rowOff>
    </xdr:to>
    <xdr:cxnSp macro="">
      <xdr:nvCxnSpPr>
        <xdr:cNvPr id="192" name="直線コネクタ 191"/>
        <xdr:cNvCxnSpPr/>
      </xdr:nvCxnSpPr>
      <xdr:spPr>
        <a:xfrm flipV="1">
          <a:off x="2908300" y="103117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3" name="楕円 192"/>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32385</xdr:rowOff>
    </xdr:to>
    <xdr:cxnSp macro="">
      <xdr:nvCxnSpPr>
        <xdr:cNvPr id="194" name="直線コネクタ 193"/>
        <xdr:cNvCxnSpPr/>
      </xdr:nvCxnSpPr>
      <xdr:spPr>
        <a:xfrm>
          <a:off x="2019300" y="103022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5" name="楕円 194"/>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15240</xdr:rowOff>
    </xdr:to>
    <xdr:cxnSp macro="">
      <xdr:nvCxnSpPr>
        <xdr:cNvPr id="196" name="直線コネクタ 195"/>
        <xdr:cNvCxnSpPr/>
      </xdr:nvCxnSpPr>
      <xdr:spPr>
        <a:xfrm>
          <a:off x="1130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7"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8"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9"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201" name="n_1mainValue【体育館・プール】&#10;有形固定資産減価償却率"/>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2" name="n_2mainValue【体育館・プール】&#10;有形固定資産減価償却率"/>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3" name="n_3mainValue【体育館・プール】&#10;有形固定資産減価償却率"/>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4" name="n_4mainValue【体育館・プール】&#10;有形固定資産減価償却率"/>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6" name="直線コネクタ 225"/>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9"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30" name="直線コネクタ 229"/>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1"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2" name="フローチャート: 判断 231"/>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3" name="フローチャート: 判断 232"/>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4" name="フローチャート: 判断 233"/>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5" name="フローチャート: 判断 234"/>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6" name="フローチャート: 判断 235"/>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2" name="楕円 241"/>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122445</xdr:rowOff>
    </xdr:from>
    <xdr:ext cx="469744" cy="259045"/>
    <xdr:sp macro="" textlink="">
      <xdr:nvSpPr>
        <xdr:cNvPr id="243" name="【体育館・プール】&#10;一人当たり面積該当値テキスト"/>
        <xdr:cNvSpPr txBox="1"/>
      </xdr:nvSpPr>
      <xdr:spPr>
        <a:xfrm>
          <a:off x="10515600" y="107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36068</xdr:rowOff>
    </xdr:from>
    <xdr:to>
      <xdr:col>50</xdr:col>
      <xdr:colOff>165100</xdr:colOff>
      <xdr:row>63</xdr:row>
      <xdr:rowOff>137668</xdr:rowOff>
    </xdr:to>
    <xdr:sp macro="" textlink="">
      <xdr:nvSpPr>
        <xdr:cNvPr id="244" name="楕円 243"/>
        <xdr:cNvSpPr/>
      </xdr:nvSpPr>
      <xdr:spPr>
        <a:xfrm>
          <a:off x="9588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86868</xdr:rowOff>
    </xdr:to>
    <xdr:cxnSp macro="">
      <xdr:nvCxnSpPr>
        <xdr:cNvPr id="245" name="直線コネクタ 244"/>
        <xdr:cNvCxnSpPr/>
      </xdr:nvCxnSpPr>
      <xdr:spPr>
        <a:xfrm>
          <a:off x="9639300" y="1088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26924</xdr:rowOff>
    </xdr:from>
    <xdr:to>
      <xdr:col>46</xdr:col>
      <xdr:colOff>38100</xdr:colOff>
      <xdr:row>63</xdr:row>
      <xdr:rowOff>128524</xdr:rowOff>
    </xdr:to>
    <xdr:sp macro="" textlink="">
      <xdr:nvSpPr>
        <xdr:cNvPr id="246" name="楕円 245"/>
        <xdr:cNvSpPr/>
      </xdr:nvSpPr>
      <xdr:spPr>
        <a:xfrm>
          <a:off x="8699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77724</xdr:rowOff>
    </xdr:from>
    <xdr:to>
      <xdr:col>50</xdr:col>
      <xdr:colOff>114300</xdr:colOff>
      <xdr:row>63</xdr:row>
      <xdr:rowOff>86868</xdr:rowOff>
    </xdr:to>
    <xdr:cxnSp macro="">
      <xdr:nvCxnSpPr>
        <xdr:cNvPr id="247" name="直線コネクタ 246"/>
        <xdr:cNvCxnSpPr/>
      </xdr:nvCxnSpPr>
      <xdr:spPr>
        <a:xfrm>
          <a:off x="8750300" y="1087907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8" name="楕円 247"/>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77724</xdr:rowOff>
    </xdr:from>
    <xdr:to>
      <xdr:col>45</xdr:col>
      <xdr:colOff>177800</xdr:colOff>
      <xdr:row>63</xdr:row>
      <xdr:rowOff>84582</xdr:rowOff>
    </xdr:to>
    <xdr:cxnSp macro="">
      <xdr:nvCxnSpPr>
        <xdr:cNvPr id="249" name="直線コネクタ 248"/>
        <xdr:cNvCxnSpPr/>
      </xdr:nvCxnSpPr>
      <xdr:spPr>
        <a:xfrm flipV="1">
          <a:off x="7861300" y="108790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33782</xdr:rowOff>
    </xdr:from>
    <xdr:to>
      <xdr:col>36</xdr:col>
      <xdr:colOff>165100</xdr:colOff>
      <xdr:row>63</xdr:row>
      <xdr:rowOff>135382</xdr:rowOff>
    </xdr:to>
    <xdr:sp macro="" textlink="">
      <xdr:nvSpPr>
        <xdr:cNvPr id="250" name="楕円 249"/>
        <xdr:cNvSpPr/>
      </xdr:nvSpPr>
      <xdr:spPr>
        <a:xfrm>
          <a:off x="6921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84582</xdr:rowOff>
    </xdr:to>
    <xdr:cxnSp macro="">
      <xdr:nvCxnSpPr>
        <xdr:cNvPr id="251" name="直線コネクタ 250"/>
        <xdr:cNvCxnSpPr/>
      </xdr:nvCxnSpPr>
      <xdr:spPr>
        <a:xfrm>
          <a:off x="6972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2"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3"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4" name="n_3aveValue【体育館・プール】&#10;一人当たり面積"/>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5"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128795</xdr:rowOff>
    </xdr:from>
    <xdr:ext cx="469744" cy="259045"/>
    <xdr:sp macro="" textlink="">
      <xdr:nvSpPr>
        <xdr:cNvPr id="256" name="n_1mainValue【体育館・プール】&#10;一人当たり面積"/>
        <xdr:cNvSpPr txBox="1"/>
      </xdr:nvSpPr>
      <xdr:spPr>
        <a:xfrm>
          <a:off x="9391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119651</xdr:rowOff>
    </xdr:from>
    <xdr:ext cx="469744" cy="259045"/>
    <xdr:sp macro="" textlink="">
      <xdr:nvSpPr>
        <xdr:cNvPr id="257" name="n_2mainValue【体育館・プール】&#10;一人当たり面積"/>
        <xdr:cNvSpPr txBox="1"/>
      </xdr:nvSpPr>
      <xdr:spPr>
        <a:xfrm>
          <a:off x="8515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8" name="n_3mainValue【体育館・プール】&#10;一人当たり面積"/>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126509</xdr:rowOff>
    </xdr:from>
    <xdr:ext cx="469744" cy="259045"/>
    <xdr:sp macro="" textlink="">
      <xdr:nvSpPr>
        <xdr:cNvPr id="259" name="n_4mainValue【体育館・プール】&#10;一人当たり面積"/>
        <xdr:cNvSpPr txBox="1"/>
      </xdr:nvSpPr>
      <xdr:spPr>
        <a:xfrm>
          <a:off x="6737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2" name="直線コネクタ 281"/>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3"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4" name="直線コネクタ 283"/>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5"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6" name="直線コネクタ 28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7" name="【福祉施設】&#10;有形固定資産減価償却率平均値テキスト"/>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8" name="フローチャート: 判断 287"/>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9" name="フローチャート: 判断 288"/>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90" name="フローチャート: 判断 289"/>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1" name="フローチャート: 判断 290"/>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2" name="フローチャート: 判断 291"/>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165608</xdr:rowOff>
    </xdr:from>
    <xdr:to>
      <xdr:col>24</xdr:col>
      <xdr:colOff>114300</xdr:colOff>
      <xdr:row>79</xdr:row>
      <xdr:rowOff>95758</xdr:rowOff>
    </xdr:to>
    <xdr:sp macro="" textlink="">
      <xdr:nvSpPr>
        <xdr:cNvPr id="298" name="楕円 297"/>
        <xdr:cNvSpPr/>
      </xdr:nvSpPr>
      <xdr:spPr>
        <a:xfrm>
          <a:off x="45847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17035</xdr:rowOff>
    </xdr:from>
    <xdr:ext cx="405111" cy="259045"/>
    <xdr:sp macro="" textlink="">
      <xdr:nvSpPr>
        <xdr:cNvPr id="299" name="【福祉施設】&#10;有形固定資産減価償却率該当値テキスト"/>
        <xdr:cNvSpPr txBox="1"/>
      </xdr:nvSpPr>
      <xdr:spPr>
        <a:xfrm>
          <a:off x="4673600"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300" name="楕円 299"/>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44958</xdr:rowOff>
    </xdr:to>
    <xdr:cxnSp macro="">
      <xdr:nvCxnSpPr>
        <xdr:cNvPr id="301" name="直線コネクタ 300"/>
        <xdr:cNvCxnSpPr/>
      </xdr:nvCxnSpPr>
      <xdr:spPr>
        <a:xfrm>
          <a:off x="3797300" y="13543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74168</xdr:rowOff>
    </xdr:from>
    <xdr:to>
      <xdr:col>15</xdr:col>
      <xdr:colOff>101600</xdr:colOff>
      <xdr:row>79</xdr:row>
      <xdr:rowOff>4318</xdr:rowOff>
    </xdr:to>
    <xdr:sp macro="" textlink="">
      <xdr:nvSpPr>
        <xdr:cNvPr id="302" name="楕円 301"/>
        <xdr:cNvSpPr/>
      </xdr:nvSpPr>
      <xdr:spPr>
        <a:xfrm>
          <a:off x="2857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124968</xdr:rowOff>
    </xdr:from>
    <xdr:to>
      <xdr:col>19</xdr:col>
      <xdr:colOff>177800</xdr:colOff>
      <xdr:row>78</xdr:row>
      <xdr:rowOff>170687</xdr:rowOff>
    </xdr:to>
    <xdr:cxnSp macro="">
      <xdr:nvCxnSpPr>
        <xdr:cNvPr id="303" name="直線コネクタ 302"/>
        <xdr:cNvCxnSpPr/>
      </xdr:nvCxnSpPr>
      <xdr:spPr>
        <a:xfrm>
          <a:off x="2908300" y="13498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142748</xdr:rowOff>
    </xdr:from>
    <xdr:to>
      <xdr:col>10</xdr:col>
      <xdr:colOff>165100</xdr:colOff>
      <xdr:row>79</xdr:row>
      <xdr:rowOff>72898</xdr:rowOff>
    </xdr:to>
    <xdr:sp macro="" textlink="">
      <xdr:nvSpPr>
        <xdr:cNvPr id="304" name="楕円 303"/>
        <xdr:cNvSpPr/>
      </xdr:nvSpPr>
      <xdr:spPr>
        <a:xfrm>
          <a:off x="1968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79</xdr:row>
      <xdr:rowOff>22098</xdr:rowOff>
    </xdr:to>
    <xdr:cxnSp macro="">
      <xdr:nvCxnSpPr>
        <xdr:cNvPr id="305" name="直線コネクタ 304"/>
        <xdr:cNvCxnSpPr/>
      </xdr:nvCxnSpPr>
      <xdr:spPr>
        <a:xfrm flipV="1">
          <a:off x="2019300" y="13498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6" name="楕円 305"/>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79</xdr:row>
      <xdr:rowOff>22098</xdr:rowOff>
    </xdr:to>
    <xdr:cxnSp macro="">
      <xdr:nvCxnSpPr>
        <xdr:cNvPr id="307" name="直線コネクタ 306"/>
        <xdr:cNvCxnSpPr/>
      </xdr:nvCxnSpPr>
      <xdr:spPr>
        <a:xfrm>
          <a:off x="1130300" y="1347292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8" name="n_1aveValue【福祉施設】&#10;有形固定資産減価償却率"/>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9" name="n_2aveValue【福祉施設】&#10;有形固定資産減価償却率"/>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10" name="n_3aveValue【福祉施設】&#10;有形固定資産減価償却率"/>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1" name="n_4aveValue【福祉施設】&#10;有形固定資産減価償却率"/>
        <xdr:cNvSpPr txBox="1"/>
      </xdr:nvSpPr>
      <xdr:spPr>
        <a:xfrm>
          <a:off x="927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12" name="n_1mainValue【福祉施設】&#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20845</xdr:rowOff>
    </xdr:from>
    <xdr:ext cx="405111" cy="259045"/>
    <xdr:sp macro="" textlink="">
      <xdr:nvSpPr>
        <xdr:cNvPr id="313" name="n_2mainValue【福祉施設】&#10;有形固定資産減価償却率"/>
        <xdr:cNvSpPr txBox="1"/>
      </xdr:nvSpPr>
      <xdr:spPr>
        <a:xfrm>
          <a:off x="2705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89425</xdr:rowOff>
    </xdr:from>
    <xdr:ext cx="405111" cy="259045"/>
    <xdr:sp macro="" textlink="">
      <xdr:nvSpPr>
        <xdr:cNvPr id="314" name="n_3mainValue【福祉施設】&#10;有形固定資産減価償却率"/>
        <xdr:cNvSpPr txBox="1"/>
      </xdr:nvSpPr>
      <xdr:spPr>
        <a:xfrm>
          <a:off x="18167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5" name="n_4mainValue【福祉施設】&#10;有形固定資産減価償却率"/>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1" name="直線コネクタ 340"/>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4"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5" name="直線コネクタ 344"/>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6"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7" name="フローチャート: 判断 346"/>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9" name="フローチャート: 判断 348"/>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50" name="フローチャート: 判断 349"/>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1" name="フローチャート: 判断 350"/>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7" name="楕円 356"/>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58" name="【福祉施設】&#10;一人当たり面積該当値テキスト"/>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85271</xdr:rowOff>
    </xdr:from>
    <xdr:to>
      <xdr:col>50</xdr:col>
      <xdr:colOff>165100</xdr:colOff>
      <xdr:row>83</xdr:row>
      <xdr:rowOff>15421</xdr:rowOff>
    </xdr:to>
    <xdr:sp macro="" textlink="">
      <xdr:nvSpPr>
        <xdr:cNvPr id="359" name="楕円 358"/>
        <xdr:cNvSpPr/>
      </xdr:nvSpPr>
      <xdr:spPr>
        <a:xfrm>
          <a:off x="9588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136071</xdr:rowOff>
    </xdr:to>
    <xdr:cxnSp macro="">
      <xdr:nvCxnSpPr>
        <xdr:cNvPr id="360" name="直線コネクタ 359"/>
        <xdr:cNvCxnSpPr/>
      </xdr:nvCxnSpPr>
      <xdr:spPr>
        <a:xfrm>
          <a:off x="9639300" y="14194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85271</xdr:rowOff>
    </xdr:from>
    <xdr:to>
      <xdr:col>46</xdr:col>
      <xdr:colOff>38100</xdr:colOff>
      <xdr:row>83</xdr:row>
      <xdr:rowOff>15421</xdr:rowOff>
    </xdr:to>
    <xdr:sp macro="" textlink="">
      <xdr:nvSpPr>
        <xdr:cNvPr id="361" name="楕円 360"/>
        <xdr:cNvSpPr/>
      </xdr:nvSpPr>
      <xdr:spPr>
        <a:xfrm>
          <a:off x="869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136071</xdr:rowOff>
    </xdr:from>
    <xdr:to>
      <xdr:col>50</xdr:col>
      <xdr:colOff>114300</xdr:colOff>
      <xdr:row>82</xdr:row>
      <xdr:rowOff>136071</xdr:rowOff>
    </xdr:to>
    <xdr:cxnSp macro="">
      <xdr:nvCxnSpPr>
        <xdr:cNvPr id="362" name="直線コネクタ 361"/>
        <xdr:cNvCxnSpPr/>
      </xdr:nvCxnSpPr>
      <xdr:spPr>
        <a:xfrm>
          <a:off x="8750300" y="14194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363" name="楕円 362"/>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136071</xdr:rowOff>
    </xdr:from>
    <xdr:to>
      <xdr:col>45</xdr:col>
      <xdr:colOff>177800</xdr:colOff>
      <xdr:row>82</xdr:row>
      <xdr:rowOff>168729</xdr:rowOff>
    </xdr:to>
    <xdr:cxnSp macro="">
      <xdr:nvCxnSpPr>
        <xdr:cNvPr id="364" name="直線コネクタ 363"/>
        <xdr:cNvCxnSpPr/>
      </xdr:nvCxnSpPr>
      <xdr:spPr>
        <a:xfrm flipV="1">
          <a:off x="7861300" y="1419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5" name="楕円 364"/>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95250</xdr:rowOff>
    </xdr:to>
    <xdr:cxnSp macro="">
      <xdr:nvCxnSpPr>
        <xdr:cNvPr id="366" name="直線コネクタ 365"/>
        <xdr:cNvCxnSpPr/>
      </xdr:nvCxnSpPr>
      <xdr:spPr>
        <a:xfrm flipV="1">
          <a:off x="6972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8"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9"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0"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31948</xdr:rowOff>
    </xdr:from>
    <xdr:ext cx="469744" cy="259045"/>
    <xdr:sp macro="" textlink="">
      <xdr:nvSpPr>
        <xdr:cNvPr id="371" name="n_1mainValue【福祉施設】&#10;一人当たり面積"/>
        <xdr:cNvSpPr txBox="1"/>
      </xdr:nvSpPr>
      <xdr:spPr>
        <a:xfrm>
          <a:off x="9391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2" name="n_2mainValue【福祉施設】&#10;一人当たり面積"/>
        <xdr:cNvSpPr txBox="1"/>
      </xdr:nvSpPr>
      <xdr:spPr>
        <a:xfrm>
          <a:off x="8515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3"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4" name="n_4main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9" name="直線コネクタ 398"/>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3" name="直線コネクタ 40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4"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5" name="フローチャート: 判断 404"/>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6" name="フローチャート: 判断 405"/>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7" name="フローチャート: 判断 406"/>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8" name="フローチャート: 判断 4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9" name="フローチャート: 判断 408"/>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415" name="楕円 414"/>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416" name="【市民会館】&#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xdr:rowOff>
    </xdr:from>
    <xdr:to>
      <xdr:col>20</xdr:col>
      <xdr:colOff>38100</xdr:colOff>
      <xdr:row>105</xdr:row>
      <xdr:rowOff>117475</xdr:rowOff>
    </xdr:to>
    <xdr:sp macro="" textlink="">
      <xdr:nvSpPr>
        <xdr:cNvPr id="417" name="楕円 416"/>
        <xdr:cNvSpPr/>
      </xdr:nvSpPr>
      <xdr:spPr>
        <a:xfrm>
          <a:off x="3746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89536</xdr:rowOff>
    </xdr:to>
    <xdr:cxnSp macro="">
      <xdr:nvCxnSpPr>
        <xdr:cNvPr id="418" name="直線コネクタ 417"/>
        <xdr:cNvCxnSpPr/>
      </xdr:nvCxnSpPr>
      <xdr:spPr>
        <a:xfrm>
          <a:off x="3797300" y="180689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19" name="楕円 418"/>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66675</xdr:rowOff>
    </xdr:to>
    <xdr:cxnSp macro="">
      <xdr:nvCxnSpPr>
        <xdr:cNvPr id="420" name="直線コネクタ 419"/>
        <xdr:cNvCxnSpPr/>
      </xdr:nvCxnSpPr>
      <xdr:spPr>
        <a:xfrm>
          <a:off x="2908300" y="180555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21" name="楕円 420"/>
        <xdr:cNvSpPr/>
      </xdr:nvSpPr>
      <xdr:spPr>
        <a:xfrm>
          <a:off x="1968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53339</xdr:rowOff>
    </xdr:to>
    <xdr:cxnSp macro="">
      <xdr:nvCxnSpPr>
        <xdr:cNvPr id="422" name="直線コネクタ 421"/>
        <xdr:cNvCxnSpPr/>
      </xdr:nvCxnSpPr>
      <xdr:spPr>
        <a:xfrm>
          <a:off x="2019300" y="18025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116839</xdr:rowOff>
    </xdr:from>
    <xdr:to>
      <xdr:col>6</xdr:col>
      <xdr:colOff>38100</xdr:colOff>
      <xdr:row>104</xdr:row>
      <xdr:rowOff>46989</xdr:rowOff>
    </xdr:to>
    <xdr:sp macro="" textlink="">
      <xdr:nvSpPr>
        <xdr:cNvPr id="423" name="楕円 422"/>
        <xdr:cNvSpPr/>
      </xdr:nvSpPr>
      <xdr:spPr>
        <a:xfrm>
          <a:off x="1079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167639</xdr:rowOff>
    </xdr:from>
    <xdr:to>
      <xdr:col>10</xdr:col>
      <xdr:colOff>114300</xdr:colOff>
      <xdr:row>105</xdr:row>
      <xdr:rowOff>22861</xdr:rowOff>
    </xdr:to>
    <xdr:cxnSp macro="">
      <xdr:nvCxnSpPr>
        <xdr:cNvPr id="424" name="直線コネクタ 423"/>
        <xdr:cNvCxnSpPr/>
      </xdr:nvCxnSpPr>
      <xdr:spPr>
        <a:xfrm>
          <a:off x="1130300" y="178269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5"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6"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8"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108602</xdr:rowOff>
    </xdr:from>
    <xdr:ext cx="405111" cy="259045"/>
    <xdr:sp macro="" textlink="">
      <xdr:nvSpPr>
        <xdr:cNvPr id="429" name="n_1main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30" name="n_2main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31" name="n_3mainValue【市民会館】&#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38116</xdr:rowOff>
    </xdr:from>
    <xdr:ext cx="405111" cy="259045"/>
    <xdr:sp macro="" textlink="">
      <xdr:nvSpPr>
        <xdr:cNvPr id="432" name="n_4mainValue【市民会館】&#10;有形固定資産減価償却率"/>
        <xdr:cNvSpPr txBox="1"/>
      </xdr:nvSpPr>
      <xdr:spPr>
        <a:xfrm>
          <a:off x="927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2" name="直線コネクタ 451"/>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5"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6" name="直線コネクタ 455"/>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7"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8" name="フローチャート: 判断 457"/>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0" name="フローチャート: 判断 459"/>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1" name="フローチャート: 判断 460"/>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2" name="フローチャート: 判断 461"/>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2539</xdr:rowOff>
    </xdr:from>
    <xdr:to>
      <xdr:col>55</xdr:col>
      <xdr:colOff>50800</xdr:colOff>
      <xdr:row>105</xdr:row>
      <xdr:rowOff>104139</xdr:rowOff>
    </xdr:to>
    <xdr:sp macro="" textlink="">
      <xdr:nvSpPr>
        <xdr:cNvPr id="468" name="楕円 467"/>
        <xdr:cNvSpPr/>
      </xdr:nvSpPr>
      <xdr:spPr>
        <a:xfrm>
          <a:off x="10426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152416</xdr:rowOff>
    </xdr:from>
    <xdr:ext cx="469744" cy="259045"/>
    <xdr:sp macro="" textlink="">
      <xdr:nvSpPr>
        <xdr:cNvPr id="469" name="【市民会館】&#10;一人当たり面積該当値テキスト"/>
        <xdr:cNvSpPr txBox="1"/>
      </xdr:nvSpPr>
      <xdr:spPr>
        <a:xfrm>
          <a:off x="10515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0" name="楕円 469"/>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53339</xdr:rowOff>
    </xdr:to>
    <xdr:cxnSp macro="">
      <xdr:nvCxnSpPr>
        <xdr:cNvPr id="471" name="直線コネクタ 470"/>
        <xdr:cNvCxnSpPr/>
      </xdr:nvCxnSpPr>
      <xdr:spPr>
        <a:xfrm>
          <a:off x="9639300" y="180498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2" name="楕円 471"/>
        <xdr:cNvSpPr/>
      </xdr:nvSpPr>
      <xdr:spPr>
        <a:xfrm>
          <a:off x="8699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3" name="直線コネクタ 472"/>
        <xdr:cNvCxnSpPr/>
      </xdr:nvCxnSpPr>
      <xdr:spPr>
        <a:xfrm>
          <a:off x="8750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168275</xdr:rowOff>
    </xdr:from>
    <xdr:to>
      <xdr:col>41</xdr:col>
      <xdr:colOff>101600</xdr:colOff>
      <xdr:row>105</xdr:row>
      <xdr:rowOff>98425</xdr:rowOff>
    </xdr:to>
    <xdr:sp macro="" textlink="">
      <xdr:nvSpPr>
        <xdr:cNvPr id="474" name="楕円 473"/>
        <xdr:cNvSpPr/>
      </xdr:nvSpPr>
      <xdr:spPr>
        <a:xfrm>
          <a:off x="781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47625</xdr:rowOff>
    </xdr:from>
    <xdr:to>
      <xdr:col>45</xdr:col>
      <xdr:colOff>177800</xdr:colOff>
      <xdr:row>105</xdr:row>
      <xdr:rowOff>47625</xdr:rowOff>
    </xdr:to>
    <xdr:cxnSp macro="">
      <xdr:nvCxnSpPr>
        <xdr:cNvPr id="475" name="直線コネクタ 474"/>
        <xdr:cNvCxnSpPr/>
      </xdr:nvCxnSpPr>
      <xdr:spPr>
        <a:xfrm>
          <a:off x="7861300" y="1804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111125</xdr:rowOff>
    </xdr:from>
    <xdr:to>
      <xdr:col>36</xdr:col>
      <xdr:colOff>165100</xdr:colOff>
      <xdr:row>105</xdr:row>
      <xdr:rowOff>41275</xdr:rowOff>
    </xdr:to>
    <xdr:sp macro="" textlink="">
      <xdr:nvSpPr>
        <xdr:cNvPr id="476" name="楕円 475"/>
        <xdr:cNvSpPr/>
      </xdr:nvSpPr>
      <xdr:spPr>
        <a:xfrm>
          <a:off x="692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161925</xdr:rowOff>
    </xdr:from>
    <xdr:to>
      <xdr:col>41</xdr:col>
      <xdr:colOff>50800</xdr:colOff>
      <xdr:row>105</xdr:row>
      <xdr:rowOff>47625</xdr:rowOff>
    </xdr:to>
    <xdr:cxnSp macro="">
      <xdr:nvCxnSpPr>
        <xdr:cNvPr id="477" name="直線コネクタ 476"/>
        <xdr:cNvCxnSpPr/>
      </xdr:nvCxnSpPr>
      <xdr:spPr>
        <a:xfrm>
          <a:off x="6972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8"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9"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80"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1"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2" name="n_1main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3" name="n_2main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4" name="n_3mainValue【市民会館】&#10;一人当たり面積"/>
        <xdr:cNvSpPr txBox="1"/>
      </xdr:nvSpPr>
      <xdr:spPr>
        <a:xfrm>
          <a:off x="7626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57802</xdr:rowOff>
    </xdr:from>
    <xdr:ext cx="469744" cy="259045"/>
    <xdr:sp macro="" textlink="">
      <xdr:nvSpPr>
        <xdr:cNvPr id="485" name="n_4mainValue【市民会館】&#10;一人当たり面積"/>
        <xdr:cNvSpPr txBox="1"/>
      </xdr:nvSpPr>
      <xdr:spPr>
        <a:xfrm>
          <a:off x="6737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6" name="テキスト ボックス 5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0" name="直線コネクタ 509"/>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1"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2" name="直線コネクタ 511"/>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3"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4" name="直線コネクタ 513"/>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5"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6" name="フローチャート: 判断 515"/>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7" name="フローチャート: 判断 516"/>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8" name="フローチャート: 判断 51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9" name="フローチャート: 判断 518"/>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0" name="フローチャート: 判断 519"/>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526" name="楕円 525"/>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527" name="【一般廃棄物処理施設】&#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137795</xdr:rowOff>
    </xdr:from>
    <xdr:to>
      <xdr:col>81</xdr:col>
      <xdr:colOff>101600</xdr:colOff>
      <xdr:row>37</xdr:row>
      <xdr:rowOff>67945</xdr:rowOff>
    </xdr:to>
    <xdr:sp macro="" textlink="">
      <xdr:nvSpPr>
        <xdr:cNvPr id="528" name="楕円 527"/>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17145</xdr:rowOff>
    </xdr:from>
    <xdr:to>
      <xdr:col>85</xdr:col>
      <xdr:colOff>127000</xdr:colOff>
      <xdr:row>37</xdr:row>
      <xdr:rowOff>22860</xdr:rowOff>
    </xdr:to>
    <xdr:cxnSp macro="">
      <xdr:nvCxnSpPr>
        <xdr:cNvPr id="529" name="直線コネクタ 528"/>
        <xdr:cNvCxnSpPr/>
      </xdr:nvCxnSpPr>
      <xdr:spPr>
        <a:xfrm>
          <a:off x="15481300" y="63607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0" name="楕円 529"/>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17145</xdr:rowOff>
    </xdr:to>
    <xdr:cxnSp macro="">
      <xdr:nvCxnSpPr>
        <xdr:cNvPr id="531" name="直線コネクタ 530"/>
        <xdr:cNvCxnSpPr/>
      </xdr:nvCxnSpPr>
      <xdr:spPr>
        <a:xfrm>
          <a:off x="14592300" y="6324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53975</xdr:rowOff>
    </xdr:from>
    <xdr:to>
      <xdr:col>72</xdr:col>
      <xdr:colOff>38100</xdr:colOff>
      <xdr:row>36</xdr:row>
      <xdr:rowOff>155575</xdr:rowOff>
    </xdr:to>
    <xdr:sp macro="" textlink="">
      <xdr:nvSpPr>
        <xdr:cNvPr id="532" name="楕円 531"/>
        <xdr:cNvSpPr/>
      </xdr:nvSpPr>
      <xdr:spPr>
        <a:xfrm>
          <a:off x="13652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104775</xdr:rowOff>
    </xdr:from>
    <xdr:to>
      <xdr:col>76</xdr:col>
      <xdr:colOff>114300</xdr:colOff>
      <xdr:row>36</xdr:row>
      <xdr:rowOff>152400</xdr:rowOff>
    </xdr:to>
    <xdr:cxnSp macro="">
      <xdr:nvCxnSpPr>
        <xdr:cNvPr id="533" name="直線コネクタ 532"/>
        <xdr:cNvCxnSpPr/>
      </xdr:nvCxnSpPr>
      <xdr:spPr>
        <a:xfrm>
          <a:off x="13703300" y="6276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38735</xdr:rowOff>
    </xdr:from>
    <xdr:to>
      <xdr:col>67</xdr:col>
      <xdr:colOff>101600</xdr:colOff>
      <xdr:row>36</xdr:row>
      <xdr:rowOff>140335</xdr:rowOff>
    </xdr:to>
    <xdr:sp macro="" textlink="">
      <xdr:nvSpPr>
        <xdr:cNvPr id="534" name="楕円 533"/>
        <xdr:cNvSpPr/>
      </xdr:nvSpPr>
      <xdr:spPr>
        <a:xfrm>
          <a:off x="12763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36</xdr:row>
      <xdr:rowOff>104775</xdr:rowOff>
    </xdr:to>
    <xdr:cxnSp macro="">
      <xdr:nvCxnSpPr>
        <xdr:cNvPr id="535" name="直線コネクタ 534"/>
        <xdr:cNvCxnSpPr/>
      </xdr:nvCxnSpPr>
      <xdr:spPr>
        <a:xfrm>
          <a:off x="12814300" y="62617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6" name="n_1aveValue【一般廃棄物処理施設】&#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7"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8"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9"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84472</xdr:rowOff>
    </xdr:from>
    <xdr:ext cx="405111" cy="259045"/>
    <xdr:sp macro="" textlink="">
      <xdr:nvSpPr>
        <xdr:cNvPr id="540" name="n_1mainValue【一般廃棄物処理施設】&#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48277</xdr:rowOff>
    </xdr:from>
    <xdr:ext cx="405111" cy="259045"/>
    <xdr:sp macro="" textlink="">
      <xdr:nvSpPr>
        <xdr:cNvPr id="541" name="n_2mainValue【一般廃棄物処理施設】&#10;有形固定資産減価償却率"/>
        <xdr:cNvSpPr txBox="1"/>
      </xdr:nvSpPr>
      <xdr:spPr>
        <a:xfrm>
          <a:off x="14389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652</xdr:rowOff>
    </xdr:from>
    <xdr:ext cx="405111" cy="259045"/>
    <xdr:sp macro="" textlink="">
      <xdr:nvSpPr>
        <xdr:cNvPr id="542" name="n_3mainValue【一般廃棄物処理施設】&#10;有形固定資産減価償却率"/>
        <xdr:cNvSpPr txBox="1"/>
      </xdr:nvSpPr>
      <xdr:spPr>
        <a:xfrm>
          <a:off x="13500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156862</xdr:rowOff>
    </xdr:from>
    <xdr:ext cx="405111" cy="259045"/>
    <xdr:sp macro="" textlink="">
      <xdr:nvSpPr>
        <xdr:cNvPr id="543" name="n_4mainValue【一般廃棄物処理施設】&#10;有形固定資産減価償却率"/>
        <xdr:cNvSpPr txBox="1"/>
      </xdr:nvSpPr>
      <xdr:spPr>
        <a:xfrm>
          <a:off x="12611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2"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5" name="フローチャート: 判断 574"/>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6" name="フローチャート: 判断 575"/>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7" name="フローチャート: 判断 576"/>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23305</xdr:rowOff>
    </xdr:from>
    <xdr:to>
      <xdr:col>116</xdr:col>
      <xdr:colOff>114300</xdr:colOff>
      <xdr:row>39</xdr:row>
      <xdr:rowOff>124905</xdr:rowOff>
    </xdr:to>
    <xdr:sp macro="" textlink="">
      <xdr:nvSpPr>
        <xdr:cNvPr id="583" name="楕円 582"/>
        <xdr:cNvSpPr/>
      </xdr:nvSpPr>
      <xdr:spPr>
        <a:xfrm>
          <a:off x="22110700" y="67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1732</xdr:rowOff>
    </xdr:from>
    <xdr:ext cx="534377" cy="259045"/>
    <xdr:sp macro="" textlink="">
      <xdr:nvSpPr>
        <xdr:cNvPr id="584" name="【一般廃棄物処理施設】&#10;一人当たり有形固定資産（償却資産）額該当値テキスト"/>
        <xdr:cNvSpPr txBox="1"/>
      </xdr:nvSpPr>
      <xdr:spPr>
        <a:xfrm>
          <a:off x="22199600" y="66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53716</xdr:rowOff>
    </xdr:from>
    <xdr:to>
      <xdr:col>112</xdr:col>
      <xdr:colOff>38100</xdr:colOff>
      <xdr:row>39</xdr:row>
      <xdr:rowOff>155316</xdr:rowOff>
    </xdr:to>
    <xdr:sp macro="" textlink="">
      <xdr:nvSpPr>
        <xdr:cNvPr id="585" name="楕円 584"/>
        <xdr:cNvSpPr/>
      </xdr:nvSpPr>
      <xdr:spPr>
        <a:xfrm>
          <a:off x="21272500" y="67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74105</xdr:rowOff>
    </xdr:from>
    <xdr:to>
      <xdr:col>116</xdr:col>
      <xdr:colOff>63500</xdr:colOff>
      <xdr:row>39</xdr:row>
      <xdr:rowOff>104516</xdr:rowOff>
    </xdr:to>
    <xdr:cxnSp macro="">
      <xdr:nvCxnSpPr>
        <xdr:cNvPr id="586" name="直線コネクタ 585"/>
        <xdr:cNvCxnSpPr/>
      </xdr:nvCxnSpPr>
      <xdr:spPr>
        <a:xfrm flipV="1">
          <a:off x="21323300" y="6760655"/>
          <a:ext cx="8382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74823</xdr:rowOff>
    </xdr:from>
    <xdr:to>
      <xdr:col>107</xdr:col>
      <xdr:colOff>101600</xdr:colOff>
      <xdr:row>40</xdr:row>
      <xdr:rowOff>4973</xdr:rowOff>
    </xdr:to>
    <xdr:sp macro="" textlink="">
      <xdr:nvSpPr>
        <xdr:cNvPr id="587" name="楕円 586"/>
        <xdr:cNvSpPr/>
      </xdr:nvSpPr>
      <xdr:spPr>
        <a:xfrm>
          <a:off x="20383500" y="67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104516</xdr:rowOff>
    </xdr:from>
    <xdr:to>
      <xdr:col>111</xdr:col>
      <xdr:colOff>177800</xdr:colOff>
      <xdr:row>39</xdr:row>
      <xdr:rowOff>125623</xdr:rowOff>
    </xdr:to>
    <xdr:cxnSp macro="">
      <xdr:nvCxnSpPr>
        <xdr:cNvPr id="588" name="直線コネクタ 587"/>
        <xdr:cNvCxnSpPr/>
      </xdr:nvCxnSpPr>
      <xdr:spPr>
        <a:xfrm flipV="1">
          <a:off x="20434300" y="6791066"/>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94689</xdr:rowOff>
    </xdr:from>
    <xdr:to>
      <xdr:col>102</xdr:col>
      <xdr:colOff>165100</xdr:colOff>
      <xdr:row>40</xdr:row>
      <xdr:rowOff>24839</xdr:rowOff>
    </xdr:to>
    <xdr:sp macro="" textlink="">
      <xdr:nvSpPr>
        <xdr:cNvPr id="589" name="楕円 588"/>
        <xdr:cNvSpPr/>
      </xdr:nvSpPr>
      <xdr:spPr>
        <a:xfrm>
          <a:off x="19494500" y="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125623</xdr:rowOff>
    </xdr:from>
    <xdr:to>
      <xdr:col>107</xdr:col>
      <xdr:colOff>50800</xdr:colOff>
      <xdr:row>39</xdr:row>
      <xdr:rowOff>145489</xdr:rowOff>
    </xdr:to>
    <xdr:cxnSp macro="">
      <xdr:nvCxnSpPr>
        <xdr:cNvPr id="590" name="直線コネクタ 589"/>
        <xdr:cNvCxnSpPr/>
      </xdr:nvCxnSpPr>
      <xdr:spPr>
        <a:xfrm flipV="1">
          <a:off x="19545300" y="6812173"/>
          <a:ext cx="8890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110279</xdr:rowOff>
    </xdr:from>
    <xdr:to>
      <xdr:col>98</xdr:col>
      <xdr:colOff>38100</xdr:colOff>
      <xdr:row>40</xdr:row>
      <xdr:rowOff>40429</xdr:rowOff>
    </xdr:to>
    <xdr:sp macro="" textlink="">
      <xdr:nvSpPr>
        <xdr:cNvPr id="591" name="楕円 590"/>
        <xdr:cNvSpPr/>
      </xdr:nvSpPr>
      <xdr:spPr>
        <a:xfrm>
          <a:off x="18605500" y="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145489</xdr:rowOff>
    </xdr:from>
    <xdr:to>
      <xdr:col>102</xdr:col>
      <xdr:colOff>114300</xdr:colOff>
      <xdr:row>39</xdr:row>
      <xdr:rowOff>161079</xdr:rowOff>
    </xdr:to>
    <xdr:cxnSp macro="">
      <xdr:nvCxnSpPr>
        <xdr:cNvPr id="592" name="直線コネクタ 591"/>
        <xdr:cNvCxnSpPr/>
      </xdr:nvCxnSpPr>
      <xdr:spPr>
        <a:xfrm flipV="1">
          <a:off x="18656300" y="683203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3"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4"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5" name="n_3aveValue【一般廃棄物処理施設】&#10;一人当たり有形固定資産（償却資産）額"/>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6"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146443</xdr:rowOff>
    </xdr:from>
    <xdr:ext cx="534377" cy="259045"/>
    <xdr:sp macro="" textlink="">
      <xdr:nvSpPr>
        <xdr:cNvPr id="597" name="n_1mainValue【一般廃棄物処理施設】&#10;一人当たり有形固定資産（償却資産）額"/>
        <xdr:cNvSpPr txBox="1"/>
      </xdr:nvSpPr>
      <xdr:spPr>
        <a:xfrm>
          <a:off x="21043411" y="68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167550</xdr:rowOff>
    </xdr:from>
    <xdr:ext cx="534377" cy="259045"/>
    <xdr:sp macro="" textlink="">
      <xdr:nvSpPr>
        <xdr:cNvPr id="598" name="n_2mainValue【一般廃棄物処理施設】&#10;一人当たり有形固定資産（償却資産）額"/>
        <xdr:cNvSpPr txBox="1"/>
      </xdr:nvSpPr>
      <xdr:spPr>
        <a:xfrm>
          <a:off x="20167111" y="68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15966</xdr:rowOff>
    </xdr:from>
    <xdr:ext cx="534377" cy="259045"/>
    <xdr:sp macro="" textlink="">
      <xdr:nvSpPr>
        <xdr:cNvPr id="599" name="n_3mainValue【一般廃棄物処理施設】&#10;一人当たり有形固定資産（償却資産）額"/>
        <xdr:cNvSpPr txBox="1"/>
      </xdr:nvSpPr>
      <xdr:spPr>
        <a:xfrm>
          <a:off x="19278111" y="68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31556</xdr:rowOff>
    </xdr:from>
    <xdr:ext cx="534377" cy="259045"/>
    <xdr:sp macro="" textlink="">
      <xdr:nvSpPr>
        <xdr:cNvPr id="600" name="n_4mainValue【一般廃棄物処理施設】&#10;一人当たり有形固定資産（償却資産）額"/>
        <xdr:cNvSpPr txBox="1"/>
      </xdr:nvSpPr>
      <xdr:spPr>
        <a:xfrm>
          <a:off x="18389111" y="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9"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2" name="フローチャート: 判断 631"/>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3" name="フローチャート: 判断 632"/>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4" name="フローチャート: 判断 633"/>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40" name="楕円 639"/>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151147</xdr:rowOff>
    </xdr:from>
    <xdr:ext cx="405111" cy="259045"/>
    <xdr:sp macro="" textlink="">
      <xdr:nvSpPr>
        <xdr:cNvPr id="641" name="【保健センター・保健所】&#10;有形固定資産減価償却率該当値テキスト"/>
        <xdr:cNvSpPr txBox="1"/>
      </xdr:nvSpPr>
      <xdr:spPr>
        <a:xfrm>
          <a:off x="16357600"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642" name="楕円 641"/>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60</xdr:row>
      <xdr:rowOff>7620</xdr:rowOff>
    </xdr:to>
    <xdr:cxnSp macro="">
      <xdr:nvCxnSpPr>
        <xdr:cNvPr id="643" name="直線コネクタ 642"/>
        <xdr:cNvCxnSpPr/>
      </xdr:nvCxnSpPr>
      <xdr:spPr>
        <a:xfrm>
          <a:off x="15481300" y="10245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644" name="楕円 643"/>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129540</xdr:rowOff>
    </xdr:to>
    <xdr:cxnSp macro="">
      <xdr:nvCxnSpPr>
        <xdr:cNvPr id="645" name="直線コネクタ 644"/>
        <xdr:cNvCxnSpPr/>
      </xdr:nvCxnSpPr>
      <xdr:spPr>
        <a:xfrm>
          <a:off x="14592300" y="101955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46" name="楕円 645"/>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80010</xdr:rowOff>
    </xdr:to>
    <xdr:cxnSp macro="">
      <xdr:nvCxnSpPr>
        <xdr:cNvPr id="647" name="直線コネクタ 646"/>
        <xdr:cNvCxnSpPr/>
      </xdr:nvCxnSpPr>
      <xdr:spPr>
        <a:xfrm>
          <a:off x="13703300" y="1014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101600</xdr:rowOff>
    </xdr:from>
    <xdr:to>
      <xdr:col>67</xdr:col>
      <xdr:colOff>101600</xdr:colOff>
      <xdr:row>63</xdr:row>
      <xdr:rowOff>31750</xdr:rowOff>
    </xdr:to>
    <xdr:sp macro="" textlink="">
      <xdr:nvSpPr>
        <xdr:cNvPr id="648" name="楕円 647"/>
        <xdr:cNvSpPr/>
      </xdr:nvSpPr>
      <xdr:spPr>
        <a:xfrm>
          <a:off x="1276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62</xdr:row>
      <xdr:rowOff>152400</xdr:rowOff>
    </xdr:to>
    <xdr:cxnSp macro="">
      <xdr:nvCxnSpPr>
        <xdr:cNvPr id="649" name="直線コネクタ 648"/>
        <xdr:cNvCxnSpPr/>
      </xdr:nvCxnSpPr>
      <xdr:spPr>
        <a:xfrm flipV="1">
          <a:off x="12814300" y="1014984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1" name="n_2aveValue【保健センター・保健所】&#10;有形固定資産減価償却率"/>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2" name="n_3aveValue【保健センター・保健所】&#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3" name="n_4aveValue【保健センター・保健所】&#10;有形固定資産減価償却率"/>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654" name="n_1mainValue【保健センター・保健所】&#10;有形固定資産減価償却率"/>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147337</xdr:rowOff>
    </xdr:from>
    <xdr:ext cx="405111" cy="259045"/>
    <xdr:sp macro="" textlink="">
      <xdr:nvSpPr>
        <xdr:cNvPr id="655" name="n_2mainValue【保健センター・保健所】&#10;有形固定資産減価償却率"/>
        <xdr:cNvSpPr txBox="1"/>
      </xdr:nvSpPr>
      <xdr:spPr>
        <a:xfrm>
          <a:off x="14389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656" name="n_3mainValue【保健センター・保健所】&#10;有形固定資産減価償却率"/>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22877</xdr:rowOff>
    </xdr:from>
    <xdr:ext cx="405111" cy="259045"/>
    <xdr:sp macro="" textlink="">
      <xdr:nvSpPr>
        <xdr:cNvPr id="657" name="n_4mainValue【保健センター・保健所】&#10;有形固定資産減価償却率"/>
        <xdr:cNvSpPr txBox="1"/>
      </xdr:nvSpPr>
      <xdr:spPr>
        <a:xfrm>
          <a:off x="12611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7" name="フローチャート: 判断 686"/>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8" name="フローチャート: 判断 687"/>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9" name="フローチャート: 判断 688"/>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5" name="楕円 694"/>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696" name="【保健センター・保健所】&#10;一人当たり面積該当値テキスト"/>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97" name="楕円 696"/>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98" name="直線コネクタ 697"/>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699" name="楕円 698"/>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16002</xdr:rowOff>
    </xdr:to>
    <xdr:cxnSp macro="">
      <xdr:nvCxnSpPr>
        <xdr:cNvPr id="700" name="直線コネクタ 699"/>
        <xdr:cNvCxnSpPr/>
      </xdr:nvCxnSpPr>
      <xdr:spPr>
        <a:xfrm>
          <a:off x="20434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1" name="楕円 700"/>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16002</xdr:rowOff>
    </xdr:to>
    <xdr:cxnSp macro="">
      <xdr:nvCxnSpPr>
        <xdr:cNvPr id="702" name="直線コネクタ 701"/>
        <xdr:cNvCxnSpPr/>
      </xdr:nvCxnSpPr>
      <xdr:spPr>
        <a:xfrm>
          <a:off x="19545300" y="1081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3" name="楕円 702"/>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xdr:rowOff>
    </xdr:from>
    <xdr:to>
      <xdr:col>102</xdr:col>
      <xdr:colOff>114300</xdr:colOff>
      <xdr:row>63</xdr:row>
      <xdr:rowOff>43434</xdr:rowOff>
    </xdr:to>
    <xdr:cxnSp macro="">
      <xdr:nvCxnSpPr>
        <xdr:cNvPr id="704" name="直線コネクタ 703"/>
        <xdr:cNvCxnSpPr/>
      </xdr:nvCxnSpPr>
      <xdr:spPr>
        <a:xfrm flipV="1">
          <a:off x="18656300" y="10817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6"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7"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8"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09" name="n_1mainValue【保健センター・保健所】&#10;一人当たり面積"/>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0" name="n_2mainValue【保健センター・保健所】&#10;一人当たり面積"/>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1" name="n_3main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2" name="n_4mainValue【保健センター・保健所】&#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5" name="フローチャート: 判断 744"/>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6" name="フローチャート: 判断 745"/>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7" name="フローチャート: 判断 746"/>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753" name="楕円 752"/>
        <xdr:cNvSpPr/>
      </xdr:nvSpPr>
      <xdr:spPr>
        <a:xfrm>
          <a:off x="16268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754" name="【消防施設】&#10;有形固定資産減価償却率該当値テキスト"/>
        <xdr:cNvSpPr txBox="1"/>
      </xdr:nvSpPr>
      <xdr:spPr>
        <a:xfrm>
          <a:off x="16357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55" name="楕円 754"/>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154305</xdr:rowOff>
    </xdr:to>
    <xdr:cxnSp macro="">
      <xdr:nvCxnSpPr>
        <xdr:cNvPr id="756" name="直線コネクタ 755"/>
        <xdr:cNvCxnSpPr/>
      </xdr:nvCxnSpPr>
      <xdr:spPr>
        <a:xfrm>
          <a:off x="15481300" y="138455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757" name="楕円 756"/>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129539</xdr:rowOff>
    </xdr:to>
    <xdr:cxnSp macro="">
      <xdr:nvCxnSpPr>
        <xdr:cNvPr id="758" name="直線コネクタ 757"/>
        <xdr:cNvCxnSpPr/>
      </xdr:nvCxnSpPr>
      <xdr:spPr>
        <a:xfrm>
          <a:off x="14592300" y="13811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xdr:rowOff>
    </xdr:from>
    <xdr:to>
      <xdr:col>72</xdr:col>
      <xdr:colOff>38100</xdr:colOff>
      <xdr:row>80</xdr:row>
      <xdr:rowOff>115570</xdr:rowOff>
    </xdr:to>
    <xdr:sp macro="" textlink="">
      <xdr:nvSpPr>
        <xdr:cNvPr id="759" name="楕円 758"/>
        <xdr:cNvSpPr/>
      </xdr:nvSpPr>
      <xdr:spPr>
        <a:xfrm>
          <a:off x="13652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64770</xdr:rowOff>
    </xdr:from>
    <xdr:to>
      <xdr:col>76</xdr:col>
      <xdr:colOff>114300</xdr:colOff>
      <xdr:row>80</xdr:row>
      <xdr:rowOff>95250</xdr:rowOff>
    </xdr:to>
    <xdr:cxnSp macro="">
      <xdr:nvCxnSpPr>
        <xdr:cNvPr id="760" name="直線コネクタ 759"/>
        <xdr:cNvCxnSpPr/>
      </xdr:nvCxnSpPr>
      <xdr:spPr>
        <a:xfrm>
          <a:off x="13703300" y="13780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151130</xdr:rowOff>
    </xdr:from>
    <xdr:to>
      <xdr:col>67</xdr:col>
      <xdr:colOff>101600</xdr:colOff>
      <xdr:row>80</xdr:row>
      <xdr:rowOff>81280</xdr:rowOff>
    </xdr:to>
    <xdr:sp macro="" textlink="">
      <xdr:nvSpPr>
        <xdr:cNvPr id="761" name="楕円 760"/>
        <xdr:cNvSpPr/>
      </xdr:nvSpPr>
      <xdr:spPr>
        <a:xfrm>
          <a:off x="1276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30480</xdr:rowOff>
    </xdr:from>
    <xdr:to>
      <xdr:col>71</xdr:col>
      <xdr:colOff>177800</xdr:colOff>
      <xdr:row>80</xdr:row>
      <xdr:rowOff>64770</xdr:rowOff>
    </xdr:to>
    <xdr:cxnSp macro="">
      <xdr:nvCxnSpPr>
        <xdr:cNvPr id="762" name="直線コネクタ 761"/>
        <xdr:cNvCxnSpPr/>
      </xdr:nvCxnSpPr>
      <xdr:spPr>
        <a:xfrm>
          <a:off x="12814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3"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4"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5"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766" name="n_4aveValue【消防施設】&#10;有形固定資産減価償却率"/>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25416</xdr:rowOff>
    </xdr:from>
    <xdr:ext cx="405111" cy="259045"/>
    <xdr:sp macro="" textlink="">
      <xdr:nvSpPr>
        <xdr:cNvPr id="767"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768" name="n_2mainValue【消防施設】&#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132097</xdr:rowOff>
    </xdr:from>
    <xdr:ext cx="405111" cy="259045"/>
    <xdr:sp macro="" textlink="">
      <xdr:nvSpPr>
        <xdr:cNvPr id="769" name="n_3mainValue【消防施設】&#10;有形固定資産減価償却率"/>
        <xdr:cNvSpPr txBox="1"/>
      </xdr:nvSpPr>
      <xdr:spPr>
        <a:xfrm>
          <a:off x="13500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97807</xdr:rowOff>
    </xdr:from>
    <xdr:ext cx="405111" cy="259045"/>
    <xdr:sp macro="" textlink="">
      <xdr:nvSpPr>
        <xdr:cNvPr id="770" name="n_4mainValue【消防施設】&#10;有形固定資産減価償却率"/>
        <xdr:cNvSpPr txBox="1"/>
      </xdr:nvSpPr>
      <xdr:spPr>
        <a:xfrm>
          <a:off x="12611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9"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2" name="フローチャート: 判断 801"/>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3" name="フローチャート: 判断 802"/>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4" name="フローチャート: 判断 803"/>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0" name="楕円 809"/>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1" name="【消防施設】&#10;一人当たり面積該当値テキスト"/>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12" name="楕円 811"/>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69850</xdr:rowOff>
    </xdr:to>
    <xdr:cxnSp macro="">
      <xdr:nvCxnSpPr>
        <xdr:cNvPr id="813" name="直線コネクタ 812"/>
        <xdr:cNvCxnSpPr/>
      </xdr:nvCxnSpPr>
      <xdr:spPr>
        <a:xfrm>
          <a:off x="21323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14" name="楕円 813"/>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69850</xdr:rowOff>
    </xdr:to>
    <xdr:cxnSp macro="">
      <xdr:nvCxnSpPr>
        <xdr:cNvPr id="815" name="直線コネクタ 814"/>
        <xdr:cNvCxnSpPr/>
      </xdr:nvCxnSpPr>
      <xdr:spPr>
        <a:xfrm>
          <a:off x="20434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6" name="楕円 815"/>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82550</xdr:rowOff>
    </xdr:to>
    <xdr:cxnSp macro="">
      <xdr:nvCxnSpPr>
        <xdr:cNvPr id="817" name="直線コネクタ 816"/>
        <xdr:cNvCxnSpPr/>
      </xdr:nvCxnSpPr>
      <xdr:spPr>
        <a:xfrm flipV="1">
          <a:off x="19545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18" name="楕円 817"/>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82550</xdr:rowOff>
    </xdr:to>
    <xdr:cxnSp macro="">
      <xdr:nvCxnSpPr>
        <xdr:cNvPr id="819" name="直線コネクタ 818"/>
        <xdr:cNvCxnSpPr/>
      </xdr:nvCxnSpPr>
      <xdr:spPr>
        <a:xfrm>
          <a:off x="18656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0"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1"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2"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3"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824" name="n_1main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825"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26"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27" name="n_4mainValue【消防施設】&#10;一人当たり面積"/>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2" name="直線コネクタ 851"/>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3"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4" name="直線コネクタ 853"/>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5"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6" name="直線コネクタ 855"/>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7"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8" name="フローチャート: 判断 857"/>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9" name="フローチャート: 判断 858"/>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0" name="フローチャート: 判断 859"/>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1" name="フローチャート: 判断 860"/>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2" name="フローチャート: 判断 861"/>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868" name="楕円 867"/>
        <xdr:cNvSpPr/>
      </xdr:nvSpPr>
      <xdr:spPr>
        <a:xfrm>
          <a:off x="16268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11447</xdr:rowOff>
    </xdr:from>
    <xdr:ext cx="405111" cy="259045"/>
    <xdr:sp macro="" textlink="">
      <xdr:nvSpPr>
        <xdr:cNvPr id="869" name="【庁舎】&#10;有形固定資産減価償却率該当値テキスト"/>
        <xdr:cNvSpPr txBox="1"/>
      </xdr:nvSpPr>
      <xdr:spPr>
        <a:xfrm>
          <a:off x="16357600"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166370</xdr:rowOff>
    </xdr:from>
    <xdr:to>
      <xdr:col>81</xdr:col>
      <xdr:colOff>101600</xdr:colOff>
      <xdr:row>105</xdr:row>
      <xdr:rowOff>96520</xdr:rowOff>
    </xdr:to>
    <xdr:sp macro="" textlink="">
      <xdr:nvSpPr>
        <xdr:cNvPr id="870" name="楕円 869"/>
        <xdr:cNvSpPr/>
      </xdr:nvSpPr>
      <xdr:spPr>
        <a:xfrm>
          <a:off x="1543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45720</xdr:rowOff>
    </xdr:from>
    <xdr:to>
      <xdr:col>85</xdr:col>
      <xdr:colOff>127000</xdr:colOff>
      <xdr:row>105</xdr:row>
      <xdr:rowOff>83820</xdr:rowOff>
    </xdr:to>
    <xdr:cxnSp macro="">
      <xdr:nvCxnSpPr>
        <xdr:cNvPr id="871" name="直線コネクタ 870"/>
        <xdr:cNvCxnSpPr/>
      </xdr:nvCxnSpPr>
      <xdr:spPr>
        <a:xfrm>
          <a:off x="15481300" y="1804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72" name="楕円 871"/>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45720</xdr:rowOff>
    </xdr:to>
    <xdr:cxnSp macro="">
      <xdr:nvCxnSpPr>
        <xdr:cNvPr id="873" name="直線コネクタ 872"/>
        <xdr:cNvCxnSpPr/>
      </xdr:nvCxnSpPr>
      <xdr:spPr>
        <a:xfrm>
          <a:off x="14592300" y="1800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74" name="楕円 873"/>
        <xdr:cNvSpPr/>
      </xdr:nvSpPr>
      <xdr:spPr>
        <a:xfrm>
          <a:off x="13652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146686</xdr:rowOff>
    </xdr:from>
    <xdr:to>
      <xdr:col>76</xdr:col>
      <xdr:colOff>114300</xdr:colOff>
      <xdr:row>105</xdr:row>
      <xdr:rowOff>1905</xdr:rowOff>
    </xdr:to>
    <xdr:cxnSp macro="">
      <xdr:nvCxnSpPr>
        <xdr:cNvPr id="875" name="直線コネクタ 874"/>
        <xdr:cNvCxnSpPr/>
      </xdr:nvCxnSpPr>
      <xdr:spPr>
        <a:xfrm>
          <a:off x="13703300" y="179774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55880</xdr:rowOff>
    </xdr:from>
    <xdr:to>
      <xdr:col>67</xdr:col>
      <xdr:colOff>101600</xdr:colOff>
      <xdr:row>104</xdr:row>
      <xdr:rowOff>157480</xdr:rowOff>
    </xdr:to>
    <xdr:sp macro="" textlink="">
      <xdr:nvSpPr>
        <xdr:cNvPr id="876" name="楕円 875"/>
        <xdr:cNvSpPr/>
      </xdr:nvSpPr>
      <xdr:spPr>
        <a:xfrm>
          <a:off x="1276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106680</xdr:rowOff>
    </xdr:from>
    <xdr:to>
      <xdr:col>71</xdr:col>
      <xdr:colOff>177800</xdr:colOff>
      <xdr:row>104</xdr:row>
      <xdr:rowOff>146686</xdr:rowOff>
    </xdr:to>
    <xdr:cxnSp macro="">
      <xdr:nvCxnSpPr>
        <xdr:cNvPr id="877" name="直線コネクタ 876"/>
        <xdr:cNvCxnSpPr/>
      </xdr:nvCxnSpPr>
      <xdr:spPr>
        <a:xfrm>
          <a:off x="12814300" y="179374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8"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9"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0"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1"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87647</xdr:rowOff>
    </xdr:from>
    <xdr:ext cx="405111" cy="259045"/>
    <xdr:sp macro="" textlink="">
      <xdr:nvSpPr>
        <xdr:cNvPr id="882" name="n_1mainValue【庁舎】&#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mainValue【庁舎】&#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84" name="n_3mainValue【庁舎】&#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885" name="n_4mainValue【庁舎】&#10;有形固定資産減価償却率"/>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4"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9" name="フローチャート: 判断 91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925" name="楕円 924"/>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926" name="【庁舎】&#10;一人当たり面積該当値テキスト"/>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927" name="楕円 926"/>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105</xdr:row>
      <xdr:rowOff>163830</xdr:rowOff>
    </xdr:to>
    <xdr:cxnSp macro="">
      <xdr:nvCxnSpPr>
        <xdr:cNvPr id="928" name="直線コネクタ 927"/>
        <xdr:cNvCxnSpPr/>
      </xdr:nvCxnSpPr>
      <xdr:spPr>
        <a:xfrm>
          <a:off x="21323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929" name="楕円 928"/>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163830</xdr:rowOff>
    </xdr:to>
    <xdr:cxnSp macro="">
      <xdr:nvCxnSpPr>
        <xdr:cNvPr id="930" name="直線コネクタ 929"/>
        <xdr:cNvCxnSpPr/>
      </xdr:nvCxnSpPr>
      <xdr:spPr>
        <a:xfrm>
          <a:off x="20434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31" name="楕円 930"/>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163830</xdr:rowOff>
    </xdr:to>
    <xdr:cxnSp macro="">
      <xdr:nvCxnSpPr>
        <xdr:cNvPr id="932" name="直線コネクタ 931"/>
        <xdr:cNvCxnSpPr/>
      </xdr:nvCxnSpPr>
      <xdr:spPr>
        <a:xfrm>
          <a:off x="19545300" y="1816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3" name="楕円 932"/>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106</xdr:row>
      <xdr:rowOff>30480</xdr:rowOff>
    </xdr:to>
    <xdr:cxnSp macro="">
      <xdr:nvCxnSpPr>
        <xdr:cNvPr id="934" name="直線コネクタ 933"/>
        <xdr:cNvCxnSpPr/>
      </xdr:nvCxnSpPr>
      <xdr:spPr>
        <a:xfrm flipV="1">
          <a:off x="18656300" y="1816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5"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6"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7"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8"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39" name="n_1mainValue【庁舎】&#10;一人当たり面積"/>
        <xdr:cNvSpPr txBox="1"/>
      </xdr:nvSpPr>
      <xdr:spPr>
        <a:xfrm>
          <a:off x="21075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40" name="n_2mainValue【庁舎】&#10;一人当たり面積"/>
        <xdr:cNvSpPr txBox="1"/>
      </xdr:nvSpPr>
      <xdr:spPr>
        <a:xfrm>
          <a:off x="20199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41" name="n_3main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42" name="n_4main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福祉施設については、令和元年度にあさぎりおおくら総合支援センターなどの福祉施設が新たに開設されたことに伴い、有形固定資産減価償却率が</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年度の中核市移行に伴い、保健センターが廃止され、新たに保健所が開設されたことに伴い、平成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年度に有形固定資産減価償却率が大きく</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a:t>
          </a:r>
          <a:endParaRPr lang="ja-JP" altLang="ja-JP" sz="1400">
            <a:effectLst/>
          </a:endParaRPr>
        </a:p>
        <a:p>
          <a:r>
            <a:rPr kumimoji="1" lang="ja-JP" altLang="ja-JP" sz="1100">
              <a:solidFill>
                <a:schemeClr val="dk1"/>
              </a:solidFill>
              <a:effectLst/>
              <a:latin typeface="+mn-lt"/>
              <a:ea typeface="+mn-ea"/>
              <a:cs typeface="+mn-cs"/>
            </a:rPr>
            <a:t>消防施設については、類似団体平均と比較して有形固定資産減価償却率は</a:t>
          </a:r>
          <a:r>
            <a:rPr kumimoji="1" lang="ja-JP" altLang="en-US" sz="1100">
              <a:solidFill>
                <a:schemeClr val="dk1"/>
              </a:solidFill>
              <a:effectLst/>
              <a:latin typeface="+mn-lt"/>
              <a:ea typeface="+mn-ea"/>
              <a:cs typeface="+mn-cs"/>
            </a:rPr>
            <a:t>良好な</a:t>
          </a:r>
          <a:r>
            <a:rPr kumimoji="1" lang="ja-JP" altLang="ja-JP" sz="1100">
              <a:solidFill>
                <a:schemeClr val="dk1"/>
              </a:solidFill>
              <a:effectLst/>
              <a:latin typeface="+mn-lt"/>
              <a:ea typeface="+mn-ea"/>
              <a:cs typeface="+mn-cs"/>
            </a:rPr>
            <a:t>比率となっている。これは、明石消防本部が平成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lang="ja-JP" altLang="ja-JP" sz="1400">
            <a:effectLst/>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経過しているため、有形固定資産減価償却率は類似団体平均</a:t>
          </a:r>
          <a:r>
            <a:rPr kumimoji="1" lang="ja-JP" altLang="en-US" sz="1100">
              <a:solidFill>
                <a:schemeClr val="dk1"/>
              </a:solidFill>
              <a:effectLst/>
              <a:latin typeface="+mn-lt"/>
              <a:ea typeface="+mn-ea"/>
              <a:cs typeface="+mn-cs"/>
            </a:rPr>
            <a:t>より悪い数値となっ</a:t>
          </a:r>
          <a:r>
            <a:rPr kumimoji="1" lang="ja-JP" altLang="ja-JP" sz="1100">
              <a:solidFill>
                <a:schemeClr val="dk1"/>
              </a:solidFill>
              <a:effectLst/>
              <a:latin typeface="+mn-lt"/>
              <a:ea typeface="+mn-ea"/>
              <a:cs typeface="+mn-cs"/>
            </a:rPr>
            <a:t>ているが、現在、市役所新庁舎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を進めているところである。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財政力指数については、ここ数年ほぼ横ばい傾向であったが、令和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年度においてはやや悪化した。これはコロナ禍を受けた景気減退等の影響により、所得割や法人税割を中心とした基準財政収入額が減少する中で、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ja-JP" altLang="en-US" sz="1100">
              <a:latin typeface="ＭＳ Ｐゴシック" panose="020B0600070205080204" pitchFamily="50" charset="-128"/>
              <a:ea typeface="ＭＳ Ｐゴシック" panose="020B0600070205080204" pitchFamily="50" charset="-128"/>
            </a:rPr>
            <a:t>社会福祉費や保健福祉費を中心に増加したことによる。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今後は徐々にコロナ禍からの景気回復による改善が見込まれ、引き続き継続的な税の収納率向上対策を中心とした取り組みを進めていくことにより、歳入の確保に一層努めていく。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145143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各年度を通して、扶助費の増加や特別会計に対する繰出金、公債費等が多いことなどにより、類似団体平均より悪い値となっている。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年度においては、私立保育所等の運営にかかる幼保給付費や障害福祉事業費の扶助費の増などにより、経常経費充当一般財源が</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増加した一方で、普通交付税や地方消費税交付金の増などにより、経常一般財源総額が</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増加したことで、</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今後も、扶助費及び繰出金が依然として高い水準で推移することが見込まれるため、市税等一般財源の確保やその他経常経費の徹底した削減に取り組んでいく。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160020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9156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3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4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4656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従前から職員数の抑制や事務事業の総点検など経常的な経費の節減に取り組んでおり、近年は類似団体平均とほぼ同程度となっている。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年度においては、新型コロナウイルス感染症の影響で、感染症対応などに伴う職員数の増加等による給与費の増により決算額が増加している。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今後も、総人件費の圧縮を念頭に、業務の見直しや民間委託の一層の推進に取り組み、また、事業のスクラップ・アンド・ビルドを行いながら、行政の効率化に努めるなど、財政の健全化を図っていく。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55336</xdr:rowOff>
    </xdr:from>
    <xdr:to>
      <xdr:col>23</xdr:col>
      <xdr:colOff>133350</xdr:colOff>
      <xdr:row>83</xdr:row>
      <xdr:rowOff>152815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4236"/>
          <a:ext cx="838200" cy="26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119951</xdr:rowOff>
    </xdr:from>
    <xdr:to>
      <xdr:col>19</xdr:col>
      <xdr:colOff>133350</xdr:colOff>
      <xdr:row>82</xdr:row>
      <xdr:rowOff>55336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7401"/>
          <a:ext cx="889000" cy="10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59023</xdr:rowOff>
    </xdr:from>
    <xdr:to>
      <xdr:col>15</xdr:col>
      <xdr:colOff>82550</xdr:colOff>
      <xdr:row>81</xdr:row>
      <xdr:rowOff>119951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647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4248</xdr:rowOff>
    </xdr:from>
    <xdr:to>
      <xdr:col>11</xdr:col>
      <xdr:colOff>31750</xdr:colOff>
      <xdr:row>81</xdr:row>
      <xdr:rowOff>59023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1698"/>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102015</xdr:rowOff>
    </xdr:from>
    <xdr:to>
      <xdr:col>23</xdr:col>
      <xdr:colOff>184150</xdr:colOff>
      <xdr:row>84</xdr:row>
      <xdr:rowOff>32165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74092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4536</xdr:rowOff>
    </xdr:from>
    <xdr:to>
      <xdr:col>19</xdr:col>
      <xdr:colOff>184150</xdr:colOff>
      <xdr:row>82</xdr:row>
      <xdr:rowOff>106136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116313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69151</xdr:rowOff>
    </xdr:from>
    <xdr:to>
      <xdr:col>15</xdr:col>
      <xdr:colOff>133350</xdr:colOff>
      <xdr:row>81</xdr:row>
      <xdr:rowOff>170751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8223</xdr:rowOff>
    </xdr:from>
    <xdr:to>
      <xdr:col>11</xdr:col>
      <xdr:colOff>82550</xdr:colOff>
      <xdr:row>81</xdr:row>
      <xdr:rowOff>109823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120000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124898</xdr:rowOff>
    </xdr:from>
    <xdr:to>
      <xdr:col>7</xdr:col>
      <xdr:colOff>31750</xdr:colOff>
      <xdr:row>81</xdr:row>
      <xdr:rowOff>55048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65225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家公務員及び類似団体と比べ、高い水準にあることから、適正化に向けた取組を行っているところである。具体的には、人事院勧告を踏まえた給料の改定はもとより、初任給の引下げや、昇格基準の見直しを実施したほか、定期昇給の半減措置を講じるなど、同指数の引下げに取り組んでいる。さらに、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月の定期昇給において、管理職の昇給を停止するとともに、管理職以外の一般職については昇給の半減措置を実施した。今後も、同指数の段階的な引下げに努める。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これまで、民間委託等の推進を行うとともに、事務事業の抜本的な見直しによる職員の適正配置により、総職員数の減員を行っており、結果、人口当たりの職員数は全国平均を下回る水準となっている。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市では、今後も引き続き、新規・重点施策推進のため、専門職等必要な人材を確保する一方で、職場実態を精査しながら、適正な職員配置を行い、市民サービスの向上と総人件費の抑制の両立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（参考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2064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150071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330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60</xdr:row>
      <xdr:rowOff>158115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370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158115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4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89746</xdr:rowOff>
    </xdr:from>
    <xdr:to>
      <xdr:col>68</xdr:col>
      <xdr:colOff>152400</xdr:colOff>
      <xdr:row>60</xdr:row>
      <xdr:rowOff>97790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111777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99271</xdr:rowOff>
    </xdr:from>
    <xdr:to>
      <xdr:col>77</xdr:col>
      <xdr:colOff>95250</xdr:colOff>
      <xdr:row>61</xdr:row>
      <xdr:rowOff>29421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39598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107315</xdr:rowOff>
    </xdr:from>
    <xdr:to>
      <xdr:col>73</xdr:col>
      <xdr:colOff>44450</xdr:colOff>
      <xdr:row>61</xdr:row>
      <xdr:rowOff>37465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普通地方交付税額や臨時財政対策債発行可能額が増加したものの、臨時財政対策債などの元利償還金が増加したことにより、単年度では前年度から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悪化して</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となった。また、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と置き換わることにより、前年度から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市役所本庁舎の建替え及び新ごみ処理施設の整備に伴う地方債の償還の増加が見込まれるが、土地開発公社の清算のための第３セクター等改革推進債などの地方債の償還が終了することや、交付税措置ある有利な地方債を活用することにより、比率が過度に上昇することがないよう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39</xdr:row>
      <xdr:rowOff>37042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168275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158221</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632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157692</xdr:rowOff>
    </xdr:from>
    <xdr:to>
      <xdr:col>77</xdr:col>
      <xdr:colOff>95250</xdr:colOff>
      <xdr:row>39</xdr:row>
      <xdr:rowOff>87842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98019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117475</xdr:rowOff>
    </xdr:from>
    <xdr:to>
      <xdr:col>73</xdr:col>
      <xdr:colOff>44450</xdr:colOff>
      <xdr:row>39</xdr:row>
      <xdr:rowOff>47625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57802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107421</xdr:rowOff>
    </xdr:from>
    <xdr:to>
      <xdr:col>64</xdr:col>
      <xdr:colOff>152400</xdr:colOff>
      <xdr:row>39</xdr:row>
      <xdr:rowOff>37571</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47748</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近年は類似団体平均より良好な値で推移しており、令和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これは計算上の分子である地方債現在高などが減少するとともに、分母である標準財政規模の普通地方交付税額や臨時財政対策債発行可能額が増加したことによる。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今後も引き続き、地方債残高の適正管理を進め、交付税措置のある有利な地方債の活用等を図るなどして、健全な財政運営に取り組みながら将来負担比率の抑制に努めていく。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147320</xdr:rowOff>
    </xdr:from>
    <xdr:to>
      <xdr:col>81</xdr:col>
      <xdr:colOff>44450</xdr:colOff>
      <xdr:row>15</xdr:row>
      <xdr:rowOff>4022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4762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4022</xdr:rowOff>
    </xdr:from>
    <xdr:to>
      <xdr:col>77</xdr:col>
      <xdr:colOff>44450</xdr:colOff>
      <xdr:row>15</xdr:row>
      <xdr:rowOff>4022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75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4022</xdr:rowOff>
    </xdr:from>
    <xdr:to>
      <xdr:col>72</xdr:col>
      <xdr:colOff>203200</xdr:colOff>
      <xdr:row>15</xdr:row>
      <xdr:rowOff>24934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575772"/>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24934</xdr:rowOff>
    </xdr:from>
    <xdr:to>
      <xdr:col>68</xdr:col>
      <xdr:colOff>152400</xdr:colOff>
      <xdr:row>15</xdr:row>
      <xdr:rowOff>132715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596684"/>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113047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4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124672</xdr:rowOff>
    </xdr:from>
    <xdr:to>
      <xdr:col>77</xdr:col>
      <xdr:colOff>95250</xdr:colOff>
      <xdr:row>15</xdr:row>
      <xdr:rowOff>54822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145584</xdr:rowOff>
    </xdr:from>
    <xdr:to>
      <xdr:col>68</xdr:col>
      <xdr:colOff>203200</xdr:colOff>
      <xdr:row>15</xdr:row>
      <xdr:rowOff>75734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85911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1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81915</xdr:rowOff>
    </xdr:from>
    <xdr:to>
      <xdr:col>64</xdr:col>
      <xdr:colOff>152400</xdr:colOff>
      <xdr:row>16</xdr:row>
      <xdr:rowOff>12065</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168292</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16328</xdr:rowOff>
    </xdr:from>
    <xdr:ext cx="9099176" cy="425758"/>
    <xdr:sp macro="" textlink="">
      <xdr:nvSpPr>
        <xdr:cNvPr id="481" name="テキスト ボックス 480">
          <a:extLst>
            <a:ext uri="{FF2B5EF4-FFF2-40B4-BE49-F238E27FC236}">
              <a16:creationId xmlns:a16="http://schemas.microsoft.com/office/drawing/2014/main" id="{8A699B26-5BD6-49BF-8293-531C40A63082}"/>
            </a:ext>
          </a:extLst>
        </xdr:cNvPr>
        <xdr:cNvSpPr txBox="1"/>
      </xdr:nvSpPr>
      <xdr:spPr>
        <a:xfrm>
          <a:off x="748393" y="461554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退職手当の減がある一方で、感染症対応などに伴う職員数の増加などにより、類似団体平均より悪い状況にある。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これまで人件費抑制の取組として、持家に係る住居手当の廃止、地域手当の支給率引下げ、定期昇給の抑制措置、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業務改善等による時間外勤務の縮減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などを行っており、今後も、人件費の適正化を図り、コストの削減に努める。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物件費にかかる経常収支比率は、近年は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程度で推移していたが、令和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年度決算からは会計年度任用職員制度の導入に伴い、賃金等職員費が人件費に振り替えられたことで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程度で推移しており、依然として類似団体平均より良好な値となっている。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年度に行政改革大綱を策定し、以後、行政改革実施計画に基づき継続して経常的な経費の節減に取り組んできた結果である。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966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扶助費にかかる経常収支比率は類似団体平均より悪い値となっており、その要因として、令和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年度決算においては、私立保育所等の運営にかかる幼保給付費や障害児通所支援事業などの障害福祉事業費の増などが挙げられる。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少子高齢社会の進展に伴う福祉関係経費の伸びや本市が進める子どもを核としたまちづくり、経済情勢等を勘案すると、今後も引き続き増加傾向で推移するものと見込んでいる。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8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98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その他にかかる経常収支比率が類似団体平均より悪い値となっているのは、特別会計等に対する繰出金が多いことが主な要因である。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後期高齢者医療事業や介護保険事業への繰出金などが増加した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普通交付税や臨時財政対策債などの経常一般財源が増加したことから、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の改善となった。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少子高齢社会の進展に伴う福祉関係経費の伸び等を勘案すると、引き続き高い水準で推移するものと見込んでいる。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34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59</xdr:row>
      <xdr:rowOff>120650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かかる経常収支比率が類似団体平均より良好な値となっているのは、一部事務組合に対する補助金等が少額であり、また市の出資する法人等の団体数及び補助金が類似団体に比べて少な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年度決算においては、経常的な財源が増加したことで計算上の分子である経常経費充当一般財源が減少したことに加えて、分母となる経常一般財源等が増加したことから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97282</xdr:rowOff>
    </xdr:from>
    <xdr:to>
      <xdr:col>82</xdr:col>
      <xdr:colOff>107950</xdr:colOff>
      <xdr:row>33</xdr:row>
      <xdr:rowOff>143002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7551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97282</xdr:rowOff>
    </xdr:from>
    <xdr:to>
      <xdr:col>78</xdr:col>
      <xdr:colOff>69850</xdr:colOff>
      <xdr:row>33</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755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97282</xdr:rowOff>
    </xdr:from>
    <xdr:to>
      <xdr:col>73</xdr:col>
      <xdr:colOff>180975</xdr:colOff>
      <xdr:row>33</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755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152146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73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46482</xdr:rowOff>
    </xdr:from>
    <xdr:to>
      <xdr:col>82</xdr:col>
      <xdr:colOff>158750</xdr:colOff>
      <xdr:row>33</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63009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5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46482</xdr:rowOff>
    </xdr:from>
    <xdr:to>
      <xdr:col>74</xdr:col>
      <xdr:colOff>31750</xdr:colOff>
      <xdr:row>33</xdr:row>
      <xdr:rowOff>148082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158259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101346</xdr:rowOff>
    </xdr:from>
    <xdr:to>
      <xdr:col>69</xdr:col>
      <xdr:colOff>142875</xdr:colOff>
      <xdr:row>34</xdr:row>
      <xdr:rowOff>31496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41673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阪神・淡路大震災の災害復旧、復興事業をはじめ、都市基盤整備の財源として地方債を活用してきたことから、類似団体平均より悪い値となっているが、従前より投資的経費の抑制に取り組んできた結果、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をピークに減少傾向にある。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臨時財政対策債等の長期債元金償還の増があったものの、借入利率の低下による長期債利子の減があったことなどにより、前年度並みとなっている。今後の事業の適切な取捨選択を進め、地方債発行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010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43180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かか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今後も引き続き事業のスクラップ・アンド・ビルドを行いながら、さらなる行政改革の取り組みなどにより、コストの低減を図っていく。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623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17272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17272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55890</xdr:rowOff>
    </xdr:from>
    <xdr:to>
      <xdr:col>29</xdr:col>
      <xdr:colOff>127000</xdr:colOff>
      <xdr:row>15</xdr:row>
      <xdr:rowOff>94158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75265"/>
          <a:ext cx="647700" cy="38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94158</xdr:rowOff>
    </xdr:from>
    <xdr:to>
      <xdr:col>26</xdr:col>
      <xdr:colOff>50800</xdr:colOff>
      <xdr:row>16</xdr:row>
      <xdr:rowOff>13233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13533"/>
          <a:ext cx="698500" cy="90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13233</xdr:rowOff>
    </xdr:from>
    <xdr:to>
      <xdr:col>22</xdr:col>
      <xdr:colOff>114300</xdr:colOff>
      <xdr:row>16</xdr:row>
      <xdr:rowOff>75778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4058"/>
          <a:ext cx="6985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64486</xdr:rowOff>
    </xdr:from>
    <xdr:to>
      <xdr:col>18</xdr:col>
      <xdr:colOff>177800</xdr:colOff>
      <xdr:row>16</xdr:row>
      <xdr:rowOff>75778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55311"/>
          <a:ext cx="6985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5090</xdr:rowOff>
    </xdr:from>
    <xdr:to>
      <xdr:col>29</xdr:col>
      <xdr:colOff>177800</xdr:colOff>
      <xdr:row>15</xdr:row>
      <xdr:rowOff>106690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2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21617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43358</xdr:rowOff>
    </xdr:from>
    <xdr:to>
      <xdr:col>26</xdr:col>
      <xdr:colOff>101600</xdr:colOff>
      <xdr:row>15</xdr:row>
      <xdr:rowOff>144958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6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155135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3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133883</xdr:rowOff>
    </xdr:from>
    <xdr:to>
      <xdr:col>22</xdr:col>
      <xdr:colOff>165100</xdr:colOff>
      <xdr:row>16</xdr:row>
      <xdr:rowOff>64033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74210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24978</xdr:rowOff>
    </xdr:from>
    <xdr:to>
      <xdr:col>19</xdr:col>
      <xdr:colOff>38100</xdr:colOff>
      <xdr:row>16</xdr:row>
      <xdr:rowOff>126578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13686</xdr:rowOff>
    </xdr:from>
    <xdr:to>
      <xdr:col>15</xdr:col>
      <xdr:colOff>101600</xdr:colOff>
      <xdr:row>16</xdr:row>
      <xdr:rowOff>115286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125463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283781</xdr:rowOff>
    </xdr:from>
    <xdr:to>
      <xdr:col>29</xdr:col>
      <xdr:colOff>127000</xdr:colOff>
      <xdr:row>35</xdr:row>
      <xdr:rowOff>315023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4131"/>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315023</xdr:rowOff>
    </xdr:from>
    <xdr:to>
      <xdr:col>26</xdr:col>
      <xdr:colOff>50800</xdr:colOff>
      <xdr:row>35</xdr:row>
      <xdr:rowOff>328740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5373"/>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328740</xdr:rowOff>
    </xdr:from>
    <xdr:to>
      <xdr:col>22</xdr:col>
      <xdr:colOff>114300</xdr:colOff>
      <xdr:row>36</xdr:row>
      <xdr:rowOff>28131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9090"/>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28131</xdr:rowOff>
    </xdr:from>
    <xdr:to>
      <xdr:col>18</xdr:col>
      <xdr:colOff>177800</xdr:colOff>
      <xdr:row>36</xdr:row>
      <xdr:rowOff>71374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81381"/>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232981</xdr:rowOff>
    </xdr:from>
    <xdr:to>
      <xdr:col>29</xdr:col>
      <xdr:colOff>177800</xdr:colOff>
      <xdr:row>35</xdr:row>
      <xdr:rowOff>334581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4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205058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264223</xdr:rowOff>
    </xdr:from>
    <xdr:to>
      <xdr:col>26</xdr:col>
      <xdr:colOff>101600</xdr:colOff>
      <xdr:row>36</xdr:row>
      <xdr:rowOff>22923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6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277940</xdr:rowOff>
    </xdr:from>
    <xdr:to>
      <xdr:col>22</xdr:col>
      <xdr:colOff>165100</xdr:colOff>
      <xdr:row>36</xdr:row>
      <xdr:rowOff>36640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21417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320231</xdr:rowOff>
    </xdr:from>
    <xdr:to>
      <xdr:col>19</xdr:col>
      <xdr:colOff>38100</xdr:colOff>
      <xdr:row>36</xdr:row>
      <xdr:rowOff>78931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63708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20574</xdr:rowOff>
    </xdr:from>
    <xdr:to>
      <xdr:col>15</xdr:col>
      <xdr:colOff>101600</xdr:colOff>
      <xdr:row>36</xdr:row>
      <xdr:rowOff>122174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59951</xdr:rowOff>
    </xdr:from>
    <xdr:to>
      <xdr:col>24</xdr:col>
      <xdr:colOff>63500</xdr:colOff>
      <xdr:row>34</xdr:row>
      <xdr:rowOff>82158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925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82158</xdr:rowOff>
    </xdr:from>
    <xdr:to>
      <xdr:col>19</xdr:col>
      <xdr:colOff>177800</xdr:colOff>
      <xdr:row>36</xdr:row>
      <xdr:rowOff>6230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1458"/>
          <a:ext cx="889000" cy="2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6230</xdr:rowOff>
    </xdr:from>
    <xdr:to>
      <xdr:col>15</xdr:col>
      <xdr:colOff>50800</xdr:colOff>
      <xdr:row>36</xdr:row>
      <xdr:rowOff>8712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8430"/>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xdr:rowOff>
    </xdr:from>
    <xdr:to>
      <xdr:col>10</xdr:col>
      <xdr:colOff>114300</xdr:colOff>
      <xdr:row>36</xdr:row>
      <xdr:rowOff>8712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620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9151</xdr:rowOff>
    </xdr:from>
    <xdr:to>
      <xdr:col>24</xdr:col>
      <xdr:colOff>114300</xdr:colOff>
      <xdr:row>34</xdr:row>
      <xdr:rowOff>110751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32028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31358</xdr:rowOff>
    </xdr:from>
    <xdr:to>
      <xdr:col>20</xdr:col>
      <xdr:colOff>38100</xdr:colOff>
      <xdr:row>34</xdr:row>
      <xdr:rowOff>132958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149485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126880</xdr:rowOff>
    </xdr:from>
    <xdr:to>
      <xdr:col>15</xdr:col>
      <xdr:colOff>101600</xdr:colOff>
      <xdr:row>36</xdr:row>
      <xdr:rowOff>57030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73557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129362</xdr:rowOff>
    </xdr:from>
    <xdr:to>
      <xdr:col>10</xdr:col>
      <xdr:colOff>165100</xdr:colOff>
      <xdr:row>36</xdr:row>
      <xdr:rowOff>59512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76039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124659</xdr:rowOff>
    </xdr:from>
    <xdr:to>
      <xdr:col>6</xdr:col>
      <xdr:colOff>38100</xdr:colOff>
      <xdr:row>36</xdr:row>
      <xdr:rowOff>54809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71336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62531</xdr:rowOff>
    </xdr:from>
    <xdr:to>
      <xdr:col>24</xdr:col>
      <xdr:colOff>63500</xdr:colOff>
      <xdr:row>58</xdr:row>
      <xdr:rowOff>127453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63731"/>
          <a:ext cx="8382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29090</xdr:rowOff>
    </xdr:from>
    <xdr:to>
      <xdr:col>19</xdr:col>
      <xdr:colOff>177800</xdr:colOff>
      <xdr:row>58</xdr:row>
      <xdr:rowOff>127453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73190"/>
          <a:ext cx="889000" cy="9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29090</xdr:rowOff>
    </xdr:from>
    <xdr:to>
      <xdr:col>15</xdr:col>
      <xdr:colOff>50800</xdr:colOff>
      <xdr:row>58</xdr:row>
      <xdr:rowOff>109296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3190"/>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109296</xdr:rowOff>
    </xdr:from>
    <xdr:to>
      <xdr:col>10</xdr:col>
      <xdr:colOff>114300</xdr:colOff>
      <xdr:row>59</xdr:row>
      <xdr:rowOff>27261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3396"/>
          <a:ext cx="889000" cy="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73982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11731</xdr:rowOff>
    </xdr:from>
    <xdr:to>
      <xdr:col>24</xdr:col>
      <xdr:colOff>114300</xdr:colOff>
      <xdr:row>56</xdr:row>
      <xdr:rowOff>113331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161608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76653</xdr:rowOff>
    </xdr:from>
    <xdr:to>
      <xdr:col>20</xdr:col>
      <xdr:colOff>38100</xdr:colOff>
      <xdr:row>59</xdr:row>
      <xdr:rowOff>6803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169380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149740</xdr:rowOff>
    </xdr:from>
    <xdr:to>
      <xdr:col>15</xdr:col>
      <xdr:colOff>101600</xdr:colOff>
      <xdr:row>58</xdr:row>
      <xdr:rowOff>79890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71017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58496</xdr:rowOff>
    </xdr:from>
    <xdr:to>
      <xdr:col>10</xdr:col>
      <xdr:colOff>165100</xdr:colOff>
      <xdr:row>58</xdr:row>
      <xdr:rowOff>160096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151223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147911</xdr:rowOff>
    </xdr:from>
    <xdr:to>
      <xdr:col>6</xdr:col>
      <xdr:colOff>38100</xdr:colOff>
      <xdr:row>59</xdr:row>
      <xdr:rowOff>78061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69188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8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162423</xdr:rowOff>
    </xdr:from>
    <xdr:to>
      <xdr:col>24</xdr:col>
      <xdr:colOff>63500</xdr:colOff>
      <xdr:row>76</xdr:row>
      <xdr:rowOff>165760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2623"/>
          <a:ext cx="8382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162423</xdr:rowOff>
    </xdr:from>
    <xdr:to>
      <xdr:col>19</xdr:col>
      <xdr:colOff>177800</xdr:colOff>
      <xdr:row>77</xdr:row>
      <xdr:rowOff>20005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92623"/>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19548</xdr:rowOff>
    </xdr:from>
    <xdr:to>
      <xdr:col>15</xdr:col>
      <xdr:colOff>50800</xdr:colOff>
      <xdr:row>77</xdr:row>
      <xdr:rowOff>20005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211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19548</xdr:rowOff>
    </xdr:from>
    <xdr:to>
      <xdr:col>10</xdr:col>
      <xdr:colOff>114300</xdr:colOff>
      <xdr:row>77</xdr:row>
      <xdr:rowOff>22794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21198"/>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114960</xdr:rowOff>
    </xdr:from>
    <xdr:to>
      <xdr:col>24</xdr:col>
      <xdr:colOff>114300</xdr:colOff>
      <xdr:row>77</xdr:row>
      <xdr:rowOff>45110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137837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111623</xdr:rowOff>
    </xdr:from>
    <xdr:to>
      <xdr:col>20</xdr:col>
      <xdr:colOff>38100</xdr:colOff>
      <xdr:row>77</xdr:row>
      <xdr:rowOff>41773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58300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1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140655</xdr:rowOff>
    </xdr:from>
    <xdr:to>
      <xdr:col>15</xdr:col>
      <xdr:colOff>101600</xdr:colOff>
      <xdr:row>77</xdr:row>
      <xdr:rowOff>70805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87332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9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140198</xdr:rowOff>
    </xdr:from>
    <xdr:to>
      <xdr:col>10</xdr:col>
      <xdr:colOff>165100</xdr:colOff>
      <xdr:row>77</xdr:row>
      <xdr:rowOff>70348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86875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143444</xdr:rowOff>
    </xdr:from>
    <xdr:to>
      <xdr:col>6</xdr:col>
      <xdr:colOff>38100</xdr:colOff>
      <xdr:row>77</xdr:row>
      <xdr:rowOff>73594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90121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113678</xdr:rowOff>
    </xdr:from>
    <xdr:to>
      <xdr:col>24</xdr:col>
      <xdr:colOff>63500</xdr:colOff>
      <xdr:row>96</xdr:row>
      <xdr:rowOff>166636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29978"/>
          <a:ext cx="838200" cy="39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166636</xdr:rowOff>
    </xdr:from>
    <xdr:to>
      <xdr:col>19</xdr:col>
      <xdr:colOff>177800</xdr:colOff>
      <xdr:row>97</xdr:row>
      <xdr:rowOff>88176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25836"/>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88176</xdr:rowOff>
    </xdr:from>
    <xdr:to>
      <xdr:col>15</xdr:col>
      <xdr:colOff>50800</xdr:colOff>
      <xdr:row>98</xdr:row>
      <xdr:rowOff>25591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18826"/>
          <a:ext cx="889000" cy="1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25591</xdr:rowOff>
    </xdr:from>
    <xdr:to>
      <xdr:col>10</xdr:col>
      <xdr:colOff>114300</xdr:colOff>
      <xdr:row>98</xdr:row>
      <xdr:rowOff>32905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769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62878</xdr:rowOff>
    </xdr:from>
    <xdr:to>
      <xdr:col>24</xdr:col>
      <xdr:colOff>114300</xdr:colOff>
      <xdr:row>94</xdr:row>
      <xdr:rowOff>164478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85755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3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115836</xdr:rowOff>
    </xdr:from>
    <xdr:to>
      <xdr:col>20</xdr:col>
      <xdr:colOff>38100</xdr:colOff>
      <xdr:row>97</xdr:row>
      <xdr:rowOff>45986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62513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35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37376</xdr:rowOff>
    </xdr:from>
    <xdr:to>
      <xdr:col>15</xdr:col>
      <xdr:colOff>101600</xdr:colOff>
      <xdr:row>97</xdr:row>
      <xdr:rowOff>138976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130103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76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146241</xdr:rowOff>
    </xdr:from>
    <xdr:to>
      <xdr:col>10</xdr:col>
      <xdr:colOff>165100</xdr:colOff>
      <xdr:row>98</xdr:row>
      <xdr:rowOff>76391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67518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86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153555</xdr:rowOff>
    </xdr:from>
    <xdr:to>
      <xdr:col>6</xdr:col>
      <xdr:colOff>38100</xdr:colOff>
      <xdr:row>98</xdr:row>
      <xdr:rowOff>83705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100232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55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55543</xdr:rowOff>
    </xdr:from>
    <xdr:to>
      <xdr:col>55</xdr:col>
      <xdr:colOff>0</xdr:colOff>
      <xdr:row>37</xdr:row>
      <xdr:rowOff>99793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70493"/>
          <a:ext cx="838200" cy="107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55543</xdr:rowOff>
    </xdr:from>
    <xdr:to>
      <xdr:col>50</xdr:col>
      <xdr:colOff>114300</xdr:colOff>
      <xdr:row>38</xdr:row>
      <xdr:rowOff>17246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70493"/>
          <a:ext cx="889000" cy="11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17246</xdr:rowOff>
    </xdr:from>
    <xdr:to>
      <xdr:col>45</xdr:col>
      <xdr:colOff>177800</xdr:colOff>
      <xdr:row>38</xdr:row>
      <xdr:rowOff>28644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32346"/>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28644</xdr:rowOff>
    </xdr:from>
    <xdr:to>
      <xdr:col>41</xdr:col>
      <xdr:colOff>50800</xdr:colOff>
      <xdr:row>38</xdr:row>
      <xdr:rowOff>35306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4374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48993</xdr:rowOff>
    </xdr:from>
    <xdr:to>
      <xdr:col>55</xdr:col>
      <xdr:colOff>50800</xdr:colOff>
      <xdr:row>37</xdr:row>
      <xdr:rowOff>150593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27420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4743</xdr:rowOff>
    </xdr:from>
    <xdr:to>
      <xdr:col>50</xdr:col>
      <xdr:colOff>165100</xdr:colOff>
      <xdr:row>31</xdr:row>
      <xdr:rowOff>106343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97470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137897</xdr:rowOff>
    </xdr:from>
    <xdr:to>
      <xdr:col>46</xdr:col>
      <xdr:colOff>38100</xdr:colOff>
      <xdr:row>38</xdr:row>
      <xdr:rowOff>68047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59173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149294</xdr:rowOff>
    </xdr:from>
    <xdr:to>
      <xdr:col>41</xdr:col>
      <xdr:colOff>101600</xdr:colOff>
      <xdr:row>38</xdr:row>
      <xdr:rowOff>79444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70571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155956</xdr:rowOff>
    </xdr:from>
    <xdr:to>
      <xdr:col>36</xdr:col>
      <xdr:colOff>165100</xdr:colOff>
      <xdr:row>38</xdr:row>
      <xdr:rowOff>86106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77233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108820</xdr:rowOff>
    </xdr:from>
    <xdr:to>
      <xdr:col>55</xdr:col>
      <xdr:colOff>0</xdr:colOff>
      <xdr:row>58</xdr:row>
      <xdr:rowOff>60795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81470"/>
          <a:ext cx="838200" cy="1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108820</xdr:rowOff>
    </xdr:from>
    <xdr:to>
      <xdr:col>50</xdr:col>
      <xdr:colOff>114300</xdr:colOff>
      <xdr:row>58</xdr:row>
      <xdr:rowOff>98743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81470"/>
          <a:ext cx="889000" cy="16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124670</xdr:rowOff>
    </xdr:from>
    <xdr:to>
      <xdr:col>45</xdr:col>
      <xdr:colOff>177800</xdr:colOff>
      <xdr:row>58</xdr:row>
      <xdr:rowOff>98743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25870"/>
          <a:ext cx="889000" cy="3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124670</xdr:rowOff>
    </xdr:from>
    <xdr:to>
      <xdr:col>41</xdr:col>
      <xdr:colOff>50800</xdr:colOff>
      <xdr:row>57</xdr:row>
      <xdr:rowOff>108362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25870"/>
          <a:ext cx="889000" cy="1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9995</xdr:rowOff>
    </xdr:from>
    <xdr:to>
      <xdr:col>55</xdr:col>
      <xdr:colOff>50800</xdr:colOff>
      <xdr:row>58</xdr:row>
      <xdr:rowOff>111595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159872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58020</xdr:rowOff>
    </xdr:from>
    <xdr:to>
      <xdr:col>50</xdr:col>
      <xdr:colOff>165100</xdr:colOff>
      <xdr:row>57</xdr:row>
      <xdr:rowOff>159620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150747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47943</xdr:rowOff>
    </xdr:from>
    <xdr:to>
      <xdr:col>46</xdr:col>
      <xdr:colOff>38100</xdr:colOff>
      <xdr:row>58</xdr:row>
      <xdr:rowOff>149543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140670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73870</xdr:rowOff>
    </xdr:from>
    <xdr:to>
      <xdr:col>41</xdr:col>
      <xdr:colOff>101600</xdr:colOff>
      <xdr:row>57</xdr:row>
      <xdr:rowOff>4020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166597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57562</xdr:rowOff>
    </xdr:from>
    <xdr:to>
      <xdr:col>36</xdr:col>
      <xdr:colOff>165100</xdr:colOff>
      <xdr:row>57</xdr:row>
      <xdr:rowOff>159162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150289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34381</xdr:rowOff>
    </xdr:from>
    <xdr:to>
      <xdr:col>55</xdr:col>
      <xdr:colOff>0</xdr:colOff>
      <xdr:row>79</xdr:row>
      <xdr:rowOff>36568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78931"/>
          <a:ext cx="8382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30234</xdr:rowOff>
    </xdr:from>
    <xdr:to>
      <xdr:col>50</xdr:col>
      <xdr:colOff>114300</xdr:colOff>
      <xdr:row>79</xdr:row>
      <xdr:rowOff>34381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7478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127290</xdr:rowOff>
    </xdr:from>
    <xdr:to>
      <xdr:col>45</xdr:col>
      <xdr:colOff>177800</xdr:colOff>
      <xdr:row>79</xdr:row>
      <xdr:rowOff>30234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00390"/>
          <a:ext cx="889000" cy="7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82713</xdr:rowOff>
    </xdr:from>
    <xdr:to>
      <xdr:col>41</xdr:col>
      <xdr:colOff>50800</xdr:colOff>
      <xdr:row>78</xdr:row>
      <xdr:rowOff>127290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2843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157218</xdr:rowOff>
    </xdr:from>
    <xdr:to>
      <xdr:col>55</xdr:col>
      <xdr:colOff>50800</xdr:colOff>
      <xdr:row>79</xdr:row>
      <xdr:rowOff>87368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72145</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155031</xdr:rowOff>
    </xdr:from>
    <xdr:to>
      <xdr:col>50</xdr:col>
      <xdr:colOff>165100</xdr:colOff>
      <xdr:row>79</xdr:row>
      <xdr:rowOff>85181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76308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150884</xdr:rowOff>
    </xdr:from>
    <xdr:to>
      <xdr:col>46</xdr:col>
      <xdr:colOff>38100</xdr:colOff>
      <xdr:row>79</xdr:row>
      <xdr:rowOff>81034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72161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76490</xdr:rowOff>
    </xdr:from>
    <xdr:to>
      <xdr:col>41</xdr:col>
      <xdr:colOff>101600</xdr:colOff>
      <xdr:row>79</xdr:row>
      <xdr:rowOff>6640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169217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31913</xdr:rowOff>
    </xdr:from>
    <xdr:to>
      <xdr:col>36</xdr:col>
      <xdr:colOff>165100</xdr:colOff>
      <xdr:row>77</xdr:row>
      <xdr:rowOff>133513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124640</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145281</xdr:rowOff>
    </xdr:from>
    <xdr:to>
      <xdr:col>55</xdr:col>
      <xdr:colOff>0</xdr:colOff>
      <xdr:row>97</xdr:row>
      <xdr:rowOff>75367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604481"/>
          <a:ext cx="8382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145281</xdr:rowOff>
    </xdr:from>
    <xdr:to>
      <xdr:col>50</xdr:col>
      <xdr:colOff>114300</xdr:colOff>
      <xdr:row>97</xdr:row>
      <xdr:rowOff>66644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604481"/>
          <a:ext cx="8890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62928</xdr:rowOff>
    </xdr:from>
    <xdr:to>
      <xdr:col>45</xdr:col>
      <xdr:colOff>177800</xdr:colOff>
      <xdr:row>97</xdr:row>
      <xdr:rowOff>66644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693578"/>
          <a:ext cx="8890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34925</xdr:rowOff>
    </xdr:from>
    <xdr:to>
      <xdr:col>41</xdr:col>
      <xdr:colOff>50800</xdr:colOff>
      <xdr:row>97</xdr:row>
      <xdr:rowOff>62928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6557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24567</xdr:rowOff>
    </xdr:from>
    <xdr:to>
      <xdr:col>55</xdr:col>
      <xdr:colOff>50800</xdr:colOff>
      <xdr:row>97</xdr:row>
      <xdr:rowOff>126167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94481</xdr:rowOff>
    </xdr:from>
    <xdr:to>
      <xdr:col>50</xdr:col>
      <xdr:colOff>165100</xdr:colOff>
      <xdr:row>97</xdr:row>
      <xdr:rowOff>24631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6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15844</xdr:rowOff>
    </xdr:from>
    <xdr:to>
      <xdr:col>46</xdr:col>
      <xdr:colOff>38100</xdr:colOff>
      <xdr:row>97</xdr:row>
      <xdr:rowOff>117444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108571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7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12128</xdr:rowOff>
    </xdr:from>
    <xdr:to>
      <xdr:col>41</xdr:col>
      <xdr:colOff>101600</xdr:colOff>
      <xdr:row>97</xdr:row>
      <xdr:rowOff>113728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104855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155575</xdr:rowOff>
    </xdr:from>
    <xdr:to>
      <xdr:col>36</xdr:col>
      <xdr:colOff>165100</xdr:colOff>
      <xdr:row>97</xdr:row>
      <xdr:rowOff>85725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76852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139517</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130099</xdr:rowOff>
    </xdr:from>
    <xdr:to>
      <xdr:col>81</xdr:col>
      <xdr:colOff>50800</xdr:colOff>
      <xdr:row>38</xdr:row>
      <xdr:rowOff>139517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4519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130099</xdr:rowOff>
    </xdr:from>
    <xdr:to>
      <xdr:col>76</xdr:col>
      <xdr:colOff>114300</xdr:colOff>
      <xdr:row>38</xdr:row>
      <xdr:rowOff>137688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4519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137688</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2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88717</xdr:rowOff>
    </xdr:from>
    <xdr:to>
      <xdr:col>81</xdr:col>
      <xdr:colOff>101600</xdr:colOff>
      <xdr:row>39</xdr:row>
      <xdr:rowOff>18867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9994</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79299</xdr:rowOff>
    </xdr:from>
    <xdr:to>
      <xdr:col>76</xdr:col>
      <xdr:colOff>165100</xdr:colOff>
      <xdr:row>39</xdr:row>
      <xdr:rowOff>9449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86888</xdr:rowOff>
    </xdr:from>
    <xdr:to>
      <xdr:col>72</xdr:col>
      <xdr:colOff>38100</xdr:colOff>
      <xdr:row>39</xdr:row>
      <xdr:rowOff>17038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8165</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165846</xdr:rowOff>
    </xdr:from>
    <xdr:to>
      <xdr:col>85</xdr:col>
      <xdr:colOff>127000</xdr:colOff>
      <xdr:row>75</xdr:row>
      <xdr:rowOff>61947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853146"/>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61947</xdr:rowOff>
    </xdr:from>
    <xdr:to>
      <xdr:col>81</xdr:col>
      <xdr:colOff>50800</xdr:colOff>
      <xdr:row>75</xdr:row>
      <xdr:rowOff>75778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920697"/>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75778</xdr:rowOff>
    </xdr:from>
    <xdr:to>
      <xdr:col>76</xdr:col>
      <xdr:colOff>114300</xdr:colOff>
      <xdr:row>75</xdr:row>
      <xdr:rowOff>109296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934528"/>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109296</xdr:rowOff>
    </xdr:from>
    <xdr:to>
      <xdr:col>71</xdr:col>
      <xdr:colOff>177800</xdr:colOff>
      <xdr:row>75</xdr:row>
      <xdr:rowOff>118726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968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115046</xdr:rowOff>
    </xdr:from>
    <xdr:to>
      <xdr:col>85</xdr:col>
      <xdr:colOff>177800</xdr:colOff>
      <xdr:row>75</xdr:row>
      <xdr:rowOff>45196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8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137923</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6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11147</xdr:rowOff>
    </xdr:from>
    <xdr:to>
      <xdr:col>81</xdr:col>
      <xdr:colOff>101600</xdr:colOff>
      <xdr:row>75</xdr:row>
      <xdr:rowOff>112747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8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103874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96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24978</xdr:rowOff>
    </xdr:from>
    <xdr:to>
      <xdr:col>76</xdr:col>
      <xdr:colOff>165100</xdr:colOff>
      <xdr:row>75</xdr:row>
      <xdr:rowOff>126578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117705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97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58496</xdr:rowOff>
    </xdr:from>
    <xdr:to>
      <xdr:col>72</xdr:col>
      <xdr:colOff>38100</xdr:colOff>
      <xdr:row>75</xdr:row>
      <xdr:rowOff>160096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151223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0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67926</xdr:rowOff>
    </xdr:from>
    <xdr:to>
      <xdr:col>67</xdr:col>
      <xdr:colOff>101600</xdr:colOff>
      <xdr:row>75</xdr:row>
      <xdr:rowOff>169526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14603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7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96152</xdr:rowOff>
    </xdr:from>
    <xdr:to>
      <xdr:col>85</xdr:col>
      <xdr:colOff>127000</xdr:colOff>
      <xdr:row>99</xdr:row>
      <xdr:rowOff>8674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98252"/>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330</xdr:rowOff>
    </xdr:from>
    <xdr:to>
      <xdr:col>81</xdr:col>
      <xdr:colOff>50800</xdr:colOff>
      <xdr:row>99</xdr:row>
      <xdr:rowOff>8674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97388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115660</xdr:rowOff>
    </xdr:from>
    <xdr:to>
      <xdr:col>76</xdr:col>
      <xdr:colOff>114300</xdr:colOff>
      <xdr:row>99</xdr:row>
      <xdr:rowOff>330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74860"/>
          <a:ext cx="889000" cy="39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115660</xdr:rowOff>
    </xdr:from>
    <xdr:to>
      <xdr:col>71</xdr:col>
      <xdr:colOff>177800</xdr:colOff>
      <xdr:row>98</xdr:row>
      <xdr:rowOff>137948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574860"/>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45352</xdr:rowOff>
    </xdr:from>
    <xdr:to>
      <xdr:col>85</xdr:col>
      <xdr:colOff>177800</xdr:colOff>
      <xdr:row>98</xdr:row>
      <xdr:rowOff>146952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131729</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6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129324</xdr:rowOff>
    </xdr:from>
    <xdr:to>
      <xdr:col>81</xdr:col>
      <xdr:colOff>101600</xdr:colOff>
      <xdr:row>99</xdr:row>
      <xdr:rowOff>59474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50601</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7024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120980</xdr:rowOff>
    </xdr:from>
    <xdr:to>
      <xdr:col>76</xdr:col>
      <xdr:colOff>165100</xdr:colOff>
      <xdr:row>99</xdr:row>
      <xdr:rowOff>51130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42257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64860</xdr:rowOff>
    </xdr:from>
    <xdr:to>
      <xdr:col>72</xdr:col>
      <xdr:colOff>38100</xdr:colOff>
      <xdr:row>96</xdr:row>
      <xdr:rowOff>166460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11537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87148</xdr:rowOff>
    </xdr:from>
    <xdr:to>
      <xdr:col>67</xdr:col>
      <xdr:colOff>101600</xdr:colOff>
      <xdr:row>99</xdr:row>
      <xdr:rowOff>17298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8425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147538</xdr:rowOff>
    </xdr:from>
    <xdr:to>
      <xdr:col>116</xdr:col>
      <xdr:colOff>63500</xdr:colOff>
      <xdr:row>38</xdr:row>
      <xdr:rowOff>157988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62638"/>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78794</xdr:rowOff>
    </xdr:from>
    <xdr:to>
      <xdr:col>111</xdr:col>
      <xdr:colOff>177800</xdr:colOff>
      <xdr:row>38</xdr:row>
      <xdr:rowOff>147538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593894"/>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78794</xdr:rowOff>
    </xdr:from>
    <xdr:to>
      <xdr:col>107</xdr:col>
      <xdr:colOff>50800</xdr:colOff>
      <xdr:row>38</xdr:row>
      <xdr:rowOff>87285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59389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36340</xdr:rowOff>
    </xdr:from>
    <xdr:to>
      <xdr:col>102</xdr:col>
      <xdr:colOff>114300</xdr:colOff>
      <xdr:row>38</xdr:row>
      <xdr:rowOff>87285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551440"/>
          <a:ext cx="8890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107188</xdr:rowOff>
    </xdr:from>
    <xdr:to>
      <xdr:col>116</xdr:col>
      <xdr:colOff>114300</xdr:colOff>
      <xdr:row>39</xdr:row>
      <xdr:rowOff>37338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22115</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96738</xdr:rowOff>
    </xdr:from>
    <xdr:to>
      <xdr:col>112</xdr:col>
      <xdr:colOff>38100</xdr:colOff>
      <xdr:row>39</xdr:row>
      <xdr:rowOff>26888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18015</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34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27994</xdr:rowOff>
    </xdr:from>
    <xdr:to>
      <xdr:col>107</xdr:col>
      <xdr:colOff>101600</xdr:colOff>
      <xdr:row>38</xdr:row>
      <xdr:rowOff>129594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4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120721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6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36485</xdr:rowOff>
    </xdr:from>
    <xdr:to>
      <xdr:col>102</xdr:col>
      <xdr:colOff>165100</xdr:colOff>
      <xdr:row>38</xdr:row>
      <xdr:rowOff>138085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129212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6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156990</xdr:rowOff>
    </xdr:from>
    <xdr:to>
      <xdr:col>98</xdr:col>
      <xdr:colOff>38100</xdr:colOff>
      <xdr:row>38</xdr:row>
      <xdr:rowOff>87140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103667</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2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31173</xdr:rowOff>
    </xdr:from>
    <xdr:to>
      <xdr:col>116</xdr:col>
      <xdr:colOff>63500</xdr:colOff>
      <xdr:row>59</xdr:row>
      <xdr:rowOff>38278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46723"/>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26353</xdr:rowOff>
    </xdr:from>
    <xdr:to>
      <xdr:col>111</xdr:col>
      <xdr:colOff>177800</xdr:colOff>
      <xdr:row>59</xdr:row>
      <xdr:rowOff>31173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41903"/>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21361</xdr:rowOff>
    </xdr:from>
    <xdr:to>
      <xdr:col>107</xdr:col>
      <xdr:colOff>50800</xdr:colOff>
      <xdr:row>59</xdr:row>
      <xdr:rowOff>26353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36911"/>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20066</xdr:rowOff>
    </xdr:from>
    <xdr:to>
      <xdr:col>102</xdr:col>
      <xdr:colOff>114300</xdr:colOff>
      <xdr:row>59</xdr:row>
      <xdr:rowOff>21361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3561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158928</xdr:rowOff>
    </xdr:from>
    <xdr:to>
      <xdr:col>116</xdr:col>
      <xdr:colOff>114300</xdr:colOff>
      <xdr:row>59</xdr:row>
      <xdr:rowOff>89078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73855</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151823</xdr:rowOff>
    </xdr:from>
    <xdr:to>
      <xdr:col>112</xdr:col>
      <xdr:colOff>38100</xdr:colOff>
      <xdr:row>59</xdr:row>
      <xdr:rowOff>81973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73100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8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147003</xdr:rowOff>
    </xdr:from>
    <xdr:to>
      <xdr:col>107</xdr:col>
      <xdr:colOff>101600</xdr:colOff>
      <xdr:row>59</xdr:row>
      <xdr:rowOff>77153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68280</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142011</xdr:rowOff>
    </xdr:from>
    <xdr:to>
      <xdr:col>102</xdr:col>
      <xdr:colOff>165100</xdr:colOff>
      <xdr:row>59</xdr:row>
      <xdr:rowOff>72161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7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140716</xdr:rowOff>
    </xdr:from>
    <xdr:to>
      <xdr:col>98</xdr:col>
      <xdr:colOff>38100</xdr:colOff>
      <xdr:row>59</xdr:row>
      <xdr:rowOff>70866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61993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152082</xdr:rowOff>
    </xdr:from>
    <xdr:to>
      <xdr:col>116</xdr:col>
      <xdr:colOff>63500</xdr:colOff>
      <xdr:row>76</xdr:row>
      <xdr:rowOff>2921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10832"/>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2921</xdr:rowOff>
    </xdr:from>
    <xdr:to>
      <xdr:col>111</xdr:col>
      <xdr:colOff>177800</xdr:colOff>
      <xdr:row>76</xdr:row>
      <xdr:rowOff>33896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3312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33896</xdr:rowOff>
    </xdr:from>
    <xdr:to>
      <xdr:col>107</xdr:col>
      <xdr:colOff>50800</xdr:colOff>
      <xdr:row>76</xdr:row>
      <xdr:rowOff>92075</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064096"/>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92075</xdr:rowOff>
    </xdr:from>
    <xdr:to>
      <xdr:col>102</xdr:col>
      <xdr:colOff>114300</xdr:colOff>
      <xdr:row>76</xdr:row>
      <xdr:rowOff>98476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222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101282</xdr:rowOff>
    </xdr:from>
    <xdr:to>
      <xdr:col>116</xdr:col>
      <xdr:colOff>114300</xdr:colOff>
      <xdr:row>76</xdr:row>
      <xdr:rowOff>31432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79709</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123571</xdr:rowOff>
    </xdr:from>
    <xdr:to>
      <xdr:col>112</xdr:col>
      <xdr:colOff>38100</xdr:colOff>
      <xdr:row>76</xdr:row>
      <xdr:rowOff>53721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44848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154546</xdr:rowOff>
    </xdr:from>
    <xdr:to>
      <xdr:col>107</xdr:col>
      <xdr:colOff>101600</xdr:colOff>
      <xdr:row>76</xdr:row>
      <xdr:rowOff>84696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75823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41275</xdr:rowOff>
    </xdr:from>
    <xdr:to>
      <xdr:col>102</xdr:col>
      <xdr:colOff>165100</xdr:colOff>
      <xdr:row>76</xdr:row>
      <xdr:rowOff>142875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0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134002</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6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47676</xdr:rowOff>
    </xdr:from>
    <xdr:to>
      <xdr:col>98</xdr:col>
      <xdr:colOff>38100</xdr:colOff>
      <xdr:row>76</xdr:row>
      <xdr:rowOff>149276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0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140403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年度における歳出決算額は、市民一人あたり</a:t>
          </a:r>
          <a:r>
            <a:rPr kumimoji="1" lang="en-US" altLang="ja-JP" sz="1100">
              <a:latin typeface="ＭＳ Ｐゴシック" panose="020B0600070205080204" pitchFamily="50" charset="-128"/>
              <a:ea typeface="ＭＳ Ｐゴシック" panose="020B0600070205080204" pitchFamily="50" charset="-128"/>
            </a:rPr>
            <a:t>421,257</a:t>
          </a:r>
          <a:r>
            <a:rPr kumimoji="1" lang="ja-JP" altLang="en-US" sz="1100">
              <a:latin typeface="ＭＳ Ｐゴシック" panose="020B0600070205080204" pitchFamily="50" charset="-128"/>
              <a:ea typeface="ＭＳ Ｐゴシック" panose="020B0600070205080204" pitchFamily="50" charset="-128"/>
            </a:rPr>
            <a:t>円となり、前年度から大きく減少した。これは特別定額給付金事業費をはじめとする新型コロナウイルス感染症関連事業費の減によるものである。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項目では、物件費、補助費等は、財政健全化推進計画に基づき継続して経常的な経費の節減に取り組んできたことや、一部事務組合や出資法人への補助金が少ないことなどから、類似団体平均と比較して低い値となっている。また、私立保育所・認定こども園等整備事業費や小中学校の特別教室空調設備及び校内ネットワーク環境等整備費の減などがあったことから、前年度から大きく減少しており、類似団体平均より低い状況が続いている。今後も引き続き事業の適切な取捨選択を進めつつ、計画的な投資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私立保育所等の運営にかかる幼保給付費や障害児通所支援事業などの障害福祉事業費の増などにより増加傾向にあり、類似団体平均より高い決算額となっている。少子高齢社会の進展に伴う福祉関係経費の伸びや本市が進める子どもを核としたまちづくり、経済情勢等を勘案すると、今後も引き続き増加傾向で推移するものと見込まれる。また人件費についても、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年度の保育教育職や各種専門職の採用などによる職員数の増などにより、引き続き類似団体平均より高い状況となっている。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304,906
301,468
49.42
130,967,862
128,443,773
1,593,328
67,466,047
118,007,713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129794</xdr:rowOff>
    </xdr:from>
    <xdr:to>
      <xdr:col>24</xdr:col>
      <xdr:colOff>63500</xdr:colOff>
      <xdr:row>35</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3054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111506</xdr:rowOff>
    </xdr:from>
    <xdr:to>
      <xdr:col>19</xdr:col>
      <xdr:colOff>177800</xdr:colOff>
      <xdr:row>35</xdr:row>
      <xdr:rowOff>146558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22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103124</xdr:rowOff>
    </xdr:from>
    <xdr:to>
      <xdr:col>15</xdr:col>
      <xdr:colOff>50800</xdr:colOff>
      <xdr:row>35</xdr:row>
      <xdr:rowOff>111506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38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94742</xdr:rowOff>
    </xdr:from>
    <xdr:to>
      <xdr:col>10</xdr:col>
      <xdr:colOff>114300</xdr:colOff>
      <xdr:row>35</xdr:row>
      <xdr:rowOff>103124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54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78994</xdr:rowOff>
    </xdr:from>
    <xdr:to>
      <xdr:col>24</xdr:col>
      <xdr:colOff>114300</xdr:colOff>
      <xdr:row>36</xdr:row>
      <xdr:rowOff>9144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57421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95758</xdr:rowOff>
    </xdr:from>
    <xdr:to>
      <xdr:col>20</xdr:col>
      <xdr:colOff>38100</xdr:colOff>
      <xdr:row>36</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60706</xdr:rowOff>
    </xdr:from>
    <xdr:to>
      <xdr:col>15</xdr:col>
      <xdr:colOff>101600</xdr:colOff>
      <xdr:row>35</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43942</xdr:rowOff>
    </xdr:from>
    <xdr:to>
      <xdr:col>6</xdr:col>
      <xdr:colOff>38100</xdr:colOff>
      <xdr:row>35</xdr:row>
      <xdr:rowOff>145542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55281</xdr:rowOff>
    </xdr:from>
    <xdr:to>
      <xdr:col>24</xdr:col>
      <xdr:colOff>63500</xdr:colOff>
      <xdr:row>57</xdr:row>
      <xdr:rowOff>93610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99231"/>
          <a:ext cx="838200" cy="10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55281</xdr:rowOff>
    </xdr:from>
    <xdr:to>
      <xdr:col>19</xdr:col>
      <xdr:colOff>177800</xdr:colOff>
      <xdr:row>57</xdr:row>
      <xdr:rowOff>107772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99231"/>
          <a:ext cx="889000" cy="10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65688</xdr:rowOff>
    </xdr:from>
    <xdr:to>
      <xdr:col>15</xdr:col>
      <xdr:colOff>50800</xdr:colOff>
      <xdr:row>57</xdr:row>
      <xdr:rowOff>107772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66888"/>
          <a:ext cx="889000" cy="2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65688</xdr:rowOff>
    </xdr:from>
    <xdr:to>
      <xdr:col>10</xdr:col>
      <xdr:colOff>114300</xdr:colOff>
      <xdr:row>57</xdr:row>
      <xdr:rowOff>117961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66888"/>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42810</xdr:rowOff>
    </xdr:from>
    <xdr:to>
      <xdr:col>24</xdr:col>
      <xdr:colOff>114300</xdr:colOff>
      <xdr:row>57</xdr:row>
      <xdr:rowOff>144410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129187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4481</xdr:rowOff>
    </xdr:from>
    <xdr:to>
      <xdr:col>20</xdr:col>
      <xdr:colOff>38100</xdr:colOff>
      <xdr:row>51</xdr:row>
      <xdr:rowOff>106081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4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56972</xdr:rowOff>
    </xdr:from>
    <xdr:to>
      <xdr:col>15</xdr:col>
      <xdr:colOff>101600</xdr:colOff>
      <xdr:row>57</xdr:row>
      <xdr:rowOff>158572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149699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14888</xdr:rowOff>
    </xdr:from>
    <xdr:to>
      <xdr:col>10</xdr:col>
      <xdr:colOff>165100</xdr:colOff>
      <xdr:row>56</xdr:row>
      <xdr:rowOff>116488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133015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3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67161</xdr:rowOff>
    </xdr:from>
    <xdr:to>
      <xdr:col>6</xdr:col>
      <xdr:colOff>38100</xdr:colOff>
      <xdr:row>57</xdr:row>
      <xdr:rowOff>168761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159888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36841</xdr:rowOff>
    </xdr:from>
    <xdr:to>
      <xdr:col>24</xdr:col>
      <xdr:colOff>63500</xdr:colOff>
      <xdr:row>76</xdr:row>
      <xdr:rowOff>133713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95591"/>
          <a:ext cx="838200" cy="26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133713</xdr:rowOff>
    </xdr:from>
    <xdr:to>
      <xdr:col>19</xdr:col>
      <xdr:colOff>177800</xdr:colOff>
      <xdr:row>78</xdr:row>
      <xdr:rowOff>1681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63913"/>
          <a:ext cx="889000" cy="2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xdr:rowOff>
    </xdr:from>
    <xdr:to>
      <xdr:col>15</xdr:col>
      <xdr:colOff>50800</xdr:colOff>
      <xdr:row>78</xdr:row>
      <xdr:rowOff>72186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4781"/>
          <a:ext cx="889000" cy="7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72186</xdr:rowOff>
    </xdr:from>
    <xdr:to>
      <xdr:col>10</xdr:col>
      <xdr:colOff>114300</xdr:colOff>
      <xdr:row>78</xdr:row>
      <xdr:rowOff>164954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5286"/>
          <a:ext cx="889000" cy="9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157491</xdr:rowOff>
    </xdr:from>
    <xdr:to>
      <xdr:col>24</xdr:col>
      <xdr:colOff>114300</xdr:colOff>
      <xdr:row>75</xdr:row>
      <xdr:rowOff>87641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8918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9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82913</xdr:rowOff>
    </xdr:from>
    <xdr:to>
      <xdr:col>20</xdr:col>
      <xdr:colOff>38100</xdr:colOff>
      <xdr:row>77</xdr:row>
      <xdr:rowOff>13063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29590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122331</xdr:rowOff>
    </xdr:from>
    <xdr:to>
      <xdr:col>15</xdr:col>
      <xdr:colOff>101600</xdr:colOff>
      <xdr:row>78</xdr:row>
      <xdr:rowOff>52481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69008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9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21386</xdr:rowOff>
    </xdr:from>
    <xdr:to>
      <xdr:col>10</xdr:col>
      <xdr:colOff>165100</xdr:colOff>
      <xdr:row>78</xdr:row>
      <xdr:rowOff>122986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139513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6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114154</xdr:rowOff>
    </xdr:from>
    <xdr:to>
      <xdr:col>6</xdr:col>
      <xdr:colOff>38100</xdr:colOff>
      <xdr:row>79</xdr:row>
      <xdr:rowOff>44304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146421</xdr:rowOff>
    </xdr:from>
    <xdr:to>
      <xdr:col>24</xdr:col>
      <xdr:colOff>63500</xdr:colOff>
      <xdr:row>97</xdr:row>
      <xdr:rowOff>58524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4171"/>
          <a:ext cx="838200" cy="25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58524</xdr:rowOff>
    </xdr:from>
    <xdr:to>
      <xdr:col>19</xdr:col>
      <xdr:colOff>177800</xdr:colOff>
      <xdr:row>97</xdr:row>
      <xdr:rowOff>145484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89174"/>
          <a:ext cx="889000" cy="8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132705</xdr:rowOff>
    </xdr:from>
    <xdr:to>
      <xdr:col>15</xdr:col>
      <xdr:colOff>50800</xdr:colOff>
      <xdr:row>97</xdr:row>
      <xdr:rowOff>145484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63355"/>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117092</xdr:rowOff>
    </xdr:from>
    <xdr:to>
      <xdr:col>10</xdr:col>
      <xdr:colOff>114300</xdr:colOff>
      <xdr:row>97</xdr:row>
      <xdr:rowOff>132705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7742"/>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95621</xdr:rowOff>
    </xdr:from>
    <xdr:to>
      <xdr:col>24</xdr:col>
      <xdr:colOff>114300</xdr:colOff>
      <xdr:row>96</xdr:row>
      <xdr:rowOff>25771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74048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7724</xdr:rowOff>
    </xdr:from>
    <xdr:to>
      <xdr:col>20</xdr:col>
      <xdr:colOff>38100</xdr:colOff>
      <xdr:row>97</xdr:row>
      <xdr:rowOff>109324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100451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94684</xdr:rowOff>
    </xdr:from>
    <xdr:to>
      <xdr:col>15</xdr:col>
      <xdr:colOff>101600</xdr:colOff>
      <xdr:row>98</xdr:row>
      <xdr:rowOff>24834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81905</xdr:rowOff>
    </xdr:from>
    <xdr:to>
      <xdr:col>10</xdr:col>
      <xdr:colOff>165100</xdr:colOff>
      <xdr:row>98</xdr:row>
      <xdr:rowOff>12055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66292</xdr:rowOff>
    </xdr:from>
    <xdr:to>
      <xdr:col>6</xdr:col>
      <xdr:colOff>38100</xdr:colOff>
      <xdr:row>97</xdr:row>
      <xdr:rowOff>167892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159019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104496</xdr:rowOff>
    </xdr:from>
    <xdr:to>
      <xdr:col>55</xdr:col>
      <xdr:colOff>0</xdr:colOff>
      <xdr:row>37</xdr:row>
      <xdr:rowOff>107239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4814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104496</xdr:rowOff>
    </xdr:from>
    <xdr:to>
      <xdr:col>50</xdr:col>
      <xdr:colOff>114300</xdr:colOff>
      <xdr:row>37</xdr:row>
      <xdr:rowOff>116840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4814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116840</xdr:rowOff>
    </xdr:from>
    <xdr:to>
      <xdr:col>45</xdr:col>
      <xdr:colOff>177800</xdr:colOff>
      <xdr:row>37</xdr:row>
      <xdr:rowOff>147930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6049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106325</xdr:rowOff>
    </xdr:from>
    <xdr:to>
      <xdr:col>41</xdr:col>
      <xdr:colOff>50800</xdr:colOff>
      <xdr:row>37</xdr:row>
      <xdr:rowOff>147930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4997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56439</xdr:rowOff>
    </xdr:from>
    <xdr:to>
      <xdr:col>55</xdr:col>
      <xdr:colOff>50800</xdr:colOff>
      <xdr:row>37</xdr:row>
      <xdr:rowOff>158039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34866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53696</xdr:rowOff>
    </xdr:from>
    <xdr:to>
      <xdr:col>50</xdr:col>
      <xdr:colOff>165100</xdr:colOff>
      <xdr:row>37</xdr:row>
      <xdr:rowOff>155296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146423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4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158767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55525</xdr:rowOff>
    </xdr:from>
    <xdr:to>
      <xdr:col>36</xdr:col>
      <xdr:colOff>165100</xdr:colOff>
      <xdr:row>37</xdr:row>
      <xdr:rowOff>157125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148252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103924</xdr:rowOff>
    </xdr:from>
    <xdr:to>
      <xdr:col>55</xdr:col>
      <xdr:colOff>0</xdr:colOff>
      <xdr:row>57</xdr:row>
      <xdr:rowOff>107524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76574"/>
          <a:ext cx="8382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63805</xdr:rowOff>
    </xdr:from>
    <xdr:to>
      <xdr:col>50</xdr:col>
      <xdr:colOff>114300</xdr:colOff>
      <xdr:row>57</xdr:row>
      <xdr:rowOff>107524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36455"/>
          <a:ext cx="889000" cy="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54775</xdr:rowOff>
    </xdr:from>
    <xdr:to>
      <xdr:col>45</xdr:col>
      <xdr:colOff>177800</xdr:colOff>
      <xdr:row>57</xdr:row>
      <xdr:rowOff>63805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82742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54775</xdr:rowOff>
    </xdr:from>
    <xdr:to>
      <xdr:col>41</xdr:col>
      <xdr:colOff>50800</xdr:colOff>
      <xdr:row>57</xdr:row>
      <xdr:rowOff>61747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27425"/>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53124</xdr:rowOff>
    </xdr:from>
    <xdr:to>
      <xdr:col>55</xdr:col>
      <xdr:colOff>50800</xdr:colOff>
      <xdr:row>57</xdr:row>
      <xdr:rowOff>154724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139501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56724</xdr:rowOff>
    </xdr:from>
    <xdr:to>
      <xdr:col>50</xdr:col>
      <xdr:colOff>165100</xdr:colOff>
      <xdr:row>57</xdr:row>
      <xdr:rowOff>158324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149451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9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13005</xdr:rowOff>
    </xdr:from>
    <xdr:to>
      <xdr:col>46</xdr:col>
      <xdr:colOff>38100</xdr:colOff>
      <xdr:row>57</xdr:row>
      <xdr:rowOff>114605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105732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8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3975</xdr:rowOff>
    </xdr:from>
    <xdr:to>
      <xdr:col>41</xdr:col>
      <xdr:colOff>101600</xdr:colOff>
      <xdr:row>57</xdr:row>
      <xdr:rowOff>105575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96702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86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10947</xdr:rowOff>
    </xdr:from>
    <xdr:to>
      <xdr:col>36</xdr:col>
      <xdr:colOff>165100</xdr:colOff>
      <xdr:row>57</xdr:row>
      <xdr:rowOff>112547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103674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87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148256</xdr:rowOff>
    </xdr:from>
    <xdr:to>
      <xdr:col>55</xdr:col>
      <xdr:colOff>0</xdr:colOff>
      <xdr:row>79</xdr:row>
      <xdr:rowOff>38970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21356"/>
          <a:ext cx="838200" cy="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38970</xdr:rowOff>
    </xdr:from>
    <xdr:to>
      <xdr:col>50</xdr:col>
      <xdr:colOff>114300</xdr:colOff>
      <xdr:row>79</xdr:row>
      <xdr:rowOff>54660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83520"/>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54660</xdr:rowOff>
    </xdr:from>
    <xdr:to>
      <xdr:col>45</xdr:col>
      <xdr:colOff>177800</xdr:colOff>
      <xdr:row>79</xdr:row>
      <xdr:rowOff>63348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9210"/>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47526</xdr:rowOff>
    </xdr:from>
    <xdr:to>
      <xdr:col>41</xdr:col>
      <xdr:colOff>50800</xdr:colOff>
      <xdr:row>79</xdr:row>
      <xdr:rowOff>63348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2076"/>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97456</xdr:rowOff>
    </xdr:from>
    <xdr:to>
      <xdr:col>55</xdr:col>
      <xdr:colOff>50800</xdr:colOff>
      <xdr:row>79</xdr:row>
      <xdr:rowOff>27606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12383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159620</xdr:rowOff>
    </xdr:from>
    <xdr:to>
      <xdr:col>50</xdr:col>
      <xdr:colOff>165100</xdr:colOff>
      <xdr:row>79</xdr:row>
      <xdr:rowOff>89770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80897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3860</xdr:rowOff>
    </xdr:from>
    <xdr:to>
      <xdr:col>46</xdr:col>
      <xdr:colOff>38100</xdr:colOff>
      <xdr:row>79</xdr:row>
      <xdr:rowOff>105460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96587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4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12548</xdr:rowOff>
    </xdr:from>
    <xdr:to>
      <xdr:col>41</xdr:col>
      <xdr:colOff>101600</xdr:colOff>
      <xdr:row>79</xdr:row>
      <xdr:rowOff>114148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105275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168176</xdr:rowOff>
    </xdr:from>
    <xdr:to>
      <xdr:col>36</xdr:col>
      <xdr:colOff>165100</xdr:colOff>
      <xdr:row>79</xdr:row>
      <xdr:rowOff>98326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89453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20295</xdr:rowOff>
    </xdr:from>
    <xdr:to>
      <xdr:col>55</xdr:col>
      <xdr:colOff>0</xdr:colOff>
      <xdr:row>98</xdr:row>
      <xdr:rowOff>110020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22395"/>
          <a:ext cx="8382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110020</xdr:rowOff>
    </xdr:from>
    <xdr:to>
      <xdr:col>50</xdr:col>
      <xdr:colOff>114300</xdr:colOff>
      <xdr:row>98</xdr:row>
      <xdr:rowOff>115715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21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76091</xdr:rowOff>
    </xdr:from>
    <xdr:to>
      <xdr:col>45</xdr:col>
      <xdr:colOff>177800</xdr:colOff>
      <xdr:row>98</xdr:row>
      <xdr:rowOff>115715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8191"/>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55651</xdr:rowOff>
    </xdr:from>
    <xdr:to>
      <xdr:col>41</xdr:col>
      <xdr:colOff>50800</xdr:colOff>
      <xdr:row>98</xdr:row>
      <xdr:rowOff>76091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5775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140945</xdr:rowOff>
    </xdr:from>
    <xdr:to>
      <xdr:col>55</xdr:col>
      <xdr:colOff>50800</xdr:colOff>
      <xdr:row>98</xdr:row>
      <xdr:rowOff>71095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119372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59220</xdr:rowOff>
    </xdr:from>
    <xdr:to>
      <xdr:col>50</xdr:col>
      <xdr:colOff>165100</xdr:colOff>
      <xdr:row>98</xdr:row>
      <xdr:rowOff>160820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64915</xdr:rowOff>
    </xdr:from>
    <xdr:to>
      <xdr:col>46</xdr:col>
      <xdr:colOff>38100</xdr:colOff>
      <xdr:row>98</xdr:row>
      <xdr:rowOff>166515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25291</xdr:rowOff>
    </xdr:from>
    <xdr:to>
      <xdr:col>41</xdr:col>
      <xdr:colOff>101600</xdr:colOff>
      <xdr:row>98</xdr:row>
      <xdr:rowOff>126891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118018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4851</xdr:rowOff>
    </xdr:from>
    <xdr:to>
      <xdr:col>36</xdr:col>
      <xdr:colOff>165100</xdr:colOff>
      <xdr:row>98</xdr:row>
      <xdr:rowOff>106451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97578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10704</xdr:rowOff>
    </xdr:from>
    <xdr:to>
      <xdr:col>85</xdr:col>
      <xdr:colOff>127000</xdr:colOff>
      <xdr:row>39</xdr:row>
      <xdr:rowOff>12990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6972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53649</xdr:rowOff>
    </xdr:from>
    <xdr:to>
      <xdr:col>81</xdr:col>
      <xdr:colOff>50800</xdr:colOff>
      <xdr:row>39</xdr:row>
      <xdr:rowOff>10704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68749"/>
          <a:ext cx="889000" cy="1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147374</xdr:rowOff>
    </xdr:from>
    <xdr:to>
      <xdr:col>76</xdr:col>
      <xdr:colOff>114300</xdr:colOff>
      <xdr:row>38</xdr:row>
      <xdr:rowOff>53649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91024"/>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147374</xdr:rowOff>
    </xdr:from>
    <xdr:to>
      <xdr:col>71</xdr:col>
      <xdr:colOff>177800</xdr:colOff>
      <xdr:row>38</xdr:row>
      <xdr:rowOff>152110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1024"/>
          <a:ext cx="889000" cy="17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133640</xdr:rowOff>
    </xdr:from>
    <xdr:to>
      <xdr:col>85</xdr:col>
      <xdr:colOff>177800</xdr:colOff>
      <xdr:row>39</xdr:row>
      <xdr:rowOff>63790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48567</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6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131354</xdr:rowOff>
    </xdr:from>
    <xdr:to>
      <xdr:col>81</xdr:col>
      <xdr:colOff>101600</xdr:colOff>
      <xdr:row>39</xdr:row>
      <xdr:rowOff>61504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52631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7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2849</xdr:rowOff>
    </xdr:from>
    <xdr:to>
      <xdr:col>76</xdr:col>
      <xdr:colOff>165100</xdr:colOff>
      <xdr:row>38</xdr:row>
      <xdr:rowOff>104449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95576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96574</xdr:rowOff>
    </xdr:from>
    <xdr:to>
      <xdr:col>72</xdr:col>
      <xdr:colOff>38100</xdr:colOff>
      <xdr:row>38</xdr:row>
      <xdr:rowOff>26724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17852</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53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101310</xdr:rowOff>
    </xdr:from>
    <xdr:to>
      <xdr:col>67</xdr:col>
      <xdr:colOff>101600</xdr:colOff>
      <xdr:row>39</xdr:row>
      <xdr:rowOff>31460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22587</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157824</xdr:rowOff>
    </xdr:from>
    <xdr:to>
      <xdr:col>85</xdr:col>
      <xdr:colOff>127000</xdr:colOff>
      <xdr:row>57</xdr:row>
      <xdr:rowOff>142901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59024"/>
          <a:ext cx="8382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157824</xdr:rowOff>
    </xdr:from>
    <xdr:to>
      <xdr:col>81</xdr:col>
      <xdr:colOff>50800</xdr:colOff>
      <xdr:row>58</xdr:row>
      <xdr:rowOff>12696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59024"/>
          <a:ext cx="889000" cy="19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12696</xdr:rowOff>
    </xdr:from>
    <xdr:to>
      <xdr:col>76</xdr:col>
      <xdr:colOff>114300</xdr:colOff>
      <xdr:row>58</xdr:row>
      <xdr:rowOff>83562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679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56490</xdr:rowOff>
    </xdr:from>
    <xdr:to>
      <xdr:col>71</xdr:col>
      <xdr:colOff>177800</xdr:colOff>
      <xdr:row>58</xdr:row>
      <xdr:rowOff>83562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29140"/>
          <a:ext cx="889000" cy="19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92101</xdr:rowOff>
    </xdr:from>
    <xdr:to>
      <xdr:col>85</xdr:col>
      <xdr:colOff>177800</xdr:colOff>
      <xdr:row>58</xdr:row>
      <xdr:rowOff>22251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70528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107024</xdr:rowOff>
    </xdr:from>
    <xdr:to>
      <xdr:col>81</xdr:col>
      <xdr:colOff>101600</xdr:colOff>
      <xdr:row>57</xdr:row>
      <xdr:rowOff>37174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28301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133346</xdr:rowOff>
    </xdr:from>
    <xdr:to>
      <xdr:col>76</xdr:col>
      <xdr:colOff>165100</xdr:colOff>
      <xdr:row>58</xdr:row>
      <xdr:rowOff>63496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54623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32762</xdr:rowOff>
    </xdr:from>
    <xdr:to>
      <xdr:col>72</xdr:col>
      <xdr:colOff>38100</xdr:colOff>
      <xdr:row>58</xdr:row>
      <xdr:rowOff>134362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125489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5690</xdr:rowOff>
    </xdr:from>
    <xdr:to>
      <xdr:col>67</xdr:col>
      <xdr:colOff>101600</xdr:colOff>
      <xdr:row>57</xdr:row>
      <xdr:rowOff>107290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123817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139517</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139517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319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137688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319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137688</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07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88717</xdr:rowOff>
    </xdr:from>
    <xdr:to>
      <xdr:col>81</xdr:col>
      <xdr:colOff>101600</xdr:colOff>
      <xdr:row>79</xdr:row>
      <xdr:rowOff>18867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9994</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79299</xdr:rowOff>
    </xdr:from>
    <xdr:to>
      <xdr:col>76</xdr:col>
      <xdr:colOff>165100</xdr:colOff>
      <xdr:row>79</xdr:row>
      <xdr:rowOff>9449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86888</xdr:rowOff>
    </xdr:from>
    <xdr:to>
      <xdr:col>72</xdr:col>
      <xdr:colOff>38100</xdr:colOff>
      <xdr:row>79</xdr:row>
      <xdr:rowOff>17038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8165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2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165846</xdr:rowOff>
    </xdr:from>
    <xdr:to>
      <xdr:col>85</xdr:col>
      <xdr:colOff>127000</xdr:colOff>
      <xdr:row>95</xdr:row>
      <xdr:rowOff>61948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82146"/>
          <a:ext cx="8382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61948</xdr:rowOff>
    </xdr:from>
    <xdr:to>
      <xdr:col>81</xdr:col>
      <xdr:colOff>50800</xdr:colOff>
      <xdr:row>95</xdr:row>
      <xdr:rowOff>75778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4969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75778</xdr:rowOff>
    </xdr:from>
    <xdr:to>
      <xdr:col>76</xdr:col>
      <xdr:colOff>114300</xdr:colOff>
      <xdr:row>95</xdr:row>
      <xdr:rowOff>109296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63528"/>
          <a:ext cx="8890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109296</xdr:rowOff>
    </xdr:from>
    <xdr:to>
      <xdr:col>71</xdr:col>
      <xdr:colOff>177800</xdr:colOff>
      <xdr:row>95</xdr:row>
      <xdr:rowOff>118726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397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115046</xdr:rowOff>
    </xdr:from>
    <xdr:to>
      <xdr:col>85</xdr:col>
      <xdr:colOff>177800</xdr:colOff>
      <xdr:row>95</xdr:row>
      <xdr:rowOff>45196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137923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11148</xdr:rowOff>
    </xdr:from>
    <xdr:to>
      <xdr:col>81</xdr:col>
      <xdr:colOff>101600</xdr:colOff>
      <xdr:row>95</xdr:row>
      <xdr:rowOff>112748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103875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3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24978</xdr:rowOff>
    </xdr:from>
    <xdr:to>
      <xdr:col>76</xdr:col>
      <xdr:colOff>165100</xdr:colOff>
      <xdr:row>95</xdr:row>
      <xdr:rowOff>126578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117705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0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58496</xdr:rowOff>
    </xdr:from>
    <xdr:to>
      <xdr:col>72</xdr:col>
      <xdr:colOff>38100</xdr:colOff>
      <xdr:row>95</xdr:row>
      <xdr:rowOff>160096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151223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67926</xdr:rowOff>
    </xdr:from>
    <xdr:to>
      <xdr:col>67</xdr:col>
      <xdr:colOff>101600</xdr:colOff>
      <xdr:row>95</xdr:row>
      <xdr:rowOff>169526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14603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目的別歳出決算額の市民一人あたりのコストでは、民生費が最も大きく</a:t>
          </a:r>
          <a:r>
            <a:rPr kumimoji="1" lang="en-US" altLang="ja-JP" sz="1100">
              <a:latin typeface="ＭＳ Ｐゴシック" panose="020B0600070205080204" pitchFamily="50" charset="-128"/>
              <a:ea typeface="ＭＳ Ｐゴシック" panose="020B0600070205080204" pitchFamily="50" charset="-128"/>
            </a:rPr>
            <a:t>218,699</a:t>
          </a:r>
          <a:r>
            <a:rPr kumimoji="1" lang="ja-JP" altLang="en-US" sz="1100">
              <a:latin typeface="ＭＳ Ｐゴシック" panose="020B0600070205080204" pitchFamily="50" charset="-128"/>
              <a:ea typeface="ＭＳ Ｐゴシック" panose="020B0600070205080204" pitchFamily="50" charset="-128"/>
            </a:rPr>
            <a:t>円となっている。令和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私立保育所等の運営にかかる幼保給付費や障害児通所支援事業などの障害福祉事業費などが増加したことにより、類似団体平均より高い決算額となっており、今後も少子高齢社会の進展に伴う福祉関係経費の伸びや本市が進める子どもを核としたまちづくりなど重点施策の推進により、引き続き増加傾向で推移していく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新型コロナウイルス感染症関連事業の実施の有無による影響が各費目に表れており、総務費は特別定額給付金給付事業費の減、衛生費は新型コロナウイルスワクチン接種事業費の増、商工費は３割おトク商品券事業費や個人商店等緊急支援金事業費の減などの影響によるもの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年度の実質収支額は、新型コロナウイルス感染症の影響により、当初、市税収入が大きく減少すると見込んでいたところ、前年度と同水準の収入を確保できたことなどにより、約</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千万円の黒字であり、財政調整基金及び減債基金からの繰入金を除くなどした実質単年度収支は約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千万円の黒字となり、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年連続の黒字となった。また、令和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年度の財政調整基金残高は、令和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年度に比べて約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千万円増の約</a:t>
          </a:r>
          <a:r>
            <a:rPr kumimoji="1" lang="en-US" altLang="ja-JP" sz="1100">
              <a:latin typeface="ＭＳ ゴシック" pitchFamily="49" charset="-128"/>
              <a:ea typeface="ＭＳ ゴシック" pitchFamily="49" charset="-128"/>
            </a:rPr>
            <a:t>101</a:t>
          </a:r>
          <a:r>
            <a:rPr kumimoji="1" lang="ja-JP" altLang="en-US" sz="1100">
              <a:latin typeface="ＭＳ ゴシック" pitchFamily="49" charset="-128"/>
              <a:ea typeface="ＭＳ ゴシック" pitchFamily="49" charset="-128"/>
            </a:rPr>
            <a:t>億円となった。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今後も事務事業の見直しや公共施設の適正配置などの取り組みを通じて、財政調整基金、減債基金及び特別会計等財政健全化基金の合計が</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億円を下回らないように財政基盤の強化に努める。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年度においては、赤字となった会計はなく、実質収支の合計は黒字であるため、全会計を対象とした実質収支の赤字額の、標準財政規模に対する比率である連結実質赤字比率については、値なしとなった。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130967862</v>
      </c>
      <c r="BO4" s="489"/>
      <c r="BP4" s="489"/>
      <c r="BQ4" s="489"/>
      <c r="BR4" s="489"/>
      <c r="BS4" s="489"/>
      <c r="BT4" s="489"/>
      <c r="BU4" s="490"/>
      <c r="BV4" s="488">
        <v>147553156</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2.4</v>
      </c>
      <c r="CU4" s="629"/>
      <c r="CV4" s="629"/>
      <c r="CW4" s="629"/>
      <c r="CX4" s="629"/>
      <c r="CY4" s="629"/>
      <c r="CZ4" s="629"/>
      <c r="DA4" s="630"/>
      <c r="DB4" s="628">
        <v>3.2</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128443773</v>
      </c>
      <c r="BO5" s="460"/>
      <c r="BP5" s="460"/>
      <c r="BQ5" s="460"/>
      <c r="BR5" s="460"/>
      <c r="BS5" s="460"/>
      <c r="BT5" s="460"/>
      <c r="BU5" s="461"/>
      <c r="BV5" s="459">
        <v>145288790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91.5</v>
      </c>
      <c r="CU5" s="457"/>
      <c r="CV5" s="457"/>
      <c r="CW5" s="457"/>
      <c r="CX5" s="457"/>
      <c r="CY5" s="457"/>
      <c r="CZ5" s="457"/>
      <c r="DA5" s="458"/>
      <c r="DB5" s="456">
        <v>94.2</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2524089</v>
      </c>
      <c r="BO6" s="460"/>
      <c r="BP6" s="460"/>
      <c r="BQ6" s="460"/>
      <c r="BR6" s="460"/>
      <c r="BS6" s="460"/>
      <c r="BT6" s="460"/>
      <c r="BU6" s="461"/>
      <c r="BV6" s="459">
        <v>2264366</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98.2</v>
      </c>
      <c r="CU6" s="603"/>
      <c r="CV6" s="603"/>
      <c r="CW6" s="603"/>
      <c r="CX6" s="603"/>
      <c r="CY6" s="603"/>
      <c r="CZ6" s="603"/>
      <c r="DA6" s="604"/>
      <c r="DB6" s="602">
        <v>102.7</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930761</v>
      </c>
      <c r="BO7" s="460"/>
      <c r="BP7" s="460"/>
      <c r="BQ7" s="460"/>
      <c r="BR7" s="460"/>
      <c r="BS7" s="460"/>
      <c r="BT7" s="460"/>
      <c r="BU7" s="461"/>
      <c r="BV7" s="459">
        <v>238734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67466047</v>
      </c>
      <c r="CU7" s="460"/>
      <c r="CV7" s="460"/>
      <c r="CW7" s="460"/>
      <c r="CX7" s="460"/>
      <c r="CY7" s="460"/>
      <c r="CZ7" s="460"/>
      <c r="DA7" s="461"/>
      <c r="DB7" s="459">
        <v>62890264</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1593328</v>
      </c>
      <c r="BO8" s="460"/>
      <c r="BP8" s="460"/>
      <c r="BQ8" s="460"/>
      <c r="BR8" s="460"/>
      <c r="BS8" s="460"/>
      <c r="BT8" s="460"/>
      <c r="BU8" s="461"/>
      <c r="BV8" s="459">
        <v>2025632</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0.76</v>
      </c>
      <c r="CU8" s="563"/>
      <c r="CV8" s="563"/>
      <c r="CW8" s="563"/>
      <c r="CX8" s="563"/>
      <c r="CY8" s="563"/>
      <c r="CZ8" s="563"/>
      <c r="DA8" s="564"/>
      <c r="DB8" s="562">
        <v>0.78</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303601</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-432304</v>
      </c>
      <c r="BO9" s="460"/>
      <c r="BP9" s="460"/>
      <c r="BQ9" s="460"/>
      <c r="BR9" s="460"/>
      <c r="BS9" s="460"/>
      <c r="BT9" s="460"/>
      <c r="BU9" s="461"/>
      <c r="BV9" s="459">
        <v>1340107</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14.8</v>
      </c>
      <c r="CU9" s="457"/>
      <c r="CV9" s="457"/>
      <c r="CW9" s="457"/>
      <c r="CX9" s="457"/>
      <c r="CY9" s="457"/>
      <c r="CZ9" s="457"/>
      <c r="DA9" s="458"/>
      <c r="DB9" s="456">
        <v>14.7</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119</v>
      </c>
      <c r="M10" s="416"/>
      <c r="N10" s="416"/>
      <c r="O10" s="416"/>
      <c r="P10" s="416"/>
      <c r="Q10" s="417"/>
      <c r="R10" s="412">
        <v>293409</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862718</v>
      </c>
      <c r="BO10" s="460"/>
      <c r="BP10" s="460"/>
      <c r="BQ10" s="460"/>
      <c r="BR10" s="460"/>
      <c r="BS10" s="460"/>
      <c r="BT10" s="460"/>
      <c r="BU10" s="461"/>
      <c r="BV10" s="459">
        <v>188517</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304906</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139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301468</v>
      </c>
      <c r="S13" s="547"/>
      <c r="T13" s="547"/>
      <c r="U13" s="547"/>
      <c r="V13" s="548"/>
      <c r="W13" s="549" t="s">
        <v>141</v>
      </c>
      <c r="X13" s="445"/>
      <c r="Y13" s="445"/>
      <c r="Z13" s="445"/>
      <c r="AA13" s="445"/>
      <c r="AB13" s="446"/>
      <c r="AC13" s="412">
        <v>1185</v>
      </c>
      <c r="AD13" s="413"/>
      <c r="AE13" s="413"/>
      <c r="AF13" s="413"/>
      <c r="AG13" s="414"/>
      <c r="AH13" s="412">
        <v>1374</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430414</v>
      </c>
      <c r="BO13" s="460"/>
      <c r="BP13" s="460"/>
      <c r="BQ13" s="460"/>
      <c r="BR13" s="460"/>
      <c r="BS13" s="460"/>
      <c r="BT13" s="460"/>
      <c r="BU13" s="461"/>
      <c r="BV13" s="459">
        <v>1528624</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3.6</v>
      </c>
      <c r="CU13" s="457"/>
      <c r="CV13" s="457"/>
      <c r="CW13" s="457"/>
      <c r="CX13" s="457"/>
      <c r="CY13" s="457"/>
      <c r="CZ13" s="457"/>
      <c r="DA13" s="458"/>
      <c r="DB13" s="456">
        <v>3.4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146</v>
      </c>
      <c r="M14" s="586"/>
      <c r="N14" s="586"/>
      <c r="O14" s="586"/>
      <c r="P14" s="586"/>
      <c r="Q14" s="587"/>
      <c r="R14" s="546">
        <v>304382</v>
      </c>
      <c r="S14" s="547"/>
      <c r="T14" s="547"/>
      <c r="U14" s="547"/>
      <c r="V14" s="548"/>
      <c r="W14" s="550"/>
      <c r="X14" s="448"/>
      <c r="Y14" s="448"/>
      <c r="Z14" s="448"/>
      <c r="AA14" s="448"/>
      <c r="AB14" s="449"/>
      <c r="AC14" s="539">
        <v>1</v>
      </c>
      <c r="AD14" s="540"/>
      <c r="AE14" s="540"/>
      <c r="AF14" s="540"/>
      <c r="AG14" s="541"/>
      <c r="AH14" s="539">
        <v>1.1000000000000001</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v>22</v>
      </c>
      <c r="CU14" s="557"/>
      <c r="CV14" s="557"/>
      <c r="CW14" s="557"/>
      <c r="CX14" s="557"/>
      <c r="CY14" s="557"/>
      <c r="CZ14" s="557"/>
      <c r="DA14" s="558"/>
      <c r="DB14" s="556">
        <v>25.5</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140</v>
      </c>
      <c r="N15" s="544"/>
      <c r="O15" s="544"/>
      <c r="P15" s="544"/>
      <c r="Q15" s="545"/>
      <c r="R15" s="546">
        <v>300877</v>
      </c>
      <c r="S15" s="547"/>
      <c r="T15" s="547"/>
      <c r="U15" s="547"/>
      <c r="V15" s="548"/>
      <c r="W15" s="549" t="s">
        <v>148</v>
      </c>
      <c r="X15" s="445"/>
      <c r="Y15" s="445"/>
      <c r="Z15" s="445"/>
      <c r="AA15" s="445"/>
      <c r="AB15" s="446"/>
      <c r="AC15" s="412">
        <v>31506</v>
      </c>
      <c r="AD15" s="413"/>
      <c r="AE15" s="413"/>
      <c r="AF15" s="413"/>
      <c r="AG15" s="414"/>
      <c r="AH15" s="412">
        <v>32756</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36495063</v>
      </c>
      <c r="BO15" s="489"/>
      <c r="BP15" s="489"/>
      <c r="BQ15" s="489"/>
      <c r="BR15" s="489"/>
      <c r="BS15" s="489"/>
      <c r="BT15" s="489"/>
      <c r="BU15" s="490"/>
      <c r="BV15" s="488">
        <v>37619537</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25.9</v>
      </c>
      <c r="AD16" s="540"/>
      <c r="AE16" s="540"/>
      <c r="AF16" s="540"/>
      <c r="AG16" s="541"/>
      <c r="AH16" s="539">
        <v>26.9</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50658495</v>
      </c>
      <c r="BO16" s="460"/>
      <c r="BP16" s="460"/>
      <c r="BQ16" s="460"/>
      <c r="BR16" s="460"/>
      <c r="BS16" s="460"/>
      <c r="BT16" s="460"/>
      <c r="BU16" s="461"/>
      <c r="BV16" s="459">
        <v>48133787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152</v>
      </c>
      <c r="S17" s="537"/>
      <c r="T17" s="537"/>
      <c r="U17" s="537"/>
      <c r="V17" s="538"/>
      <c r="W17" s="549" t="s">
        <v>155</v>
      </c>
      <c r="X17" s="445"/>
      <c r="Y17" s="445"/>
      <c r="Z17" s="445"/>
      <c r="AA17" s="445"/>
      <c r="AB17" s="446"/>
      <c r="AC17" s="412">
        <v>88836</v>
      </c>
      <c r="AD17" s="413"/>
      <c r="AE17" s="413"/>
      <c r="AF17" s="413"/>
      <c r="AG17" s="414"/>
      <c r="AH17" s="412">
        <v>87453</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46403290</v>
      </c>
      <c r="BO17" s="460"/>
      <c r="BP17" s="460"/>
      <c r="BQ17" s="460"/>
      <c r="BR17" s="460"/>
      <c r="BS17" s="460"/>
      <c r="BT17" s="460"/>
      <c r="BU17" s="461"/>
      <c r="BV17" s="459">
        <v>47978409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49.42</v>
      </c>
      <c r="M18" s="512"/>
      <c r="N18" s="512"/>
      <c r="O18" s="512"/>
      <c r="P18" s="512"/>
      <c r="Q18" s="512"/>
      <c r="R18" s="513"/>
      <c r="S18" s="513"/>
      <c r="T18" s="513"/>
      <c r="U18" s="513"/>
      <c r="V18" s="514"/>
      <c r="W18" s="530"/>
      <c r="X18" s="531"/>
      <c r="Y18" s="531"/>
      <c r="Z18" s="531"/>
      <c r="AA18" s="531"/>
      <c r="AB18" s="555"/>
      <c r="AC18" s="429">
        <v>73.099999999999994</v>
      </c>
      <c r="AD18" s="430"/>
      <c r="AE18" s="430"/>
      <c r="AF18" s="430"/>
      <c r="AG18" s="515"/>
      <c r="AH18" s="429">
        <v>71.900000000000006</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63220855</v>
      </c>
      <c r="BO18" s="460"/>
      <c r="BP18" s="460"/>
      <c r="BQ18" s="460"/>
      <c r="BR18" s="460"/>
      <c r="BS18" s="460"/>
      <c r="BT18" s="460"/>
      <c r="BU18" s="461"/>
      <c r="BV18" s="459">
        <v>60577558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6143</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77597886</v>
      </c>
      <c r="BO19" s="460"/>
      <c r="BP19" s="460"/>
      <c r="BQ19" s="460"/>
      <c r="BR19" s="460"/>
      <c r="BS19" s="460"/>
      <c r="BT19" s="460"/>
      <c r="BU19" s="461"/>
      <c r="BV19" s="459">
        <v>73525683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133647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118007713</v>
      </c>
      <c r="BO22" s="489"/>
      <c r="BP22" s="489"/>
      <c r="BQ22" s="489"/>
      <c r="BR22" s="489"/>
      <c r="BS22" s="489"/>
      <c r="BT22" s="489"/>
      <c r="BU22" s="490"/>
      <c r="BV22" s="488">
        <v>120255272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94990165</v>
      </c>
      <c r="BO23" s="460"/>
      <c r="BP23" s="460"/>
      <c r="BQ23" s="460"/>
      <c r="BR23" s="460"/>
      <c r="BS23" s="460"/>
      <c r="BT23" s="460"/>
      <c r="BU23" s="461"/>
      <c r="BV23" s="459">
        <v>97468464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10840</v>
      </c>
      <c r="R24" s="413"/>
      <c r="S24" s="413"/>
      <c r="T24" s="413"/>
      <c r="U24" s="413"/>
      <c r="V24" s="414"/>
      <c r="W24" s="502"/>
      <c r="X24" s="439"/>
      <c r="Y24" s="440"/>
      <c r="Z24" s="415" t="s">
        <v>172</v>
      </c>
      <c r="AA24" s="416"/>
      <c r="AB24" s="416"/>
      <c r="AC24" s="416"/>
      <c r="AD24" s="416"/>
      <c r="AE24" s="416"/>
      <c r="AF24" s="416"/>
      <c r="AG24" s="417"/>
      <c r="AH24" s="412">
        <v>1631</v>
      </c>
      <c r="AI24" s="413"/>
      <c r="AJ24" s="413"/>
      <c r="AK24" s="413"/>
      <c r="AL24" s="414"/>
      <c r="AM24" s="412">
        <v>5388824</v>
      </c>
      <c r="AN24" s="413"/>
      <c r="AO24" s="413"/>
      <c r="AP24" s="413"/>
      <c r="AQ24" s="413"/>
      <c r="AR24" s="414"/>
      <c r="AS24" s="412">
        <v>3304</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65878005</v>
      </c>
      <c r="BO24" s="460"/>
      <c r="BP24" s="460"/>
      <c r="BQ24" s="460"/>
      <c r="BR24" s="460"/>
      <c r="BS24" s="460"/>
      <c r="BT24" s="460"/>
      <c r="BU24" s="461"/>
      <c r="BV24" s="459">
        <v>69189902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2</v>
      </c>
      <c r="M25" s="413"/>
      <c r="N25" s="413"/>
      <c r="O25" s="413"/>
      <c r="P25" s="414"/>
      <c r="Q25" s="412">
        <v>8950</v>
      </c>
      <c r="R25" s="413"/>
      <c r="S25" s="413"/>
      <c r="T25" s="413"/>
      <c r="U25" s="413"/>
      <c r="V25" s="414"/>
      <c r="W25" s="502"/>
      <c r="X25" s="439"/>
      <c r="Y25" s="440"/>
      <c r="Z25" s="415" t="s">
        <v>175</v>
      </c>
      <c r="AA25" s="416"/>
      <c r="AB25" s="416"/>
      <c r="AC25" s="416"/>
      <c r="AD25" s="416"/>
      <c r="AE25" s="416"/>
      <c r="AF25" s="416"/>
      <c r="AG25" s="417"/>
      <c r="AH25" s="412">
        <v>238</v>
      </c>
      <c r="AI25" s="413"/>
      <c r="AJ25" s="413"/>
      <c r="AK25" s="413"/>
      <c r="AL25" s="414"/>
      <c r="AM25" s="412">
        <v>760886</v>
      </c>
      <c r="AN25" s="413"/>
      <c r="AO25" s="413"/>
      <c r="AP25" s="413"/>
      <c r="AQ25" s="413"/>
      <c r="AR25" s="414"/>
      <c r="AS25" s="412">
        <v>3197</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22531158</v>
      </c>
      <c r="BO25" s="489"/>
      <c r="BP25" s="489"/>
      <c r="BQ25" s="489"/>
      <c r="BR25" s="489"/>
      <c r="BS25" s="489"/>
      <c r="BT25" s="489"/>
      <c r="BU25" s="490"/>
      <c r="BV25" s="488">
        <v>24842004</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177</v>
      </c>
      <c r="F26" s="416"/>
      <c r="G26" s="416"/>
      <c r="H26" s="416"/>
      <c r="I26" s="416"/>
      <c r="J26" s="416"/>
      <c r="K26" s="417"/>
      <c r="L26" s="412">
        <v>1</v>
      </c>
      <c r="M26" s="413"/>
      <c r="N26" s="413"/>
      <c r="O26" s="413"/>
      <c r="P26" s="414"/>
      <c r="Q26" s="412">
        <v>7330</v>
      </c>
      <c r="R26" s="413"/>
      <c r="S26" s="413"/>
      <c r="T26" s="413"/>
      <c r="U26" s="413"/>
      <c r="V26" s="414"/>
      <c r="W26" s="502"/>
      <c r="X26" s="439"/>
      <c r="Y26" s="440"/>
      <c r="Z26" s="415" t="s">
        <v>178</v>
      </c>
      <c r="AA26" s="470"/>
      <c r="AB26" s="470"/>
      <c r="AC26" s="470"/>
      <c r="AD26" s="470"/>
      <c r="AE26" s="470"/>
      <c r="AF26" s="470"/>
      <c r="AG26" s="471"/>
      <c r="AH26" s="412">
        <v>210</v>
      </c>
      <c r="AI26" s="413"/>
      <c r="AJ26" s="413"/>
      <c r="AK26" s="413"/>
      <c r="AL26" s="414"/>
      <c r="AM26" s="412">
        <v>738150</v>
      </c>
      <c r="AN26" s="413"/>
      <c r="AO26" s="413"/>
      <c r="AP26" s="413"/>
      <c r="AQ26" s="413"/>
      <c r="AR26" s="414"/>
      <c r="AS26" s="412">
        <v>3515</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t="s">
        <v>139</v>
      </c>
      <c r="BO26" s="460"/>
      <c r="BP26" s="460"/>
      <c r="BQ26" s="460"/>
      <c r="BR26" s="460"/>
      <c r="BS26" s="460"/>
      <c r="BT26" s="460"/>
      <c r="BU26" s="461"/>
      <c r="BV26" s="459" t="s">
        <v>139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180</v>
      </c>
      <c r="F27" s="416"/>
      <c r="G27" s="416"/>
      <c r="H27" s="416"/>
      <c r="I27" s="416"/>
      <c r="J27" s="416"/>
      <c r="K27" s="417"/>
      <c r="L27" s="412">
        <v>1</v>
      </c>
      <c r="M27" s="413"/>
      <c r="N27" s="413"/>
      <c r="O27" s="413"/>
      <c r="P27" s="414"/>
      <c r="Q27" s="412">
        <v>7320</v>
      </c>
      <c r="R27" s="413"/>
      <c r="S27" s="413"/>
      <c r="T27" s="413"/>
      <c r="U27" s="413"/>
      <c r="V27" s="414"/>
      <c r="W27" s="502"/>
      <c r="X27" s="439"/>
      <c r="Y27" s="440"/>
      <c r="Z27" s="415" t="s">
        <v>181</v>
      </c>
      <c r="AA27" s="416"/>
      <c r="AB27" s="416"/>
      <c r="AC27" s="416"/>
      <c r="AD27" s="416"/>
      <c r="AE27" s="416"/>
      <c r="AF27" s="416"/>
      <c r="AG27" s="417"/>
      <c r="AH27" s="412">
        <v>230</v>
      </c>
      <c r="AI27" s="413"/>
      <c r="AJ27" s="413"/>
      <c r="AK27" s="413"/>
      <c r="AL27" s="414"/>
      <c r="AM27" s="412">
        <v>768798</v>
      </c>
      <c r="AN27" s="413"/>
      <c r="AO27" s="413"/>
      <c r="AP27" s="413"/>
      <c r="AQ27" s="413"/>
      <c r="AR27" s="414"/>
      <c r="AS27" s="412">
        <v>3343</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t="s">
        <v>139</v>
      </c>
      <c r="BO27" s="494"/>
      <c r="BP27" s="494"/>
      <c r="BQ27" s="494"/>
      <c r="BR27" s="494"/>
      <c r="BS27" s="494"/>
      <c r="BT27" s="494"/>
      <c r="BU27" s="495"/>
      <c r="BV27" s="493" t="s">
        <v>139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183</v>
      </c>
      <c r="F28" s="416"/>
      <c r="G28" s="416"/>
      <c r="H28" s="416"/>
      <c r="I28" s="416"/>
      <c r="J28" s="416"/>
      <c r="K28" s="417"/>
      <c r="L28" s="412">
        <v>1</v>
      </c>
      <c r="M28" s="413"/>
      <c r="N28" s="413"/>
      <c r="O28" s="413"/>
      <c r="P28" s="414"/>
      <c r="Q28" s="412">
        <v>6670</v>
      </c>
      <c r="R28" s="413"/>
      <c r="S28" s="413"/>
      <c r="T28" s="413"/>
      <c r="U28" s="413"/>
      <c r="V28" s="414"/>
      <c r="W28" s="502"/>
      <c r="X28" s="439"/>
      <c r="Y28" s="440"/>
      <c r="Z28" s="415" t="s">
        <v>184</v>
      </c>
      <c r="AA28" s="416"/>
      <c r="AB28" s="416"/>
      <c r="AC28" s="416"/>
      <c r="AD28" s="416"/>
      <c r="AE28" s="416"/>
      <c r="AF28" s="416"/>
      <c r="AG28" s="417"/>
      <c r="AH28" s="412" t="s">
        <v>139</v>
      </c>
      <c r="AI28" s="413"/>
      <c r="AJ28" s="413"/>
      <c r="AK28" s="413"/>
      <c r="AL28" s="414"/>
      <c r="AM28" s="412" t="s">
        <v>139</v>
      </c>
      <c r="AN28" s="413"/>
      <c r="AO28" s="413"/>
      <c r="AP28" s="413"/>
      <c r="AQ28" s="413"/>
      <c r="AR28" s="414"/>
      <c r="AS28" s="412" t="s">
        <v>139</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10104553</v>
      </c>
      <c r="BO28" s="489"/>
      <c r="BP28" s="489"/>
      <c r="BQ28" s="489"/>
      <c r="BR28" s="489"/>
      <c r="BS28" s="489"/>
      <c r="BT28" s="489"/>
      <c r="BU28" s="490"/>
      <c r="BV28" s="488">
        <v>9241835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186</v>
      </c>
      <c r="F29" s="416"/>
      <c r="G29" s="416"/>
      <c r="H29" s="416"/>
      <c r="I29" s="416"/>
      <c r="J29" s="416"/>
      <c r="K29" s="417"/>
      <c r="L29" s="412">
        <v>28</v>
      </c>
      <c r="M29" s="413"/>
      <c r="N29" s="413"/>
      <c r="O29" s="413"/>
      <c r="P29" s="414"/>
      <c r="Q29" s="412">
        <v>6020</v>
      </c>
      <c r="R29" s="413"/>
      <c r="S29" s="413"/>
      <c r="T29" s="413"/>
      <c r="U29" s="413"/>
      <c r="V29" s="414"/>
      <c r="W29" s="503"/>
      <c r="X29" s="504"/>
      <c r="Y29" s="505"/>
      <c r="Z29" s="415" t="s">
        <v>187</v>
      </c>
      <c r="AA29" s="416"/>
      <c r="AB29" s="416"/>
      <c r="AC29" s="416"/>
      <c r="AD29" s="416"/>
      <c r="AE29" s="416"/>
      <c r="AF29" s="416"/>
      <c r="AG29" s="417"/>
      <c r="AH29" s="412">
        <v>1861</v>
      </c>
      <c r="AI29" s="413"/>
      <c r="AJ29" s="413"/>
      <c r="AK29" s="413"/>
      <c r="AL29" s="414"/>
      <c r="AM29" s="412">
        <v>6157622</v>
      </c>
      <c r="AN29" s="413"/>
      <c r="AO29" s="413"/>
      <c r="AP29" s="413"/>
      <c r="AQ29" s="413"/>
      <c r="AR29" s="414"/>
      <c r="AS29" s="412">
        <v>3309</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1501480</v>
      </c>
      <c r="BO29" s="460"/>
      <c r="BP29" s="460"/>
      <c r="BQ29" s="460"/>
      <c r="BR29" s="460"/>
      <c r="BS29" s="460"/>
      <c r="BT29" s="460"/>
      <c r="BU29" s="461"/>
      <c r="BV29" s="459">
        <v>1501458</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100.2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3628592</v>
      </c>
      <c r="BO30" s="494"/>
      <c r="BP30" s="494"/>
      <c r="BQ30" s="494"/>
      <c r="BR30" s="494"/>
      <c r="BS30" s="494"/>
      <c r="BT30" s="494"/>
      <c r="BU30" s="495"/>
      <c r="BV30" s="493">
        <v>3674444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197</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196</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7</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10</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12</v>
      </c>
      <c r="BF34" s="407"/>
      <c r="BG34" s="408" t="str">
        <f>IF('各会計、関係団体の財政状況及び健全化判断比率'!B33="","",'各会計、関係団体の財政状況及び健全化判断比率'!B33)</f>
        <v>地方卸売市場事業特別会計</v>
      </c>
      <c r="BH34" s="408"/>
      <c r="BI34" s="408"/>
      <c r="BJ34" s="408"/>
      <c r="BK34" s="408"/>
      <c r="BL34" s="408"/>
      <c r="BM34" s="408"/>
      <c r="BN34" s="408"/>
      <c r="BO34" s="408"/>
      <c r="BP34" s="408"/>
      <c r="BQ34" s="408"/>
      <c r="BR34" s="408"/>
      <c r="BS34" s="408"/>
      <c r="BT34" s="408"/>
      <c r="BU34" s="408"/>
      <c r="BV34" s="178"/>
      <c r="BW34" s="407">
        <f>IF(BY34="","",MAX(C34:D43,U34:V43,AM34:AN43,BE34:BF43)+1)</f>
        <v>13</v>
      </c>
      <c r="BX34" s="407"/>
      <c r="BY34" s="408" t="str">
        <f>IF('各会計、関係団体の財政状況及び健全化判断比率'!B68="","",'各会計、関係団体の財政状況及び健全化判断比率'!B68)</f>
        <v>兵庫県後期高齢者医療広域連合（一般会計）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明石市産業振興財団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葬祭事業特別会計</v>
      </c>
      <c r="F35" s="408"/>
      <c r="G35" s="408"/>
      <c r="H35" s="408"/>
      <c r="I35" s="408"/>
      <c r="J35" s="408"/>
      <c r="K35" s="408"/>
      <c r="L35" s="408"/>
      <c r="M35" s="408"/>
      <c r="N35" s="408"/>
      <c r="O35" s="408"/>
      <c r="P35" s="408"/>
      <c r="Q35" s="408"/>
      <c r="R35" s="408"/>
      <c r="S35" s="408"/>
      <c r="T35" s="178"/>
      <c r="U35" s="407">
        <f>IF(W35="","",U34+1)</f>
        <v>8</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f t="shared" ref="AM35:AM43" si="0">IF(AO35="","",AM34+1)</f>
        <v>11</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14</v>
      </c>
      <c r="BX35" s="407"/>
      <c r="BY35" s="408" t="str">
        <f>IF('各会計、関係団体の財政状況及び健全化判断比率'!B69="","",'各会計、関係団体の財政状況及び健全化判断比率'!B69)</f>
        <v>兵庫県後期高齢者医療広域連合（特別会計）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明石地域振興開発</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f>IF(E36="","",C35+1)</f>
        <v>3</v>
      </c>
      <c r="D36" s="407"/>
      <c r="E36" s="408" t="str">
        <f>IF('各会計、関係団体の財政状況及び健全化判断比率'!B9="","",'各会計、関係団体の財政状況及び健全化判断比率'!B9)</f>
        <v>公共用地取得事業特別会計</v>
      </c>
      <c r="F36" s="408"/>
      <c r="G36" s="408"/>
      <c r="H36" s="408"/>
      <c r="I36" s="408"/>
      <c r="J36" s="408"/>
      <c r="K36" s="408"/>
      <c r="L36" s="408"/>
      <c r="M36" s="408"/>
      <c r="N36" s="408"/>
      <c r="O36" s="408"/>
      <c r="P36" s="408"/>
      <c r="Q36" s="408"/>
      <c r="R36" s="408"/>
      <c r="S36" s="408"/>
      <c r="T36" s="178"/>
      <c r="U36" s="407">
        <f t="shared" ref="U36:U43" si="4">IF(W36="","",U35+1)</f>
        <v>9</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t="str">
        <f t="shared" si="2"/>
        <v/>
      </c>
      <c r="BX36" s="407"/>
      <c r="BY36" s="408" t="str">
        <f>IF('各会計、関係団体の財政状況及び健全化判断比率'!B70="","",'各会計、関係団体の財政状況及び健全化判断比率'!B70)</f>
        <v/>
      </c>
      <c r="BZ36" s="408"/>
      <c r="CA36" s="408"/>
      <c r="CB36" s="408"/>
      <c r="CC36" s="408"/>
      <c r="CD36" s="408"/>
      <c r="CE36" s="408"/>
      <c r="CF36" s="408"/>
      <c r="CG36" s="408"/>
      <c r="CH36" s="408"/>
      <c r="CI36" s="408"/>
      <c r="CJ36" s="408"/>
      <c r="CK36" s="408"/>
      <c r="CL36" s="408"/>
      <c r="CM36" s="408"/>
      <c r="CN36" s="178"/>
      <c r="CO36" s="407">
        <f t="shared" si="3"/>
        <v>17</v>
      </c>
      <c r="CP36" s="407"/>
      <c r="CQ36" s="408" t="str">
        <f>IF('各会計、関係団体の財政状況及び健全化判断比率'!BS9="","",'各会計、関係団体の財政状況及び健全化判断比率'!BS9)</f>
        <v>明石市立市民病院</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f>IF(E37="","",C36+1)</f>
        <v>4</v>
      </c>
      <c r="D37" s="407"/>
      <c r="E37" s="408" t="str">
        <f>IF('各会計、関係団体の財政状況及び健全化判断比率'!B10="","",'各会計、関係団体の財政状況及び健全化判断比率'!B10)</f>
        <v>石ヶ谷墓園整備事業特別会計</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t="str">
        <f t="shared" si="2"/>
        <v/>
      </c>
      <c r="BX37" s="407"/>
      <c r="BY37" s="408" t="str">
        <f>IF('各会計、関係団体の財政状況及び健全化判断比率'!B71="","",'各会計、関係団体の財政状況及び健全化判断比率'!B71)</f>
        <v/>
      </c>
      <c r="BZ37" s="408"/>
      <c r="CA37" s="408"/>
      <c r="CB37" s="408"/>
      <c r="CC37" s="408"/>
      <c r="CD37" s="408"/>
      <c r="CE37" s="408"/>
      <c r="CF37" s="408"/>
      <c r="CG37" s="408"/>
      <c r="CH37" s="408"/>
      <c r="CI37" s="408"/>
      <c r="CJ37" s="408"/>
      <c r="CK37" s="408"/>
      <c r="CL37" s="408"/>
      <c r="CM37" s="408"/>
      <c r="CN37" s="178"/>
      <c r="CO37" s="407">
        <f t="shared" si="3"/>
        <v>18</v>
      </c>
      <c r="CP37" s="407"/>
      <c r="CQ37" s="408" t="str">
        <f>IF('各会計、関係団体の財政状況及び健全化判断比率'!BS10="","",'各会計、関係団体の財政状況及び健全化判断比率'!BS10)</f>
        <v>一般財団法人あかしこども財団</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f t="shared" ref="C38:C43" si="5">IF(E38="","",C37+1)</f>
        <v>5</v>
      </c>
      <c r="D38" s="407"/>
      <c r="E38" s="408" t="str">
        <f>IF('各会計、関係団体の財政状況及び健全化判断比率'!B11="","",'各会計、関係団体の財政状況及び健全化判断比率'!B11)</f>
        <v>病院事業債管理特別会計</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f t="shared" si="5"/>
        <v>6</v>
      </c>
      <c r="D39" s="407"/>
      <c r="E39" s="408" t="str">
        <f>IF('各会計、関係団体の財政状況及び健全化判断比率'!B12="","",'各会計、関係団体の財政状況及び健全化判断比率'!B12)</f>
        <v>母子父子寡婦福祉資金貸付事業特別会計</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609</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16" t="s">
        <v>581</v>
      </c>
      <c r="D34" s="1216"/>
      <c r="E34" s="1217"/>
      <c r="F34" s="32">
        <v>7.37</v>
      </c>
      <c r="G34" s="33">
        <v>7.25</v>
      </c>
      <c r="H34" s="33">
        <v>6.15</v>
      </c>
      <c r="I34" s="33">
        <v>6.65</v>
      </c>
      <c r="J34" s="34">
        <v>5.72</v>
      </c>
      <c r="K34" s="22"/>
      <c r="L34" s="22"/>
      <c r="M34" s="22"/>
      <c r="N34" s="22"/>
      <c r="O34" s="22"/>
      <c r="P34" s="22"/>
    </row>
    <row r="35" spans="1:16" ht="39" customHeight="1">
      <c r="A35" s="22"/>
      <c r="B35" s="35"/>
      <c r="C35" s="1210" t="s">
        <v>582</v>
      </c>
      <c r="D35" s="1211"/>
      <c r="E35" s="1212"/>
      <c r="F35" s="36">
        <v>2.92</v>
      </c>
      <c r="G35" s="37">
        <v>4.1900000000000004</v>
      </c>
      <c r="H35" s="37">
        <v>4.96</v>
      </c>
      <c r="I35" s="37">
        <v>5.15</v>
      </c>
      <c r="J35" s="38">
        <v>5.29</v>
      </c>
      <c r="K35" s="22"/>
      <c r="L35" s="22"/>
      <c r="M35" s="22"/>
      <c r="N35" s="22"/>
      <c r="O35" s="22"/>
      <c r="P35" s="22"/>
    </row>
    <row r="36" spans="1:16" ht="39" customHeight="1">
      <c r="A36" s="22"/>
      <c r="B36" s="35"/>
      <c r="C36" s="1210" t="s">
        <v>583</v>
      </c>
      <c r="D36" s="1211"/>
      <c r="E36" s="1212"/>
      <c r="F36" s="36">
        <v>1.1200000000000001</v>
      </c>
      <c r="G36" s="37">
        <v>1.06</v>
      </c>
      <c r="H36" s="37">
        <v>0.62</v>
      </c>
      <c r="I36" s="37">
        <v>2.73</v>
      </c>
      <c r="J36" s="38">
        <v>1.88</v>
      </c>
      <c r="K36" s="22"/>
      <c r="L36" s="22"/>
      <c r="M36" s="22"/>
      <c r="N36" s="22"/>
      <c r="O36" s="22"/>
      <c r="P36" s="22"/>
    </row>
    <row r="37" spans="1:16" ht="39" customHeight="1">
      <c r="A37" s="22"/>
      <c r="B37" s="35"/>
      <c r="C37" s="1210" t="s">
        <v>584</v>
      </c>
      <c r="D37" s="1211"/>
      <c r="E37" s="1212"/>
      <c r="F37" s="36">
        <v>0.83</v>
      </c>
      <c r="G37" s="37">
        <v>1.1299999999999999</v>
      </c>
      <c r="H37" s="37">
        <v>1.18</v>
      </c>
      <c r="I37" s="37">
        <v>1.17</v>
      </c>
      <c r="J37" s="38">
        <v>0.47</v>
      </c>
      <c r="K37" s="22"/>
      <c r="L37" s="22"/>
      <c r="M37" s="22"/>
      <c r="N37" s="22"/>
      <c r="O37" s="22"/>
      <c r="P37" s="22"/>
    </row>
    <row r="38" spans="1:16" ht="39" customHeight="1">
      <c r="A38" s="22"/>
      <c r="B38" s="35"/>
      <c r="C38" s="1210" t="s">
        <v>585</v>
      </c>
      <c r="D38" s="1211"/>
      <c r="E38" s="1212"/>
      <c r="F38" s="36">
        <v>0.45</v>
      </c>
      <c r="G38" s="37">
        <v>0.46</v>
      </c>
      <c r="H38" s="37">
        <v>0.51</v>
      </c>
      <c r="I38" s="37">
        <v>0.48</v>
      </c>
      <c r="J38" s="38">
        <v>0.47</v>
      </c>
      <c r="K38" s="22"/>
      <c r="L38" s="22"/>
      <c r="M38" s="22"/>
      <c r="N38" s="22"/>
      <c r="O38" s="22"/>
      <c r="P38" s="22"/>
    </row>
    <row r="39" spans="1:16" ht="39" customHeight="1">
      <c r="A39" s="22"/>
      <c r="B39" s="35"/>
      <c r="C39" s="1210" t="s">
        <v>586</v>
      </c>
      <c r="D39" s="1211"/>
      <c r="E39" s="1212"/>
      <c r="F39" s="36">
        <v>7.61</v>
      </c>
      <c r="G39" s="37">
        <v>1.93</v>
      </c>
      <c r="H39" s="37">
        <v>0.53</v>
      </c>
      <c r="I39" s="37">
        <v>0.03</v>
      </c>
      <c r="J39" s="38">
        <v>0.02</v>
      </c>
      <c r="K39" s="22"/>
      <c r="L39" s="22"/>
      <c r="M39" s="22"/>
      <c r="N39" s="22"/>
      <c r="O39" s="22"/>
      <c r="P39" s="22"/>
    </row>
    <row r="40" spans="1:16" ht="39" customHeight="1">
      <c r="A40" s="22"/>
      <c r="B40" s="35"/>
      <c r="C40" s="1210" t="s">
        <v>587</v>
      </c>
      <c r="D40" s="1211"/>
      <c r="E40" s="1212"/>
      <c r="F40" s="36">
        <v>0.16</v>
      </c>
      <c r="G40" s="37">
        <v>0.17</v>
      </c>
      <c r="H40" s="37">
        <v>0.01</v>
      </c>
      <c r="I40" s="37">
        <v>0.01</v>
      </c>
      <c r="J40" s="38">
        <v>0</v>
      </c>
      <c r="K40" s="22"/>
      <c r="L40" s="22"/>
      <c r="M40" s="22"/>
      <c r="N40" s="22"/>
      <c r="O40" s="22"/>
      <c r="P40" s="22"/>
    </row>
    <row r="41" spans="1:16" ht="39" customHeight="1">
      <c r="A41" s="22"/>
      <c r="B41" s="35"/>
      <c r="C41" s="1210" t="s">
        <v>588</v>
      </c>
      <c r="D41" s="1211"/>
      <c r="E41" s="1212"/>
      <c r="F41" s="36">
        <v>0</v>
      </c>
      <c r="G41" s="37">
        <v>0</v>
      </c>
      <c r="H41" s="37">
        <v>0</v>
      </c>
      <c r="I41" s="37">
        <v>0</v>
      </c>
      <c r="J41" s="38">
        <v>0</v>
      </c>
      <c r="K41" s="22"/>
      <c r="L41" s="22"/>
      <c r="M41" s="22"/>
      <c r="N41" s="22"/>
      <c r="O41" s="22"/>
      <c r="P41" s="22"/>
    </row>
    <row r="42" spans="1:16" ht="39" customHeight="1">
      <c r="A42" s="22"/>
      <c r="B42" s="39"/>
      <c r="C42" s="1210" t="s">
        <v>589</v>
      </c>
      <c r="D42" s="1211"/>
      <c r="E42" s="1212"/>
      <c r="F42" s="36" t="s">
        <v>533</v>
      </c>
      <c r="G42" s="37" t="s">
        <v>533</v>
      </c>
      <c r="H42" s="37" t="s">
        <v>533</v>
      </c>
      <c r="I42" s="37" t="s">
        <v>533</v>
      </c>
      <c r="J42" s="38" t="s">
        <v>533</v>
      </c>
      <c r="K42" s="22"/>
      <c r="L42" s="22"/>
      <c r="M42" s="22"/>
      <c r="N42" s="22"/>
      <c r="O42" s="22"/>
      <c r="P42" s="22"/>
    </row>
    <row r="43" spans="1:16" ht="39" customHeight="1" thickBot="1">
      <c r="A43" s="22"/>
      <c r="B43" s="40"/>
      <c r="C43" s="1213" t="s">
        <v>590</v>
      </c>
      <c r="D43" s="1214"/>
      <c r="E43" s="1215"/>
      <c r="F43" s="41">
        <v>0.49</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3r469HK9pPZQh8XJE2rbaUj8WW8BStoWcN9eohAW6h9Atie6QIVKnKTNfMcNdzXUYQovM+cwDA2wKZJGeHtJw==" saltValue="JJ7IQlsZK5rCS2Dff/i/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36" t="s">
        <v>11</v>
      </c>
      <c r="C45" s="1237"/>
      <c r="D45" s="58"/>
      <c r="E45" s="1242" t="s">
        <v>12</v>
      </c>
      <c r="F45" s="1242"/>
      <c r="G45" s="1242"/>
      <c r="H45" s="1242"/>
      <c r="I45" s="1242"/>
      <c r="J45" s="1243"/>
      <c r="K45" s="59">
        <v>10953</v>
      </c>
      <c r="L45" s="60">
        <v>11258</v>
      </c>
      <c r="M45" s="60">
        <v>11515</v>
      </c>
      <c r="N45" s="60">
        <v>11508</v>
      </c>
      <c r="O45" s="61">
        <v>11668</v>
      </c>
      <c r="P45" s="48"/>
      <c r="Q45" s="48"/>
      <c r="R45" s="48"/>
      <c r="S45" s="48"/>
      <c r="T45" s="48"/>
      <c r="U45" s="48"/>
    </row>
    <row r="46" spans="1:21" ht="30.75" customHeight="1">
      <c r="A46" s="48"/>
      <c r="B46" s="1238"/>
      <c r="C46" s="1239"/>
      <c r="D46" s="62"/>
      <c r="E46" s="1220" t="s">
        <v>13</v>
      </c>
      <c r="F46" s="1220"/>
      <c r="G46" s="1220"/>
      <c r="H46" s="1220"/>
      <c r="I46" s="1220"/>
      <c r="J46" s="1221"/>
      <c r="K46" s="63" t="s">
        <v>533</v>
      </c>
      <c r="L46" s="64" t="s">
        <v>533</v>
      </c>
      <c r="M46" s="64" t="s">
        <v>533</v>
      </c>
      <c r="N46" s="64" t="s">
        <v>533</v>
      </c>
      <c r="O46" s="65" t="s">
        <v>533</v>
      </c>
      <c r="P46" s="48"/>
      <c r="Q46" s="48"/>
      <c r="R46" s="48"/>
      <c r="S46" s="48"/>
      <c r="T46" s="48"/>
      <c r="U46" s="48"/>
    </row>
    <row r="47" spans="1:21" ht="30.75" customHeight="1">
      <c r="A47" s="48"/>
      <c r="B47" s="1238"/>
      <c r="C47" s="1239"/>
      <c r="D47" s="62"/>
      <c r="E47" s="1220" t="s">
        <v>14</v>
      </c>
      <c r="F47" s="1220"/>
      <c r="G47" s="1220"/>
      <c r="H47" s="1220"/>
      <c r="I47" s="1220"/>
      <c r="J47" s="1221"/>
      <c r="K47" s="63" t="s">
        <v>533</v>
      </c>
      <c r="L47" s="64" t="s">
        <v>533</v>
      </c>
      <c r="M47" s="64" t="s">
        <v>533</v>
      </c>
      <c r="N47" s="64" t="s">
        <v>533</v>
      </c>
      <c r="O47" s="65" t="s">
        <v>533</v>
      </c>
      <c r="P47" s="48"/>
      <c r="Q47" s="48"/>
      <c r="R47" s="48"/>
      <c r="S47" s="48"/>
      <c r="T47" s="48"/>
      <c r="U47" s="48"/>
    </row>
    <row r="48" spans="1:21" ht="30.75" customHeight="1">
      <c r="A48" s="48"/>
      <c r="B48" s="1238"/>
      <c r="C48" s="1239"/>
      <c r="D48" s="62"/>
      <c r="E48" s="1220" t="s">
        <v>15</v>
      </c>
      <c r="F48" s="1220"/>
      <c r="G48" s="1220"/>
      <c r="H48" s="1220"/>
      <c r="I48" s="1220"/>
      <c r="J48" s="1221"/>
      <c r="K48" s="63">
        <v>2061</v>
      </c>
      <c r="L48" s="64">
        <v>2127</v>
      </c>
      <c r="M48" s="64">
        <v>1972</v>
      </c>
      <c r="N48" s="64">
        <v>1892</v>
      </c>
      <c r="O48" s="65">
        <v>1850</v>
      </c>
      <c r="P48" s="48"/>
      <c r="Q48" s="48"/>
      <c r="R48" s="48"/>
      <c r="S48" s="48"/>
      <c r="T48" s="48"/>
      <c r="U48" s="48"/>
    </row>
    <row r="49" spans="1:21" ht="30.75" customHeight="1">
      <c r="A49" s="48"/>
      <c r="B49" s="1238"/>
      <c r="C49" s="1239"/>
      <c r="D49" s="62"/>
      <c r="E49" s="1220" t="s">
        <v>16</v>
      </c>
      <c r="F49" s="1220"/>
      <c r="G49" s="1220"/>
      <c r="H49" s="1220"/>
      <c r="I49" s="1220"/>
      <c r="J49" s="1221"/>
      <c r="K49" s="63" t="s">
        <v>533</v>
      </c>
      <c r="L49" s="64" t="s">
        <v>533</v>
      </c>
      <c r="M49" s="64" t="s">
        <v>533</v>
      </c>
      <c r="N49" s="64" t="s">
        <v>533</v>
      </c>
      <c r="O49" s="65" t="s">
        <v>533</v>
      </c>
      <c r="P49" s="48"/>
      <c r="Q49" s="48"/>
      <c r="R49" s="48"/>
      <c r="S49" s="48"/>
      <c r="T49" s="48"/>
      <c r="U49" s="48"/>
    </row>
    <row r="50" spans="1:21" ht="30.75" customHeight="1">
      <c r="A50" s="48"/>
      <c r="B50" s="1238"/>
      <c r="C50" s="1239"/>
      <c r="D50" s="62"/>
      <c r="E50" s="1220" t="s">
        <v>17</v>
      </c>
      <c r="F50" s="1220"/>
      <c r="G50" s="1220"/>
      <c r="H50" s="1220"/>
      <c r="I50" s="1220"/>
      <c r="J50" s="1221"/>
      <c r="K50" s="63" t="s">
        <v>533</v>
      </c>
      <c r="L50" s="64" t="s">
        <v>533</v>
      </c>
      <c r="M50" s="64" t="s">
        <v>533</v>
      </c>
      <c r="N50" s="64" t="s">
        <v>533</v>
      </c>
      <c r="O50" s="65" t="s">
        <v>533</v>
      </c>
      <c r="P50" s="48"/>
      <c r="Q50" s="48"/>
      <c r="R50" s="48"/>
      <c r="S50" s="48"/>
      <c r="T50" s="48"/>
      <c r="U50" s="48"/>
    </row>
    <row r="51" spans="1:21" ht="30.75" customHeight="1">
      <c r="A51" s="48"/>
      <c r="B51" s="1240"/>
      <c r="C51" s="1241"/>
      <c r="D51" s="66"/>
      <c r="E51" s="1220" t="s">
        <v>18</v>
      </c>
      <c r="F51" s="1220"/>
      <c r="G51" s="1220"/>
      <c r="H51" s="1220"/>
      <c r="I51" s="1220"/>
      <c r="J51" s="1221"/>
      <c r="K51" s="63" t="s">
        <v>533</v>
      </c>
      <c r="L51" s="64" t="s">
        <v>533</v>
      </c>
      <c r="M51" s="64" t="s">
        <v>533</v>
      </c>
      <c r="N51" s="64" t="s">
        <v>533</v>
      </c>
      <c r="O51" s="65" t="s">
        <v>533</v>
      </c>
      <c r="P51" s="48"/>
      <c r="Q51" s="48"/>
      <c r="R51" s="48"/>
      <c r="S51" s="48"/>
      <c r="T51" s="48"/>
      <c r="U51" s="48"/>
    </row>
    <row r="52" spans="1:21" ht="30.75" customHeight="1">
      <c r="A52" s="48"/>
      <c r="B52" s="1218" t="s">
        <v>19</v>
      </c>
      <c r="C52" s="1219"/>
      <c r="D52" s="66"/>
      <c r="E52" s="1220" t="s">
        <v>20</v>
      </c>
      <c r="F52" s="1220"/>
      <c r="G52" s="1220"/>
      <c r="H52" s="1220"/>
      <c r="I52" s="1220"/>
      <c r="J52" s="1221"/>
      <c r="K52" s="63">
        <v>11821</v>
      </c>
      <c r="L52" s="64">
        <v>11841</v>
      </c>
      <c r="M52" s="64">
        <v>11602</v>
      </c>
      <c r="N52" s="64">
        <v>11402</v>
      </c>
      <c r="O52" s="65">
        <v>11266</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1193</v>
      </c>
      <c r="L53" s="69">
        <v>1544</v>
      </c>
      <c r="M53" s="69">
        <v>1885</v>
      </c>
      <c r="N53" s="69">
        <v>1998</v>
      </c>
      <c r="O53" s="70">
        <v>2252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DsGikBi/fPRh75vDzSkJXSu3JdJM4FoWedYFlyRep75gTDIud9Hw2E9SGCtyZiYddc0Ltey/Fas0J7mBx2Jw==" saltValue="f8HJt0LwQGFMI+HSUE7/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56" t="s">
        <v>30</v>
      </c>
      <c r="C41" s="1257"/>
      <c r="D41" s="102"/>
      <c r="E41" s="1258" t="s">
        <v>31</v>
      </c>
      <c r="F41" s="1258"/>
      <c r="G41" s="1258"/>
      <c r="H41" s="1259"/>
      <c r="I41" s="351">
        <v>121567</v>
      </c>
      <c r="J41" s="352">
        <v>122031</v>
      </c>
      <c r="K41" s="352">
        <v>120936</v>
      </c>
      <c r="L41" s="352">
        <v>122423</v>
      </c>
      <c r="M41" s="353">
        <v>120152</v>
      </c>
    </row>
    <row r="42" spans="2:13" ht="27.75" customHeight="1">
      <c r="B42" s="1246"/>
      <c r="C42" s="1247"/>
      <c r="D42" s="103"/>
      <c r="E42" s="1250" t="s">
        <v>32</v>
      </c>
      <c r="F42" s="1250"/>
      <c r="G42" s="1250"/>
      <c r="H42" s="1251"/>
      <c r="I42" s="354" t="s">
        <v>533</v>
      </c>
      <c r="J42" s="355" t="s">
        <v>533</v>
      </c>
      <c r="K42" s="355" t="s">
        <v>533</v>
      </c>
      <c r="L42" s="355" t="s">
        <v>533</v>
      </c>
      <c r="M42" s="356" t="s">
        <v>533</v>
      </c>
    </row>
    <row r="43" spans="2:13" ht="27.75" customHeight="1">
      <c r="B43" s="1246"/>
      <c r="C43" s="1247"/>
      <c r="D43" s="103"/>
      <c r="E43" s="1250" t="s">
        <v>33</v>
      </c>
      <c r="F43" s="1250"/>
      <c r="G43" s="1250"/>
      <c r="H43" s="1251"/>
      <c r="I43" s="354">
        <v>21729</v>
      </c>
      <c r="J43" s="355">
        <v>19846</v>
      </c>
      <c r="K43" s="355">
        <v>18551</v>
      </c>
      <c r="L43" s="355">
        <v>16920</v>
      </c>
      <c r="M43" s="356">
        <v>15377</v>
      </c>
    </row>
    <row r="44" spans="2:13" ht="27.75" customHeight="1">
      <c r="B44" s="1246"/>
      <c r="C44" s="1247"/>
      <c r="D44" s="103"/>
      <c r="E44" s="1250" t="s">
        <v>34</v>
      </c>
      <c r="F44" s="1250"/>
      <c r="G44" s="1250"/>
      <c r="H44" s="1251"/>
      <c r="I44" s="354" t="s">
        <v>533</v>
      </c>
      <c r="J44" s="355" t="s">
        <v>533</v>
      </c>
      <c r="K44" s="355" t="s">
        <v>533</v>
      </c>
      <c r="L44" s="355" t="s">
        <v>533</v>
      </c>
      <c r="M44" s="356" t="s">
        <v>533</v>
      </c>
    </row>
    <row r="45" spans="2:13" ht="27.75" customHeight="1">
      <c r="B45" s="1246"/>
      <c r="C45" s="1247"/>
      <c r="D45" s="103"/>
      <c r="E45" s="1250" t="s">
        <v>35</v>
      </c>
      <c r="F45" s="1250"/>
      <c r="G45" s="1250"/>
      <c r="H45" s="1251"/>
      <c r="I45" s="354">
        <v>13533</v>
      </c>
      <c r="J45" s="355">
        <v>13676</v>
      </c>
      <c r="K45" s="355">
        <v>13835</v>
      </c>
      <c r="L45" s="355">
        <v>13840</v>
      </c>
      <c r="M45" s="356">
        <v>13893</v>
      </c>
    </row>
    <row r="46" spans="2:13" ht="27.75" customHeight="1">
      <c r="B46" s="1246"/>
      <c r="C46" s="1247"/>
      <c r="D46" s="104"/>
      <c r="E46" s="1250" t="s">
        <v>36</v>
      </c>
      <c r="F46" s="1250"/>
      <c r="G46" s="1250"/>
      <c r="H46" s="1251"/>
      <c r="I46" s="354">
        <v>3</v>
      </c>
      <c r="J46" s="355">
        <v>4</v>
      </c>
      <c r="K46" s="355">
        <v>9</v>
      </c>
      <c r="L46" s="355">
        <v>7</v>
      </c>
      <c r="M46" s="356">
        <v>7</v>
      </c>
    </row>
    <row r="47" spans="2:13" ht="27.75" customHeight="1">
      <c r="B47" s="1246"/>
      <c r="C47" s="1247"/>
      <c r="D47" s="105"/>
      <c r="E47" s="1260" t="s">
        <v>37</v>
      </c>
      <c r="F47" s="1261"/>
      <c r="G47" s="1261"/>
      <c r="H47" s="1262"/>
      <c r="I47" s="354" t="s">
        <v>533</v>
      </c>
      <c r="J47" s="355" t="s">
        <v>533</v>
      </c>
      <c r="K47" s="355" t="s">
        <v>533</v>
      </c>
      <c r="L47" s="355" t="s">
        <v>533</v>
      </c>
      <c r="M47" s="356" t="s">
        <v>533</v>
      </c>
    </row>
    <row r="48" spans="2:13" ht="27.75" customHeight="1">
      <c r="B48" s="1246"/>
      <c r="C48" s="1247"/>
      <c r="D48" s="103"/>
      <c r="E48" s="1250" t="s">
        <v>38</v>
      </c>
      <c r="F48" s="1250"/>
      <c r="G48" s="1250"/>
      <c r="H48" s="1251"/>
      <c r="I48" s="354" t="s">
        <v>533</v>
      </c>
      <c r="J48" s="355" t="s">
        <v>533</v>
      </c>
      <c r="K48" s="355" t="s">
        <v>533</v>
      </c>
      <c r="L48" s="355" t="s">
        <v>533</v>
      </c>
      <c r="M48" s="356" t="s">
        <v>533</v>
      </c>
    </row>
    <row r="49" spans="2:13" ht="27.75" customHeight="1">
      <c r="B49" s="1248"/>
      <c r="C49" s="1249"/>
      <c r="D49" s="103"/>
      <c r="E49" s="1250" t="s">
        <v>39</v>
      </c>
      <c r="F49" s="1250"/>
      <c r="G49" s="1250"/>
      <c r="H49" s="1251"/>
      <c r="I49" s="354" t="s">
        <v>533</v>
      </c>
      <c r="J49" s="355" t="s">
        <v>533</v>
      </c>
      <c r="K49" s="355" t="s">
        <v>533</v>
      </c>
      <c r="L49" s="355" t="s">
        <v>533</v>
      </c>
      <c r="M49" s="356" t="s">
        <v>533</v>
      </c>
    </row>
    <row r="50" spans="2:13" ht="27.75" customHeight="1">
      <c r="B50" s="1244" t="s">
        <v>40</v>
      </c>
      <c r="C50" s="1245"/>
      <c r="D50" s="106"/>
      <c r="E50" s="1250" t="s">
        <v>41</v>
      </c>
      <c r="F50" s="1250"/>
      <c r="G50" s="1250"/>
      <c r="H50" s="1251"/>
      <c r="I50" s="354">
        <v>14552</v>
      </c>
      <c r="J50" s="355">
        <v>20396</v>
      </c>
      <c r="K50" s="355">
        <v>20195</v>
      </c>
      <c r="L50" s="355">
        <v>20704</v>
      </c>
      <c r="M50" s="356">
        <v>20891</v>
      </c>
    </row>
    <row r="51" spans="2:13" ht="27.75" customHeight="1">
      <c r="B51" s="1246"/>
      <c r="C51" s="1247"/>
      <c r="D51" s="103"/>
      <c r="E51" s="1250" t="s">
        <v>42</v>
      </c>
      <c r="F51" s="1250"/>
      <c r="G51" s="1250"/>
      <c r="H51" s="1251"/>
      <c r="I51" s="354">
        <v>32231</v>
      </c>
      <c r="J51" s="355">
        <v>31888</v>
      </c>
      <c r="K51" s="355">
        <v>31398</v>
      </c>
      <c r="L51" s="355">
        <v>30853</v>
      </c>
      <c r="M51" s="356">
        <v>28729</v>
      </c>
    </row>
    <row r="52" spans="2:13" ht="27.75" customHeight="1">
      <c r="B52" s="1248"/>
      <c r="C52" s="1249"/>
      <c r="D52" s="103"/>
      <c r="E52" s="1250" t="s">
        <v>43</v>
      </c>
      <c r="F52" s="1250"/>
      <c r="G52" s="1250"/>
      <c r="H52" s="1251"/>
      <c r="I52" s="354">
        <v>89754</v>
      </c>
      <c r="J52" s="355">
        <v>88963</v>
      </c>
      <c r="K52" s="355">
        <v>88381</v>
      </c>
      <c r="L52" s="355">
        <v>87539</v>
      </c>
      <c r="M52" s="356">
        <v>86648</v>
      </c>
    </row>
    <row r="53" spans="2:13" ht="27.75" customHeight="1" thickBot="1">
      <c r="B53" s="1252" t="s">
        <v>44</v>
      </c>
      <c r="C53" s="1253"/>
      <c r="D53" s="107"/>
      <c r="E53" s="1254" t="s">
        <v>45</v>
      </c>
      <c r="F53" s="1254"/>
      <c r="G53" s="1254"/>
      <c r="H53" s="1255"/>
      <c r="I53" s="357">
        <v>20295</v>
      </c>
      <c r="J53" s="358">
        <v>14309</v>
      </c>
      <c r="K53" s="358">
        <v>13356</v>
      </c>
      <c r="L53" s="358">
        <v>14094</v>
      </c>
      <c r="M53" s="359">
        <v>13160</v>
      </c>
    </row>
    <row r="54" spans="2:13" ht="27.75" customHeight="1">
      <c r="B54" s="108" t="s">
        <v>46</v>
      </c>
      <c r="C54" s="109"/>
      <c r="D54" s="109"/>
      <c r="E54" s="110"/>
      <c r="F54" s="110"/>
      <c r="G54" s="110"/>
      <c r="H54" s="110"/>
      <c r="I54" s="111"/>
      <c r="J54" s="111"/>
      <c r="K54" s="111"/>
      <c r="L54" s="111"/>
      <c r="M54" s="111"/>
    </row>
    <row r="55" spans="2:13"/>
  </sheetData>
  <sheetProtection algorithmName="SHA-512" hashValue="sT4JOygyE7duNomLJscbSZQ6uVQqUzEjoq098UflNz5IoUKGaL+a/ymcD/cPoMa8OVt5HcA5jbgDkLKgeyxPpw==" saltValue="+LdRrve+pOp+0yi3ieRN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576</v>
      </c>
      <c r="G54" s="116" t="s">
        <v>577</v>
      </c>
      <c r="H54" s="117" t="s">
        <v>578</v>
      </c>
    </row>
    <row r="55" spans="2:8" ht="52.5" customHeight="1">
      <c r="B55" s="118"/>
      <c r="C55" s="1271" t="s">
        <v>48</v>
      </c>
      <c r="D55" s="1271"/>
      <c r="E55" s="1272"/>
      <c r="F55" s="119">
        <v>9053</v>
      </c>
      <c r="G55" s="119">
        <v>9242</v>
      </c>
      <c r="H55" s="120">
        <v>10105</v>
      </c>
    </row>
    <row r="56" spans="2:8" ht="52.5" customHeight="1">
      <c r="B56" s="121"/>
      <c r="C56" s="1273" t="s">
        <v>49</v>
      </c>
      <c r="D56" s="1273"/>
      <c r="E56" s="1274"/>
      <c r="F56" s="122">
        <v>1501</v>
      </c>
      <c r="G56" s="122">
        <v>1501</v>
      </c>
      <c r="H56" s="123">
        <v>1501</v>
      </c>
    </row>
    <row r="57" spans="2:8" ht="53.25" customHeight="1">
      <c r="B57" s="121"/>
      <c r="C57" s="1275" t="s">
        <v>50</v>
      </c>
      <c r="D57" s="1275"/>
      <c r="E57" s="1276"/>
      <c r="F57" s="124">
        <v>3615</v>
      </c>
      <c r="G57" s="124">
        <v>3674</v>
      </c>
      <c r="H57" s="125">
        <v>3629</v>
      </c>
    </row>
    <row r="58" spans="2:8" ht="45.75" customHeight="1">
      <c r="B58" s="126"/>
      <c r="C58" s="1263" t="s">
        <v>604</v>
      </c>
      <c r="D58" s="1264"/>
      <c r="E58" s="1265"/>
      <c r="F58" s="127">
        <v>1612</v>
      </c>
      <c r="G58" s="127">
        <v>1612</v>
      </c>
      <c r="H58" s="128">
        <v>1613</v>
      </c>
    </row>
    <row r="59" spans="2:8" ht="45.75" customHeight="1">
      <c r="B59" s="126"/>
      <c r="C59" s="1263" t="s">
        <v>605</v>
      </c>
      <c r="D59" s="1264"/>
      <c r="E59" s="1265"/>
      <c r="F59" s="127">
        <v>823</v>
      </c>
      <c r="G59" s="127">
        <v>832</v>
      </c>
      <c r="H59" s="128">
        <v>849</v>
      </c>
    </row>
    <row r="60" spans="2:8" ht="45.75" customHeight="1">
      <c r="B60" s="126"/>
      <c r="C60" s="1263" t="s">
        <v>606</v>
      </c>
      <c r="D60" s="1264"/>
      <c r="E60" s="1265"/>
      <c r="F60" s="127">
        <v>456</v>
      </c>
      <c r="G60" s="127">
        <v>456</v>
      </c>
      <c r="H60" s="128">
        <v>456</v>
      </c>
    </row>
    <row r="61" spans="2:8" ht="45.75" customHeight="1">
      <c r="B61" s="126"/>
      <c r="C61" s="1263" t="s">
        <v>607</v>
      </c>
      <c r="D61" s="1264"/>
      <c r="E61" s="1265"/>
      <c r="F61" s="127">
        <v>488</v>
      </c>
      <c r="G61" s="127">
        <v>454</v>
      </c>
      <c r="H61" s="128">
        <v>362</v>
      </c>
    </row>
    <row r="62" spans="2:8" ht="45.75" customHeight="1" thickBot="1">
      <c r="B62" s="129"/>
      <c r="C62" s="1266" t="s">
        <v>608</v>
      </c>
      <c r="D62" s="1267"/>
      <c r="E62" s="1268"/>
      <c r="F62" s="130">
        <v>80</v>
      </c>
      <c r="G62" s="130">
        <v>90</v>
      </c>
      <c r="H62" s="131">
        <v>90</v>
      </c>
    </row>
    <row r="63" spans="2:8" ht="52.5" customHeight="1" thickBot="1">
      <c r="B63" s="132"/>
      <c r="C63" s="1269" t="s">
        <v>51</v>
      </c>
      <c r="D63" s="1269"/>
      <c r="E63" s="1270"/>
      <c r="F63" s="133">
        <v>14169</v>
      </c>
      <c r="G63" s="133">
        <v>14418</v>
      </c>
      <c r="H63" s="134">
        <v>15235</v>
      </c>
    </row>
    <row r="64" spans="2:8"/>
  </sheetData>
  <sheetProtection algorithmName="SHA-512" hashValue="ylf0kCTY7gc3cFE2YvKp4cX8WnZYXjzXN3jdAEBnjLkQtWFUk3D513luz/uNUSeCNoO+YPZsaxPVFlELM4McRQ==" saltValue="Lt9m4QG1eda98ZFbeBq8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612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613</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574</v>
      </c>
      <c r="BQ50" s="1290"/>
      <c r="BR50" s="1290"/>
      <c r="BS50" s="1290"/>
      <c r="BT50" s="1290"/>
      <c r="BU50" s="1290"/>
      <c r="BV50" s="1290"/>
      <c r="BW50" s="1290"/>
      <c r="BX50" s="1290" t="s">
        <v>575</v>
      </c>
      <c r="BY50" s="1290"/>
      <c r="BZ50" s="1290"/>
      <c r="CA50" s="1290"/>
      <c r="CB50" s="1290"/>
      <c r="CC50" s="1290"/>
      <c r="CD50" s="1290"/>
      <c r="CE50" s="1290"/>
      <c r="CF50" s="1290" t="s">
        <v>576</v>
      </c>
      <c r="CG50" s="1290"/>
      <c r="CH50" s="1290"/>
      <c r="CI50" s="1290"/>
      <c r="CJ50" s="1290"/>
      <c r="CK50" s="1290"/>
      <c r="CL50" s="1290"/>
      <c r="CM50" s="1290"/>
      <c r="CN50" s="1290" t="s">
        <v>577</v>
      </c>
      <c r="CO50" s="1290"/>
      <c r="CP50" s="1290"/>
      <c r="CQ50" s="1290"/>
      <c r="CR50" s="1290"/>
      <c r="CS50" s="1290"/>
      <c r="CT50" s="1290"/>
      <c r="CU50" s="1290"/>
      <c r="CV50" s="1290" t="s">
        <v>578</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614</v>
      </c>
      <c r="AO51" s="1293"/>
      <c r="AP51" s="1293"/>
      <c r="AQ51" s="1293"/>
      <c r="AR51" s="1293"/>
      <c r="AS51" s="1293"/>
      <c r="AT51" s="1293"/>
      <c r="AU51" s="1293"/>
      <c r="AV51" s="1293"/>
      <c r="AW51" s="1293"/>
      <c r="AX51" s="1293"/>
      <c r="AY51" s="1293"/>
      <c r="AZ51" s="1293"/>
      <c r="BA51" s="1293"/>
      <c r="BB51" s="1293" t="s">
        <v>615</v>
      </c>
      <c r="BC51" s="1293"/>
      <c r="BD51" s="1293"/>
      <c r="BE51" s="1293"/>
      <c r="BF51" s="1293"/>
      <c r="BG51" s="1293"/>
      <c r="BH51" s="1293"/>
      <c r="BI51" s="1293"/>
      <c r="BJ51" s="1293"/>
      <c r="BK51" s="1293"/>
      <c r="BL51" s="1293"/>
      <c r="BM51" s="1293"/>
      <c r="BN51" s="1293"/>
      <c r="BO51" s="1293"/>
      <c r="BP51" s="1291">
        <v>41.5</v>
      </c>
      <c r="BQ51" s="1291"/>
      <c r="BR51" s="1291"/>
      <c r="BS51" s="1291"/>
      <c r="BT51" s="1291"/>
      <c r="BU51" s="1291"/>
      <c r="BV51" s="1291"/>
      <c r="BW51" s="1291"/>
      <c r="BX51" s="1291">
        <v>28.1</v>
      </c>
      <c r="BY51" s="1291"/>
      <c r="BZ51" s="1291"/>
      <c r="CA51" s="1291"/>
      <c r="CB51" s="1291"/>
      <c r="CC51" s="1291"/>
      <c r="CD51" s="1291"/>
      <c r="CE51" s="1291"/>
      <c r="CF51" s="1291">
        <v>25.5</v>
      </c>
      <c r="CG51" s="1291"/>
      <c r="CH51" s="1291"/>
      <c r="CI51" s="1291"/>
      <c r="CJ51" s="1291"/>
      <c r="CK51" s="1291"/>
      <c r="CL51" s="1291"/>
      <c r="CM51" s="1291"/>
      <c r="CN51" s="1291">
        <v>25.5</v>
      </c>
      <c r="CO51" s="1291"/>
      <c r="CP51" s="1291"/>
      <c r="CQ51" s="1291"/>
      <c r="CR51" s="1291"/>
      <c r="CS51" s="1291"/>
      <c r="CT51" s="1291"/>
      <c r="CU51" s="1291"/>
      <c r="CV51" s="1291">
        <v>22</v>
      </c>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616</v>
      </c>
      <c r="BC53" s="1293"/>
      <c r="BD53" s="1293"/>
      <c r="BE53" s="1293"/>
      <c r="BF53" s="1293"/>
      <c r="BG53" s="1293"/>
      <c r="BH53" s="1293"/>
      <c r="BI53" s="1293"/>
      <c r="BJ53" s="1293"/>
      <c r="BK53" s="1293"/>
      <c r="BL53" s="1293"/>
      <c r="BM53" s="1293"/>
      <c r="BN53" s="1293"/>
      <c r="BO53" s="1293"/>
      <c r="BP53" s="1291">
        <v>49.1</v>
      </c>
      <c r="BQ53" s="1291"/>
      <c r="BR53" s="1291"/>
      <c r="BS53" s="1291"/>
      <c r="BT53" s="1291"/>
      <c r="BU53" s="1291"/>
      <c r="BV53" s="1291"/>
      <c r="BW53" s="1291"/>
      <c r="BX53" s="1291">
        <v>50.8</v>
      </c>
      <c r="BY53" s="1291"/>
      <c r="BZ53" s="1291"/>
      <c r="CA53" s="1291"/>
      <c r="CB53" s="1291"/>
      <c r="CC53" s="1291"/>
      <c r="CD53" s="1291"/>
      <c r="CE53" s="1291"/>
      <c r="CF53" s="1291">
        <v>52.9</v>
      </c>
      <c r="CG53" s="1291"/>
      <c r="CH53" s="1291"/>
      <c r="CI53" s="1291"/>
      <c r="CJ53" s="1291"/>
      <c r="CK53" s="1291"/>
      <c r="CL53" s="1291"/>
      <c r="CM53" s="1291"/>
      <c r="CN53" s="1291">
        <v>54.6</v>
      </c>
      <c r="CO53" s="1291"/>
      <c r="CP53" s="1291"/>
      <c r="CQ53" s="1291"/>
      <c r="CR53" s="1291"/>
      <c r="CS53" s="1291"/>
      <c r="CT53" s="1291"/>
      <c r="CU53" s="1291"/>
      <c r="CV53" s="1291">
        <v>56.2</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617</v>
      </c>
      <c r="AO55" s="1290"/>
      <c r="AP55" s="1290"/>
      <c r="AQ55" s="1290"/>
      <c r="AR55" s="1290"/>
      <c r="AS55" s="1290"/>
      <c r="AT55" s="1290"/>
      <c r="AU55" s="1290"/>
      <c r="AV55" s="1290"/>
      <c r="AW55" s="1290"/>
      <c r="AX55" s="1290"/>
      <c r="AY55" s="1290"/>
      <c r="AZ55" s="1290"/>
      <c r="BA55" s="1290"/>
      <c r="BB55" s="1293" t="s">
        <v>615</v>
      </c>
      <c r="BC55" s="1293"/>
      <c r="BD55" s="1293"/>
      <c r="BE55" s="1293"/>
      <c r="BF55" s="1293"/>
      <c r="BG55" s="1293"/>
      <c r="BH55" s="1293"/>
      <c r="BI55" s="1293"/>
      <c r="BJ55" s="1293"/>
      <c r="BK55" s="1293"/>
      <c r="BL55" s="1293"/>
      <c r="BM55" s="1293"/>
      <c r="BN55" s="1293"/>
      <c r="BO55" s="1293"/>
      <c r="BP55" s="1291">
        <v>30</v>
      </c>
      <c r="BQ55" s="1291"/>
      <c r="BR55" s="1291"/>
      <c r="BS55" s="1291"/>
      <c r="BT55" s="1291"/>
      <c r="BU55" s="1291"/>
      <c r="BV55" s="1291"/>
      <c r="BW55" s="1291"/>
      <c r="BX55" s="1291">
        <v>34</v>
      </c>
      <c r="BY55" s="1291"/>
      <c r="BZ55" s="1291"/>
      <c r="CA55" s="1291"/>
      <c r="CB55" s="1291"/>
      <c r="CC55" s="1291"/>
      <c r="CD55" s="1291"/>
      <c r="CE55" s="1291"/>
      <c r="CF55" s="1291">
        <v>33.9</v>
      </c>
      <c r="CG55" s="1291"/>
      <c r="CH55" s="1291"/>
      <c r="CI55" s="1291"/>
      <c r="CJ55" s="1291"/>
      <c r="CK55" s="1291"/>
      <c r="CL55" s="1291"/>
      <c r="CM55" s="1291"/>
      <c r="CN55" s="1291">
        <v>31.5</v>
      </c>
      <c r="CO55" s="1291"/>
      <c r="CP55" s="1291"/>
      <c r="CQ55" s="1291"/>
      <c r="CR55" s="1291"/>
      <c r="CS55" s="1291"/>
      <c r="CT55" s="1291"/>
      <c r="CU55" s="1291"/>
      <c r="CV55" s="1291">
        <v>23.4</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616</v>
      </c>
      <c r="BC57" s="1293"/>
      <c r="BD57" s="1293"/>
      <c r="BE57" s="1293"/>
      <c r="BF57" s="1293"/>
      <c r="BG57" s="1293"/>
      <c r="BH57" s="1293"/>
      <c r="BI57" s="1293"/>
      <c r="BJ57" s="1293"/>
      <c r="BK57" s="1293"/>
      <c r="BL57" s="1293"/>
      <c r="BM57" s="1293"/>
      <c r="BN57" s="1293"/>
      <c r="BO57" s="1293"/>
      <c r="BP57" s="1291">
        <v>58.3</v>
      </c>
      <c r="BQ57" s="1291"/>
      <c r="BR57" s="1291"/>
      <c r="BS57" s="1291"/>
      <c r="BT57" s="1291"/>
      <c r="BU57" s="1291"/>
      <c r="BV57" s="1291"/>
      <c r="BW57" s="1291"/>
      <c r="BX57" s="1291">
        <v>61.1</v>
      </c>
      <c r="BY57" s="1291"/>
      <c r="BZ57" s="1291"/>
      <c r="CA57" s="1291"/>
      <c r="CB57" s="1291"/>
      <c r="CC57" s="1291"/>
      <c r="CD57" s="1291"/>
      <c r="CE57" s="1291"/>
      <c r="CF57" s="1291">
        <v>61.9</v>
      </c>
      <c r="CG57" s="1291"/>
      <c r="CH57" s="1291"/>
      <c r="CI57" s="1291"/>
      <c r="CJ57" s="1291"/>
      <c r="CK57" s="1291"/>
      <c r="CL57" s="1291"/>
      <c r="CM57" s="1291"/>
      <c r="CN57" s="1291">
        <v>62.7</v>
      </c>
      <c r="CO57" s="1291"/>
      <c r="CP57" s="1291"/>
      <c r="CQ57" s="1291"/>
      <c r="CR57" s="1291"/>
      <c r="CS57" s="1291"/>
      <c r="CT57" s="1291"/>
      <c r="CU57" s="1291"/>
      <c r="CV57" s="1291">
        <v>63.9</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618</v>
      </c>
    </row>
    <row r="64" spans="1:109">
      <c r="B64" s="376"/>
      <c r="G64" s="383"/>
      <c r="I64" s="396"/>
      <c r="J64" s="396"/>
      <c r="K64" s="396"/>
      <c r="L64" s="396"/>
      <c r="M64" s="396"/>
      <c r="N64" s="397"/>
      <c r="AM64" s="383"/>
      <c r="AN64" s="383" t="s">
        <v>611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619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613</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574</v>
      </c>
      <c r="BQ72" s="1290"/>
      <c r="BR72" s="1290"/>
      <c r="BS72" s="1290"/>
      <c r="BT72" s="1290"/>
      <c r="BU72" s="1290"/>
      <c r="BV72" s="1290"/>
      <c r="BW72" s="1290"/>
      <c r="BX72" s="1290" t="s">
        <v>575</v>
      </c>
      <c r="BY72" s="1290"/>
      <c r="BZ72" s="1290"/>
      <c r="CA72" s="1290"/>
      <c r="CB72" s="1290"/>
      <c r="CC72" s="1290"/>
      <c r="CD72" s="1290"/>
      <c r="CE72" s="1290"/>
      <c r="CF72" s="1290" t="s">
        <v>576</v>
      </c>
      <c r="CG72" s="1290"/>
      <c r="CH72" s="1290"/>
      <c r="CI72" s="1290"/>
      <c r="CJ72" s="1290"/>
      <c r="CK72" s="1290"/>
      <c r="CL72" s="1290"/>
      <c r="CM72" s="1290"/>
      <c r="CN72" s="1290" t="s">
        <v>577</v>
      </c>
      <c r="CO72" s="1290"/>
      <c r="CP72" s="1290"/>
      <c r="CQ72" s="1290"/>
      <c r="CR72" s="1290"/>
      <c r="CS72" s="1290"/>
      <c r="CT72" s="1290"/>
      <c r="CU72" s="1290"/>
      <c r="CV72" s="1290" t="s">
        <v>578</v>
      </c>
      <c r="CW72" s="1290"/>
      <c r="CX72" s="1290"/>
      <c r="CY72" s="1290"/>
      <c r="CZ72" s="1290"/>
      <c r="DA72" s="1290"/>
      <c r="DB72" s="1290"/>
      <c r="DC72" s="1290"/>
    </row>
    <row r="73" spans="2:107">
      <c r="B73" s="376"/>
      <c r="G73" s="1296"/>
      <c r="H73" s="1296"/>
      <c r="I73" s="1296"/>
      <c r="J73" s="1296"/>
      <c r="K73" s="1297"/>
      <c r="L73" s="1297"/>
      <c r="M73" s="1297"/>
      <c r="N73" s="1297"/>
      <c r="AM73" s="385"/>
      <c r="AN73" s="1293" t="s">
        <v>614</v>
      </c>
      <c r="AO73" s="1293"/>
      <c r="AP73" s="1293"/>
      <c r="AQ73" s="1293"/>
      <c r="AR73" s="1293"/>
      <c r="AS73" s="1293"/>
      <c r="AT73" s="1293"/>
      <c r="AU73" s="1293"/>
      <c r="AV73" s="1293"/>
      <c r="AW73" s="1293"/>
      <c r="AX73" s="1293"/>
      <c r="AY73" s="1293"/>
      <c r="AZ73" s="1293"/>
      <c r="BA73" s="1293"/>
      <c r="BB73" s="1293" t="s">
        <v>615</v>
      </c>
      <c r="BC73" s="1293"/>
      <c r="BD73" s="1293"/>
      <c r="BE73" s="1293"/>
      <c r="BF73" s="1293"/>
      <c r="BG73" s="1293"/>
      <c r="BH73" s="1293"/>
      <c r="BI73" s="1293"/>
      <c r="BJ73" s="1293"/>
      <c r="BK73" s="1293"/>
      <c r="BL73" s="1293"/>
      <c r="BM73" s="1293"/>
      <c r="BN73" s="1293"/>
      <c r="BO73" s="1293"/>
      <c r="BP73" s="1291">
        <v>41.5</v>
      </c>
      <c r="BQ73" s="1291"/>
      <c r="BR73" s="1291"/>
      <c r="BS73" s="1291"/>
      <c r="BT73" s="1291"/>
      <c r="BU73" s="1291"/>
      <c r="BV73" s="1291"/>
      <c r="BW73" s="1291"/>
      <c r="BX73" s="1291">
        <v>28.1</v>
      </c>
      <c r="BY73" s="1291"/>
      <c r="BZ73" s="1291"/>
      <c r="CA73" s="1291"/>
      <c r="CB73" s="1291"/>
      <c r="CC73" s="1291"/>
      <c r="CD73" s="1291"/>
      <c r="CE73" s="1291"/>
      <c r="CF73" s="1291">
        <v>25.5</v>
      </c>
      <c r="CG73" s="1291"/>
      <c r="CH73" s="1291"/>
      <c r="CI73" s="1291"/>
      <c r="CJ73" s="1291"/>
      <c r="CK73" s="1291"/>
      <c r="CL73" s="1291"/>
      <c r="CM73" s="1291"/>
      <c r="CN73" s="1291">
        <v>25.5</v>
      </c>
      <c r="CO73" s="1291"/>
      <c r="CP73" s="1291"/>
      <c r="CQ73" s="1291"/>
      <c r="CR73" s="1291"/>
      <c r="CS73" s="1291"/>
      <c r="CT73" s="1291"/>
      <c r="CU73" s="1291"/>
      <c r="CV73" s="1291">
        <v>22</v>
      </c>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620</v>
      </c>
      <c r="BC75" s="1293"/>
      <c r="BD75" s="1293"/>
      <c r="BE75" s="1293"/>
      <c r="BF75" s="1293"/>
      <c r="BG75" s="1293"/>
      <c r="BH75" s="1293"/>
      <c r="BI75" s="1293"/>
      <c r="BJ75" s="1293"/>
      <c r="BK75" s="1293"/>
      <c r="BL75" s="1293"/>
      <c r="BM75" s="1293"/>
      <c r="BN75" s="1293"/>
      <c r="BO75" s="1293"/>
      <c r="BP75" s="1291">
        <v>2.9</v>
      </c>
      <c r="BQ75" s="1291"/>
      <c r="BR75" s="1291"/>
      <c r="BS75" s="1291"/>
      <c r="BT75" s="1291"/>
      <c r="BU75" s="1291"/>
      <c r="BV75" s="1291"/>
      <c r="BW75" s="1291"/>
      <c r="BX75" s="1291">
        <v>2.8</v>
      </c>
      <c r="BY75" s="1291"/>
      <c r="BZ75" s="1291"/>
      <c r="CA75" s="1291"/>
      <c r="CB75" s="1291"/>
      <c r="CC75" s="1291"/>
      <c r="CD75" s="1291"/>
      <c r="CE75" s="1291"/>
      <c r="CF75" s="1291">
        <v>3</v>
      </c>
      <c r="CG75" s="1291"/>
      <c r="CH75" s="1291"/>
      <c r="CI75" s="1291"/>
      <c r="CJ75" s="1291"/>
      <c r="CK75" s="1291"/>
      <c r="CL75" s="1291"/>
      <c r="CM75" s="1291"/>
      <c r="CN75" s="1291">
        <v>3.4</v>
      </c>
      <c r="CO75" s="1291"/>
      <c r="CP75" s="1291"/>
      <c r="CQ75" s="1291"/>
      <c r="CR75" s="1291"/>
      <c r="CS75" s="1291"/>
      <c r="CT75" s="1291"/>
      <c r="CU75" s="1291"/>
      <c r="CV75" s="1291">
        <v>3.6</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617</v>
      </c>
      <c r="AO77" s="1290"/>
      <c r="AP77" s="1290"/>
      <c r="AQ77" s="1290"/>
      <c r="AR77" s="1290"/>
      <c r="AS77" s="1290"/>
      <c r="AT77" s="1290"/>
      <c r="AU77" s="1290"/>
      <c r="AV77" s="1290"/>
      <c r="AW77" s="1290"/>
      <c r="AX77" s="1290"/>
      <c r="AY77" s="1290"/>
      <c r="AZ77" s="1290"/>
      <c r="BA77" s="1290"/>
      <c r="BB77" s="1293" t="s">
        <v>615</v>
      </c>
      <c r="BC77" s="1293"/>
      <c r="BD77" s="1293"/>
      <c r="BE77" s="1293"/>
      <c r="BF77" s="1293"/>
      <c r="BG77" s="1293"/>
      <c r="BH77" s="1293"/>
      <c r="BI77" s="1293"/>
      <c r="BJ77" s="1293"/>
      <c r="BK77" s="1293"/>
      <c r="BL77" s="1293"/>
      <c r="BM77" s="1293"/>
      <c r="BN77" s="1293"/>
      <c r="BO77" s="1293"/>
      <c r="BP77" s="1291">
        <v>30</v>
      </c>
      <c r="BQ77" s="1291"/>
      <c r="BR77" s="1291"/>
      <c r="BS77" s="1291"/>
      <c r="BT77" s="1291"/>
      <c r="BU77" s="1291"/>
      <c r="BV77" s="1291"/>
      <c r="BW77" s="1291"/>
      <c r="BX77" s="1291">
        <v>34</v>
      </c>
      <c r="BY77" s="1291"/>
      <c r="BZ77" s="1291"/>
      <c r="CA77" s="1291"/>
      <c r="CB77" s="1291"/>
      <c r="CC77" s="1291"/>
      <c r="CD77" s="1291"/>
      <c r="CE77" s="1291"/>
      <c r="CF77" s="1291">
        <v>33.9</v>
      </c>
      <c r="CG77" s="1291"/>
      <c r="CH77" s="1291"/>
      <c r="CI77" s="1291"/>
      <c r="CJ77" s="1291"/>
      <c r="CK77" s="1291"/>
      <c r="CL77" s="1291"/>
      <c r="CM77" s="1291"/>
      <c r="CN77" s="1291">
        <v>31.5</v>
      </c>
      <c r="CO77" s="1291"/>
      <c r="CP77" s="1291"/>
      <c r="CQ77" s="1291"/>
      <c r="CR77" s="1291"/>
      <c r="CS77" s="1291"/>
      <c r="CT77" s="1291"/>
      <c r="CU77" s="1291"/>
      <c r="CV77" s="1291">
        <v>23.4</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620</v>
      </c>
      <c r="BC79" s="1293"/>
      <c r="BD79" s="1293"/>
      <c r="BE79" s="1293"/>
      <c r="BF79" s="1293"/>
      <c r="BG79" s="1293"/>
      <c r="BH79" s="1293"/>
      <c r="BI79" s="1293"/>
      <c r="BJ79" s="1293"/>
      <c r="BK79" s="1293"/>
      <c r="BL79" s="1293"/>
      <c r="BM79" s="1293"/>
      <c r="BN79" s="1293"/>
      <c r="BO79" s="1293"/>
      <c r="BP79" s="1291">
        <v>5</v>
      </c>
      <c r="BQ79" s="1291"/>
      <c r="BR79" s="1291"/>
      <c r="BS79" s="1291"/>
      <c r="BT79" s="1291"/>
      <c r="BU79" s="1291"/>
      <c r="BV79" s="1291"/>
      <c r="BW79" s="1291"/>
      <c r="BX79" s="1291">
        <v>5.9</v>
      </c>
      <c r="BY79" s="1291"/>
      <c r="BZ79" s="1291"/>
      <c r="CA79" s="1291"/>
      <c r="CB79" s="1291"/>
      <c r="CC79" s="1291"/>
      <c r="CD79" s="1291"/>
      <c r="CE79" s="1291"/>
      <c r="CF79" s="1291">
        <v>5.7</v>
      </c>
      <c r="CG79" s="1291"/>
      <c r="CH79" s="1291"/>
      <c r="CI79" s="1291"/>
      <c r="CJ79" s="1291"/>
      <c r="CK79" s="1291"/>
      <c r="CL79" s="1291"/>
      <c r="CM79" s="1291"/>
      <c r="CN79" s="1291">
        <v>5.4</v>
      </c>
      <c r="CO79" s="1291"/>
      <c r="CP79" s="1291"/>
      <c r="CQ79" s="1291"/>
      <c r="CR79" s="1291"/>
      <c r="CS79" s="1291"/>
      <c r="CT79" s="1291"/>
      <c r="CU79" s="1291"/>
      <c r="CV79" s="1291">
        <v>5.2</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a7y/AF1u6ujyJSJKrFE2FWy50LMA1OXta/WsaAbYo2tQeQ9OwN6waP2jA5pFYJ72N/D1SwUlqhD8tO6J9VgE8g==" saltValue="nCB/6pcfNX0/aIk2l48C2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BR6SEh8MPGqeHLQnza3/VOx96DiPb0VIsSJHRcl1m+HS5CsUfAXCNFY7FZoNz4AzKzOJjECYp5TfkJoaFt13Iw==" saltValue="2+o76wumlhXVvGcSO57u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YXukzi3iXn8bUrnenAs834Xe8LyWOkG5UxfRVtHfAdHBq8a3tkZ5yTUjARw8+F8K3RUNkVbd7HPgBmIkxxhtHQ==" saltValue="aeB3lbjBCA7Dviim2R+X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571</v>
      </c>
      <c r="G2" s="148"/>
      <c r="H2" s="149"/>
    </row>
    <row r="3" spans="1:8">
      <c r="A3" s="145" t="s">
        <v>564</v>
      </c>
      <c r="B3" s="150"/>
      <c r="C3" s="151"/>
      <c r="D3" s="152">
        <v>34645</v>
      </c>
      <c r="E3" s="153"/>
      <c r="F3" s="154">
        <v>45426</v>
      </c>
      <c r="G3" s="155"/>
      <c r="H3" s="156"/>
    </row>
    <row r="4" spans="1:8">
      <c r="A4" s="157"/>
      <c r="B4" s="158"/>
      <c r="C4" s="159"/>
      <c r="D4" s="160">
        <v>20895</v>
      </c>
      <c r="E4" s="161"/>
      <c r="F4" s="162">
        <v>24508</v>
      </c>
      <c r="G4" s="163"/>
      <c r="H4" s="164"/>
    </row>
    <row r="5" spans="1:8">
      <c r="A5" s="145" t="s">
        <v>566</v>
      </c>
      <c r="B5" s="150"/>
      <c r="C5" s="151"/>
      <c r="D5" s="152">
        <v>42789</v>
      </c>
      <c r="E5" s="153"/>
      <c r="F5" s="154">
        <v>46457</v>
      </c>
      <c r="G5" s="155"/>
      <c r="H5" s="156"/>
    </row>
    <row r="6" spans="1:8">
      <c r="A6" s="157"/>
      <c r="B6" s="158"/>
      <c r="C6" s="159"/>
      <c r="D6" s="160">
        <v>27591</v>
      </c>
      <c r="E6" s="161"/>
      <c r="F6" s="162">
        <v>24020</v>
      </c>
      <c r="G6" s="163"/>
      <c r="H6" s="164"/>
    </row>
    <row r="7" spans="1:8">
      <c r="A7" s="145" t="s">
        <v>567</v>
      </c>
      <c r="B7" s="150"/>
      <c r="C7" s="151"/>
      <c r="D7" s="152">
        <v>26150</v>
      </c>
      <c r="E7" s="153"/>
      <c r="F7" s="154">
        <v>51849</v>
      </c>
      <c r="G7" s="155"/>
      <c r="H7" s="156"/>
    </row>
    <row r="8" spans="1:8">
      <c r="A8" s="157"/>
      <c r="B8" s="158"/>
      <c r="C8" s="159"/>
      <c r="D8" s="160">
        <v>13386</v>
      </c>
      <c r="E8" s="161"/>
      <c r="F8" s="162">
        <v>26326</v>
      </c>
      <c r="G8" s="163"/>
      <c r="H8" s="164"/>
    </row>
    <row r="9" spans="1:8">
      <c r="A9" s="145" t="s">
        <v>568</v>
      </c>
      <c r="B9" s="150"/>
      <c r="C9" s="151"/>
      <c r="D9" s="152">
        <v>34621</v>
      </c>
      <c r="E9" s="153"/>
      <c r="F9" s="154">
        <v>52191</v>
      </c>
      <c r="G9" s="155"/>
      <c r="H9" s="156"/>
    </row>
    <row r="10" spans="1:8">
      <c r="A10" s="157"/>
      <c r="B10" s="158"/>
      <c r="C10" s="159"/>
      <c r="D10" s="160">
        <v>15379</v>
      </c>
      <c r="E10" s="161"/>
      <c r="F10" s="162">
        <v>26807</v>
      </c>
      <c r="G10" s="163"/>
      <c r="H10" s="164"/>
    </row>
    <row r="11" spans="1:8">
      <c r="A11" s="145" t="s">
        <v>569</v>
      </c>
      <c r="B11" s="150"/>
      <c r="C11" s="151"/>
      <c r="D11" s="152">
        <v>28142</v>
      </c>
      <c r="E11" s="153"/>
      <c r="F11" s="154">
        <v>48105</v>
      </c>
      <c r="G11" s="155"/>
      <c r="H11" s="156"/>
    </row>
    <row r="12" spans="1:8">
      <c r="A12" s="157"/>
      <c r="B12" s="158"/>
      <c r="C12" s="165"/>
      <c r="D12" s="160">
        <v>15506</v>
      </c>
      <c r="E12" s="161"/>
      <c r="F12" s="162">
        <v>24072</v>
      </c>
      <c r="G12" s="163"/>
      <c r="H12" s="164"/>
    </row>
    <row r="13" spans="1:8">
      <c r="A13" s="145"/>
      <c r="B13" s="150"/>
      <c r="C13" s="166"/>
      <c r="D13" s="167">
        <v>33269</v>
      </c>
      <c r="E13" s="168"/>
      <c r="F13" s="169">
        <v>48806</v>
      </c>
      <c r="G13" s="170"/>
      <c r="H13" s="156"/>
    </row>
    <row r="14" spans="1:8">
      <c r="A14" s="157"/>
      <c r="B14" s="158"/>
      <c r="C14" s="159"/>
      <c r="D14" s="160">
        <v>18551</v>
      </c>
      <c r="E14" s="161"/>
      <c r="F14" s="162">
        <v>25147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1.64</v>
      </c>
      <c r="C19" s="171">
        <f>ROUND(VALUE(SUBSTITUTE(実質収支比率等に係る経年分析!G$48,"▲","-")),2)</f>
        <v>1.53</v>
      </c>
      <c r="D19" s="171">
        <f>ROUND(VALUE(SUBSTITUTE(実質収支比率等に係る経年分析!H$48,"▲","-")),2)</f>
        <v>1.1399999999999999</v>
      </c>
      <c r="E19" s="171">
        <f>ROUND(VALUE(SUBSTITUTE(実質収支比率等に係る経年分析!I$48,"▲","-")),2)</f>
        <v>3.22</v>
      </c>
      <c r="F19" s="171">
        <f>ROUND(VALUE(SUBSTITUTE(実質収支比率等に係る経年分析!J$48,"▲","-")),2)</f>
        <v>2.36</v>
      </c>
    </row>
    <row r="20" spans="1:11">
      <c r="A20" s="171" t="s">
        <v>55</v>
      </c>
      <c r="B20" s="171">
        <f>ROUND(VALUE(SUBSTITUTE(実質収支比率等に係る経年分析!F$47,"▲","-")),2)</f>
        <v>11.15</v>
      </c>
      <c r="C20" s="171">
        <f>ROUND(VALUE(SUBSTITUTE(実質収支比率等に係る経年分析!G$47,"▲","-")),2)</f>
        <v>15.87</v>
      </c>
      <c r="D20" s="171">
        <f>ROUND(VALUE(SUBSTITUTE(実質収支比率等に係る経年分析!H$47,"▲","-")),2)</f>
        <v>15.05</v>
      </c>
      <c r="E20" s="171">
        <f>ROUND(VALUE(SUBSTITUTE(実質収支比率等に係る経年分析!I$47,"▲","-")),2)</f>
        <v>14.7</v>
      </c>
      <c r="F20" s="171">
        <f>ROUND(VALUE(SUBSTITUTE(実質収支比率等に係る経年分析!J$47,"▲","-")),2)</f>
        <v>14.98</v>
      </c>
    </row>
    <row r="21" spans="1:11">
      <c r="A21" s="171" t="s">
        <v>56</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5.0199999999999996</v>
      </c>
      <c r="D21" s="171">
        <f>IF(ISNUMBER(VALUE(SUBSTITUTE(実質収支比率等に係る経年分析!H$49,"▲","-"))),ROUND(VALUE(SUBSTITUTE(実質収支比率等に係る経年分析!H$49,"▲","-")),2),NA())</f>
        <v>-0.83</v>
      </c>
      <c r="E21" s="171">
        <f>IF(ISNUMBER(VALUE(SUBSTITUTE(実質収支比率等に係る経年分析!I$49,"▲","-"))),ROUND(VALUE(SUBSTITUTE(実質収支比率等に係る経年分析!I$49,"▲","-")),2),NA())</f>
        <v>2.4300000000000002</v>
      </c>
      <c r="F21" s="171">
        <f>IF(ISNUMBER(VALUE(SUBSTITUTE(実質収支比率等に係る経年分析!J$49,"▲","-"))),ROUND(VALUE(SUBSTITUTE(実質収支比率等に係る経年分析!J$49,"▲","-")),2),NA())</f>
        <v>0.64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葬祭事業特別会計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7.61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1.93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石ヶ谷墓園整備事業特別会計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1.1299999999999999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0.47</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1.1200000000000001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1.88</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4.1900000000000004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11821</v>
      </c>
      <c r="E42" s="173"/>
      <c r="F42" s="173"/>
      <c r="G42" s="173">
        <f>'実質公債費比率（分子）の構造'!L$52</f>
        <v>11841</v>
      </c>
      <c r="H42" s="173"/>
      <c r="I42" s="173"/>
      <c r="J42" s="173">
        <f>'実質公債費比率（分子）の構造'!M$52</f>
        <v>11602</v>
      </c>
      <c r="K42" s="173"/>
      <c r="L42" s="173"/>
      <c r="M42" s="173">
        <f>'実質公債費比率（分子）の構造'!N$52</f>
        <v>11402</v>
      </c>
      <c r="N42" s="173"/>
      <c r="O42" s="173"/>
      <c r="P42" s="173">
        <f>'実質公債費比率（分子）の構造'!O$52</f>
        <v>11266</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2061</v>
      </c>
      <c r="C46" s="173"/>
      <c r="D46" s="173"/>
      <c r="E46" s="173">
        <f>'実質公債費比率（分子）の構造'!L$48</f>
        <v>2127</v>
      </c>
      <c r="F46" s="173"/>
      <c r="G46" s="173"/>
      <c r="H46" s="173">
        <f>'実質公債費比率（分子）の構造'!M$48</f>
        <v>1972</v>
      </c>
      <c r="I46" s="173"/>
      <c r="J46" s="173"/>
      <c r="K46" s="173">
        <f>'実質公債費比率（分子）の構造'!N$48</f>
        <v>1892</v>
      </c>
      <c r="L46" s="173"/>
      <c r="M46" s="173"/>
      <c r="N46" s="173">
        <f>'実質公債費比率（分子）の構造'!O$48</f>
        <v>1850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10953</v>
      </c>
      <c r="C49" s="173"/>
      <c r="D49" s="173"/>
      <c r="E49" s="173">
        <f>'実質公債費比率（分子）の構造'!L$45</f>
        <v>11258</v>
      </c>
      <c r="F49" s="173"/>
      <c r="G49" s="173"/>
      <c r="H49" s="173">
        <f>'実質公債費比率（分子）の構造'!M$45</f>
        <v>11515</v>
      </c>
      <c r="I49" s="173"/>
      <c r="J49" s="173"/>
      <c r="K49" s="173">
        <f>'実質公債費比率（分子）の構造'!N$45</f>
        <v>11508</v>
      </c>
      <c r="L49" s="173"/>
      <c r="M49" s="173"/>
      <c r="N49" s="173">
        <f>'実質公債費比率（分子）の構造'!O$45</f>
        <v>11668</v>
      </c>
      <c r="O49" s="173"/>
      <c r="P49" s="173"/>
    </row>
    <row r="50" spans="1:16">
      <c r="A50" s="173" t="s">
        <v>71</v>
      </c>
      <c r="B50" s="173" t="e">
        <f>NA()</f>
        <v>#N/A</v>
      </c>
      <c r="C50" s="173">
        <f>IF(ISNUMBER('実質公債費比率（分子）の構造'!K$53),'実質公債費比率（分子）の構造'!K$53,NA())</f>
        <v>1193</v>
      </c>
      <c r="D50" s="173" t="e">
        <f>NA()</f>
        <v>#N/A</v>
      </c>
      <c r="E50" s="173" t="e">
        <f>NA()</f>
        <v>#N/A</v>
      </c>
      <c r="F50" s="173">
        <f>IF(ISNUMBER('実質公債費比率（分子）の構造'!L$53),'実質公債費比率（分子）の構造'!L$53,NA())</f>
        <v>1544</v>
      </c>
      <c r="G50" s="173" t="e">
        <f>NA()</f>
        <v>#N/A</v>
      </c>
      <c r="H50" s="173" t="e">
        <f>NA()</f>
        <v>#N/A</v>
      </c>
      <c r="I50" s="173">
        <f>IF(ISNUMBER('実質公債費比率（分子）の構造'!M$53),'実質公債費比率（分子）の構造'!M$53,NA())</f>
        <v>1885</v>
      </c>
      <c r="J50" s="173" t="e">
        <f>NA()</f>
        <v>#N/A</v>
      </c>
      <c r="K50" s="173" t="e">
        <f>NA()</f>
        <v>#N/A</v>
      </c>
      <c r="L50" s="173">
        <f>IF(ISNUMBER('実質公債費比率（分子）の構造'!N$53),'実質公債費比率（分子）の構造'!N$53,NA())</f>
        <v>1998</v>
      </c>
      <c r="M50" s="173" t="e">
        <f>NA()</f>
        <v>#N/A</v>
      </c>
      <c r="N50" s="173" t="e">
        <f>NA()</f>
        <v>#N/A</v>
      </c>
      <c r="O50" s="173">
        <f>IF(ISNUMBER('実質公債費比率（分子）の構造'!O$53),'実質公債費比率（分子）の構造'!O$53,NA())</f>
        <v>2252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89754</v>
      </c>
      <c r="E56" s="172"/>
      <c r="F56" s="172"/>
      <c r="G56" s="172">
        <f>'将来負担比率（分子）の構造'!J$52</f>
        <v>88963</v>
      </c>
      <c r="H56" s="172"/>
      <c r="I56" s="172"/>
      <c r="J56" s="172">
        <f>'将来負担比率（分子）の構造'!K$52</f>
        <v>88381</v>
      </c>
      <c r="K56" s="172"/>
      <c r="L56" s="172"/>
      <c r="M56" s="172">
        <f>'将来負担比率（分子）の構造'!L$52</f>
        <v>87539</v>
      </c>
      <c r="N56" s="172"/>
      <c r="O56" s="172"/>
      <c r="P56" s="172">
        <f>'将来負担比率（分子）の構造'!M$52</f>
        <v>86648</v>
      </c>
    </row>
    <row r="57" spans="1:16">
      <c r="A57" s="172" t="s">
        <v>42</v>
      </c>
      <c r="B57" s="172"/>
      <c r="C57" s="172"/>
      <c r="D57" s="172">
        <f>'将来負担比率（分子）の構造'!I$51</f>
        <v>32231</v>
      </c>
      <c r="E57" s="172"/>
      <c r="F57" s="172"/>
      <c r="G57" s="172">
        <f>'将来負担比率（分子）の構造'!J$51</f>
        <v>31888</v>
      </c>
      <c r="H57" s="172"/>
      <c r="I57" s="172"/>
      <c r="J57" s="172">
        <f>'将来負担比率（分子）の構造'!K$51</f>
        <v>31398</v>
      </c>
      <c r="K57" s="172"/>
      <c r="L57" s="172"/>
      <c r="M57" s="172">
        <f>'将来負担比率（分子）の構造'!L$51</f>
        <v>30853</v>
      </c>
      <c r="N57" s="172"/>
      <c r="O57" s="172"/>
      <c r="P57" s="172">
        <f>'将来負担比率（分子）の構造'!M$51</f>
        <v>28729</v>
      </c>
    </row>
    <row r="58" spans="1:16">
      <c r="A58" s="172" t="s">
        <v>41</v>
      </c>
      <c r="B58" s="172"/>
      <c r="C58" s="172"/>
      <c r="D58" s="172">
        <f>'将来負担比率（分子）の構造'!I$50</f>
        <v>14552</v>
      </c>
      <c r="E58" s="172"/>
      <c r="F58" s="172"/>
      <c r="G58" s="172">
        <f>'将来負担比率（分子）の構造'!J$50</f>
        <v>20396</v>
      </c>
      <c r="H58" s="172"/>
      <c r="I58" s="172"/>
      <c r="J58" s="172">
        <f>'将来負担比率（分子）の構造'!K$50</f>
        <v>20195</v>
      </c>
      <c r="K58" s="172"/>
      <c r="L58" s="172"/>
      <c r="M58" s="172">
        <f>'将来負担比率（分子）の構造'!L$50</f>
        <v>20704</v>
      </c>
      <c r="N58" s="172"/>
      <c r="O58" s="172"/>
      <c r="P58" s="172">
        <f>'将来負担比率（分子）の構造'!M$50</f>
        <v>20891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3</v>
      </c>
      <c r="C61" s="172"/>
      <c r="D61" s="172"/>
      <c r="E61" s="172">
        <f>'将来負担比率（分子）の構造'!J$46</f>
        <v>4</v>
      </c>
      <c r="F61" s="172"/>
      <c r="G61" s="172"/>
      <c r="H61" s="172">
        <f>'将来負担比率（分子）の構造'!K$46</f>
        <v>9</v>
      </c>
      <c r="I61" s="172"/>
      <c r="J61" s="172"/>
      <c r="K61" s="172">
        <f>'将来負担比率（分子）の構造'!L$46</f>
        <v>7</v>
      </c>
      <c r="L61" s="172"/>
      <c r="M61" s="172"/>
      <c r="N61" s="172">
        <f>'将来負担比率（分子）の構造'!M$46</f>
        <v>7</v>
      </c>
      <c r="O61" s="172"/>
      <c r="P61" s="172"/>
    </row>
    <row r="62" spans="1:16">
      <c r="A62" s="172" t="s">
        <v>35</v>
      </c>
      <c r="B62" s="172">
        <f>'将来負担比率（分子）の構造'!I$45</f>
        <v>13533</v>
      </c>
      <c r="C62" s="172"/>
      <c r="D62" s="172"/>
      <c r="E62" s="172">
        <f>'将来負担比率（分子）の構造'!J$45</f>
        <v>13676</v>
      </c>
      <c r="F62" s="172"/>
      <c r="G62" s="172"/>
      <c r="H62" s="172">
        <f>'将来負担比率（分子）の構造'!K$45</f>
        <v>13835</v>
      </c>
      <c r="I62" s="172"/>
      <c r="J62" s="172"/>
      <c r="K62" s="172">
        <f>'将来負担比率（分子）の構造'!L$45</f>
        <v>13840</v>
      </c>
      <c r="L62" s="172"/>
      <c r="M62" s="172"/>
      <c r="N62" s="172">
        <f>'将来負担比率（分子）の構造'!M$45</f>
        <v>13893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21729</v>
      </c>
      <c r="C64" s="172"/>
      <c r="D64" s="172"/>
      <c r="E64" s="172">
        <f>'将来負担比率（分子）の構造'!J$43</f>
        <v>19846</v>
      </c>
      <c r="F64" s="172"/>
      <c r="G64" s="172"/>
      <c r="H64" s="172">
        <f>'将来負担比率（分子）の構造'!K$43</f>
        <v>18551</v>
      </c>
      <c r="I64" s="172"/>
      <c r="J64" s="172"/>
      <c r="K64" s="172">
        <f>'将来負担比率（分子）の構造'!L$43</f>
        <v>16920</v>
      </c>
      <c r="L64" s="172"/>
      <c r="M64" s="172"/>
      <c r="N64" s="172">
        <f>'将来負担比率（分子）の構造'!M$43</f>
        <v>15377</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121567</v>
      </c>
      <c r="C66" s="172"/>
      <c r="D66" s="172"/>
      <c r="E66" s="172">
        <f>'将来負担比率（分子）の構造'!J$41</f>
        <v>122031</v>
      </c>
      <c r="F66" s="172"/>
      <c r="G66" s="172"/>
      <c r="H66" s="172">
        <f>'将来負担比率（分子）の構造'!K$41</f>
        <v>120936</v>
      </c>
      <c r="I66" s="172"/>
      <c r="J66" s="172"/>
      <c r="K66" s="172">
        <f>'将来負担比率（分子）の構造'!L$41</f>
        <v>122423</v>
      </c>
      <c r="L66" s="172"/>
      <c r="M66" s="172"/>
      <c r="N66" s="172">
        <f>'将来負担比率（分子）の構造'!M$41</f>
        <v>120152</v>
      </c>
      <c r="O66" s="172"/>
      <c r="P66" s="172"/>
    </row>
    <row r="67" spans="1:16">
      <c r="A67" s="172" t="s">
        <v>75</v>
      </c>
      <c r="B67" s="172" t="e">
        <f>NA()</f>
        <v>#N/A</v>
      </c>
      <c r="C67" s="172">
        <f>IF(ISNUMBER('将来負担比率（分子）の構造'!I$53), IF('将来負担比率（分子）の構造'!I$53 &lt; 0, 0, '将来負担比率（分子）の構造'!I$53), NA())</f>
        <v>20295</v>
      </c>
      <c r="D67" s="172" t="e">
        <f>NA()</f>
        <v>#N/A</v>
      </c>
      <c r="E67" s="172" t="e">
        <f>NA()</f>
        <v>#N/A</v>
      </c>
      <c r="F67" s="172">
        <f>IF(ISNUMBER('将来負担比率（分子）の構造'!J$53), IF('将来負担比率（分子）の構造'!J$53 &lt; 0, 0, '将来負担比率（分子）の構造'!J$53), NA())</f>
        <v>14309</v>
      </c>
      <c r="G67" s="172" t="e">
        <f>NA()</f>
        <v>#N/A</v>
      </c>
      <c r="H67" s="172" t="e">
        <f>NA()</f>
        <v>#N/A</v>
      </c>
      <c r="I67" s="172">
        <f>IF(ISNUMBER('将来負担比率（分子）の構造'!K$53), IF('将来負担比率（分子）の構造'!K$53 &lt; 0, 0, '将来負担比率（分子）の構造'!K$53), NA())</f>
        <v>13356</v>
      </c>
      <c r="J67" s="172" t="e">
        <f>NA()</f>
        <v>#N/A</v>
      </c>
      <c r="K67" s="172" t="e">
        <f>NA()</f>
        <v>#N/A</v>
      </c>
      <c r="L67" s="172">
        <f>IF(ISNUMBER('将来負担比率（分子）の構造'!L$53), IF('将来負担比率（分子）の構造'!L$53 &lt; 0, 0, '将来負担比率（分子）の構造'!L$53), NA())</f>
        <v>14094</v>
      </c>
      <c r="M67" s="172" t="e">
        <f>NA()</f>
        <v>#N/A</v>
      </c>
      <c r="N67" s="172" t="e">
        <f>NA()</f>
        <v>#N/A</v>
      </c>
      <c r="O67" s="172">
        <f>IF(ISNUMBER('将来負担比率（分子）の構造'!M$53), IF('将来負担比率（分子）の構造'!M$53 &lt; 0, 0, '将来負担比率（分子）の構造'!M$53), NA())</f>
        <v>13160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9053</v>
      </c>
      <c r="C72" s="176">
        <f>基金残高に係る経年分析!G55</f>
        <v>9242</v>
      </c>
      <c r="D72" s="176">
        <f>基金残高に係る経年分析!H55</f>
        <v>10105</v>
      </c>
    </row>
    <row r="73" spans="1:16">
      <c r="A73" s="175" t="s">
        <v>78</v>
      </c>
      <c r="B73" s="176">
        <f>基金残高に係る経年分析!F56</f>
        <v>1501</v>
      </c>
      <c r="C73" s="176">
        <f>基金残高に係る経年分析!G56</f>
        <v>1501</v>
      </c>
      <c r="D73" s="176">
        <f>基金残高に係る経年分析!H56</f>
        <v>1501</v>
      </c>
    </row>
    <row r="74" spans="1:16">
      <c r="A74" s="175" t="s">
        <v>79</v>
      </c>
      <c r="B74" s="176">
        <f>基金残高に係る経年分析!F57</f>
        <v>3615</v>
      </c>
      <c r="C74" s="176">
        <f>基金残高に係る経年分析!G57</f>
        <v>3674</v>
      </c>
      <c r="D74" s="176">
        <f>基金残高に係る経年分析!H57</f>
        <v>3629</v>
      </c>
    </row>
  </sheetData>
  <sheetProtection algorithmName="SHA-512" hashValue="UKqXDbyiW3FJDoS3az+x76U/pN+vUbUlGcjrxV6zYn0Hq31oRZvMDkjN4pdqsky+3lnTSq4Gnd7qZLHkn6Oxvg==" saltValue="gJITIlYFWdq4OoqGhxr/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224</v>
      </c>
      <c r="C5" s="653"/>
      <c r="D5" s="653"/>
      <c r="E5" s="653"/>
      <c r="F5" s="653"/>
      <c r="G5" s="653"/>
      <c r="H5" s="653"/>
      <c r="I5" s="653"/>
      <c r="J5" s="653"/>
      <c r="K5" s="653"/>
      <c r="L5" s="653"/>
      <c r="M5" s="653"/>
      <c r="N5" s="653"/>
      <c r="O5" s="653"/>
      <c r="P5" s="653"/>
      <c r="Q5" s="654"/>
      <c r="R5" s="655">
        <v>43661454</v>
      </c>
      <c r="S5" s="656"/>
      <c r="T5" s="656"/>
      <c r="U5" s="656"/>
      <c r="V5" s="656"/>
      <c r="W5" s="656"/>
      <c r="X5" s="656"/>
      <c r="Y5" s="657"/>
      <c r="Z5" s="658">
        <v>33.299999999999997</v>
      </c>
      <c r="AA5" s="658"/>
      <c r="AB5" s="658"/>
      <c r="AC5" s="658"/>
      <c r="AD5" s="659">
        <v>40170025</v>
      </c>
      <c r="AE5" s="659"/>
      <c r="AF5" s="659"/>
      <c r="AG5" s="659"/>
      <c r="AH5" s="659"/>
      <c r="AI5" s="659"/>
      <c r="AJ5" s="659"/>
      <c r="AK5" s="659"/>
      <c r="AL5" s="660">
        <v>62.4</v>
      </c>
      <c r="AM5" s="661"/>
      <c r="AN5" s="661"/>
      <c r="AO5" s="662"/>
      <c r="AP5" s="652" t="s">
        <v>225</v>
      </c>
      <c r="AQ5" s="653"/>
      <c r="AR5" s="653"/>
      <c r="AS5" s="653"/>
      <c r="AT5" s="653"/>
      <c r="AU5" s="653"/>
      <c r="AV5" s="653"/>
      <c r="AW5" s="653"/>
      <c r="AX5" s="653"/>
      <c r="AY5" s="653"/>
      <c r="AZ5" s="653"/>
      <c r="BA5" s="653"/>
      <c r="BB5" s="653"/>
      <c r="BC5" s="653"/>
      <c r="BD5" s="653"/>
      <c r="BE5" s="653"/>
      <c r="BF5" s="654"/>
      <c r="BG5" s="666">
        <v>38501307</v>
      </c>
      <c r="BH5" s="667"/>
      <c r="BI5" s="667"/>
      <c r="BJ5" s="667"/>
      <c r="BK5" s="667"/>
      <c r="BL5" s="667"/>
      <c r="BM5" s="667"/>
      <c r="BN5" s="668"/>
      <c r="BO5" s="669">
        <v>88.2</v>
      </c>
      <c r="BP5" s="669"/>
      <c r="BQ5" s="669"/>
      <c r="BR5" s="669"/>
      <c r="BS5" s="670">
        <v>585607</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c r="B6" s="663" t="s">
        <v>229</v>
      </c>
      <c r="C6" s="664"/>
      <c r="D6" s="664"/>
      <c r="E6" s="664"/>
      <c r="F6" s="664"/>
      <c r="G6" s="664"/>
      <c r="H6" s="664"/>
      <c r="I6" s="664"/>
      <c r="J6" s="664"/>
      <c r="K6" s="664"/>
      <c r="L6" s="664"/>
      <c r="M6" s="664"/>
      <c r="N6" s="664"/>
      <c r="O6" s="664"/>
      <c r="P6" s="664"/>
      <c r="Q6" s="665"/>
      <c r="R6" s="666">
        <v>503257</v>
      </c>
      <c r="S6" s="667"/>
      <c r="T6" s="667"/>
      <c r="U6" s="667"/>
      <c r="V6" s="667"/>
      <c r="W6" s="667"/>
      <c r="X6" s="667"/>
      <c r="Y6" s="668"/>
      <c r="Z6" s="669">
        <v>0.4</v>
      </c>
      <c r="AA6" s="669"/>
      <c r="AB6" s="669"/>
      <c r="AC6" s="669"/>
      <c r="AD6" s="670">
        <v>503257</v>
      </c>
      <c r="AE6" s="670"/>
      <c r="AF6" s="670"/>
      <c r="AG6" s="670"/>
      <c r="AH6" s="670"/>
      <c r="AI6" s="670"/>
      <c r="AJ6" s="670"/>
      <c r="AK6" s="670"/>
      <c r="AL6" s="671">
        <v>0.8</v>
      </c>
      <c r="AM6" s="672"/>
      <c r="AN6" s="672"/>
      <c r="AO6" s="673"/>
      <c r="AP6" s="663" t="s">
        <v>230</v>
      </c>
      <c r="AQ6" s="664"/>
      <c r="AR6" s="664"/>
      <c r="AS6" s="664"/>
      <c r="AT6" s="664"/>
      <c r="AU6" s="664"/>
      <c r="AV6" s="664"/>
      <c r="AW6" s="664"/>
      <c r="AX6" s="664"/>
      <c r="AY6" s="664"/>
      <c r="AZ6" s="664"/>
      <c r="BA6" s="664"/>
      <c r="BB6" s="664"/>
      <c r="BC6" s="664"/>
      <c r="BD6" s="664"/>
      <c r="BE6" s="664"/>
      <c r="BF6" s="665"/>
      <c r="BG6" s="666">
        <v>38501307</v>
      </c>
      <c r="BH6" s="667"/>
      <c r="BI6" s="667"/>
      <c r="BJ6" s="667"/>
      <c r="BK6" s="667"/>
      <c r="BL6" s="667"/>
      <c r="BM6" s="667"/>
      <c r="BN6" s="668"/>
      <c r="BO6" s="669">
        <v>88.2</v>
      </c>
      <c r="BP6" s="669"/>
      <c r="BQ6" s="669"/>
      <c r="BR6" s="669"/>
      <c r="BS6" s="670">
        <v>585607</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545235</v>
      </c>
      <c r="CS6" s="667"/>
      <c r="CT6" s="667"/>
      <c r="CU6" s="667"/>
      <c r="CV6" s="667"/>
      <c r="CW6" s="667"/>
      <c r="CX6" s="667"/>
      <c r="CY6" s="668"/>
      <c r="CZ6" s="660">
        <v>0.4</v>
      </c>
      <c r="DA6" s="661"/>
      <c r="DB6" s="661"/>
      <c r="DC6" s="680"/>
      <c r="DD6" s="675" t="s">
        <v>130</v>
      </c>
      <c r="DE6" s="667"/>
      <c r="DF6" s="667"/>
      <c r="DG6" s="667"/>
      <c r="DH6" s="667"/>
      <c r="DI6" s="667"/>
      <c r="DJ6" s="667"/>
      <c r="DK6" s="667"/>
      <c r="DL6" s="667"/>
      <c r="DM6" s="667"/>
      <c r="DN6" s="667"/>
      <c r="DO6" s="667"/>
      <c r="DP6" s="668"/>
      <c r="DQ6" s="675">
        <v>545229</v>
      </c>
      <c r="DR6" s="667"/>
      <c r="DS6" s="667"/>
      <c r="DT6" s="667"/>
      <c r="DU6" s="667"/>
      <c r="DV6" s="667"/>
      <c r="DW6" s="667"/>
      <c r="DX6" s="667"/>
      <c r="DY6" s="667"/>
      <c r="DZ6" s="667"/>
      <c r="EA6" s="667"/>
      <c r="EB6" s="667"/>
      <c r="EC6" s="676"/>
    </row>
    <row r="7" spans="2:143" ht="11.25" customHeight="1">
      <c r="B7" s="663" t="s">
        <v>233</v>
      </c>
      <c r="C7" s="664"/>
      <c r="D7" s="664"/>
      <c r="E7" s="664"/>
      <c r="F7" s="664"/>
      <c r="G7" s="664"/>
      <c r="H7" s="664"/>
      <c r="I7" s="664"/>
      <c r="J7" s="664"/>
      <c r="K7" s="664"/>
      <c r="L7" s="664"/>
      <c r="M7" s="664"/>
      <c r="N7" s="664"/>
      <c r="O7" s="664"/>
      <c r="P7" s="664"/>
      <c r="Q7" s="665"/>
      <c r="R7" s="666">
        <v>39485</v>
      </c>
      <c r="S7" s="667"/>
      <c r="T7" s="667"/>
      <c r="U7" s="667"/>
      <c r="V7" s="667"/>
      <c r="W7" s="667"/>
      <c r="X7" s="667"/>
      <c r="Y7" s="668"/>
      <c r="Z7" s="669">
        <v>0</v>
      </c>
      <c r="AA7" s="669"/>
      <c r="AB7" s="669"/>
      <c r="AC7" s="669"/>
      <c r="AD7" s="670">
        <v>39485</v>
      </c>
      <c r="AE7" s="670"/>
      <c r="AF7" s="670"/>
      <c r="AG7" s="670"/>
      <c r="AH7" s="670"/>
      <c r="AI7" s="670"/>
      <c r="AJ7" s="670"/>
      <c r="AK7" s="670"/>
      <c r="AL7" s="671">
        <v>0.1</v>
      </c>
      <c r="AM7" s="672"/>
      <c r="AN7" s="672"/>
      <c r="AO7" s="673"/>
      <c r="AP7" s="663" t="s">
        <v>234</v>
      </c>
      <c r="AQ7" s="664"/>
      <c r="AR7" s="664"/>
      <c r="AS7" s="664"/>
      <c r="AT7" s="664"/>
      <c r="AU7" s="664"/>
      <c r="AV7" s="664"/>
      <c r="AW7" s="664"/>
      <c r="AX7" s="664"/>
      <c r="AY7" s="664"/>
      <c r="AZ7" s="664"/>
      <c r="BA7" s="664"/>
      <c r="BB7" s="664"/>
      <c r="BC7" s="664"/>
      <c r="BD7" s="664"/>
      <c r="BE7" s="664"/>
      <c r="BF7" s="665"/>
      <c r="BG7" s="666">
        <v>19129825</v>
      </c>
      <c r="BH7" s="667"/>
      <c r="BI7" s="667"/>
      <c r="BJ7" s="667"/>
      <c r="BK7" s="667"/>
      <c r="BL7" s="667"/>
      <c r="BM7" s="667"/>
      <c r="BN7" s="668"/>
      <c r="BO7" s="669">
        <v>43.8</v>
      </c>
      <c r="BP7" s="669"/>
      <c r="BQ7" s="669"/>
      <c r="BR7" s="669"/>
      <c r="BS7" s="670">
        <v>585607</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9752224</v>
      </c>
      <c r="CS7" s="667"/>
      <c r="CT7" s="667"/>
      <c r="CU7" s="667"/>
      <c r="CV7" s="667"/>
      <c r="CW7" s="667"/>
      <c r="CX7" s="667"/>
      <c r="CY7" s="668"/>
      <c r="CZ7" s="669">
        <v>7.6</v>
      </c>
      <c r="DA7" s="669"/>
      <c r="DB7" s="669"/>
      <c r="DC7" s="669"/>
      <c r="DD7" s="675">
        <v>105016</v>
      </c>
      <c r="DE7" s="667"/>
      <c r="DF7" s="667"/>
      <c r="DG7" s="667"/>
      <c r="DH7" s="667"/>
      <c r="DI7" s="667"/>
      <c r="DJ7" s="667"/>
      <c r="DK7" s="667"/>
      <c r="DL7" s="667"/>
      <c r="DM7" s="667"/>
      <c r="DN7" s="667"/>
      <c r="DO7" s="667"/>
      <c r="DP7" s="668"/>
      <c r="DQ7" s="675">
        <v>8479537</v>
      </c>
      <c r="DR7" s="667"/>
      <c r="DS7" s="667"/>
      <c r="DT7" s="667"/>
      <c r="DU7" s="667"/>
      <c r="DV7" s="667"/>
      <c r="DW7" s="667"/>
      <c r="DX7" s="667"/>
      <c r="DY7" s="667"/>
      <c r="DZ7" s="667"/>
      <c r="EA7" s="667"/>
      <c r="EB7" s="667"/>
      <c r="EC7" s="676"/>
    </row>
    <row r="8" spans="2:143" ht="11.25" customHeight="1">
      <c r="B8" s="663" t="s">
        <v>236</v>
      </c>
      <c r="C8" s="664"/>
      <c r="D8" s="664"/>
      <c r="E8" s="664"/>
      <c r="F8" s="664"/>
      <c r="G8" s="664"/>
      <c r="H8" s="664"/>
      <c r="I8" s="664"/>
      <c r="J8" s="664"/>
      <c r="K8" s="664"/>
      <c r="L8" s="664"/>
      <c r="M8" s="664"/>
      <c r="N8" s="664"/>
      <c r="O8" s="664"/>
      <c r="P8" s="664"/>
      <c r="Q8" s="665"/>
      <c r="R8" s="666">
        <v>400393</v>
      </c>
      <c r="S8" s="667"/>
      <c r="T8" s="667"/>
      <c r="U8" s="667"/>
      <c r="V8" s="667"/>
      <c r="W8" s="667"/>
      <c r="X8" s="667"/>
      <c r="Y8" s="668"/>
      <c r="Z8" s="669">
        <v>0.3</v>
      </c>
      <c r="AA8" s="669"/>
      <c r="AB8" s="669"/>
      <c r="AC8" s="669"/>
      <c r="AD8" s="670">
        <v>400393</v>
      </c>
      <c r="AE8" s="670"/>
      <c r="AF8" s="670"/>
      <c r="AG8" s="670"/>
      <c r="AH8" s="670"/>
      <c r="AI8" s="670"/>
      <c r="AJ8" s="670"/>
      <c r="AK8" s="670"/>
      <c r="AL8" s="671">
        <v>0.6</v>
      </c>
      <c r="AM8" s="672"/>
      <c r="AN8" s="672"/>
      <c r="AO8" s="673"/>
      <c r="AP8" s="663" t="s">
        <v>237</v>
      </c>
      <c r="AQ8" s="664"/>
      <c r="AR8" s="664"/>
      <c r="AS8" s="664"/>
      <c r="AT8" s="664"/>
      <c r="AU8" s="664"/>
      <c r="AV8" s="664"/>
      <c r="AW8" s="664"/>
      <c r="AX8" s="664"/>
      <c r="AY8" s="664"/>
      <c r="AZ8" s="664"/>
      <c r="BA8" s="664"/>
      <c r="BB8" s="664"/>
      <c r="BC8" s="664"/>
      <c r="BD8" s="664"/>
      <c r="BE8" s="664"/>
      <c r="BF8" s="665"/>
      <c r="BG8" s="666">
        <v>511003</v>
      </c>
      <c r="BH8" s="667"/>
      <c r="BI8" s="667"/>
      <c r="BJ8" s="667"/>
      <c r="BK8" s="667"/>
      <c r="BL8" s="667"/>
      <c r="BM8" s="667"/>
      <c r="BN8" s="668"/>
      <c r="BO8" s="669">
        <v>1.2</v>
      </c>
      <c r="BP8" s="669"/>
      <c r="BQ8" s="669"/>
      <c r="BR8" s="669"/>
      <c r="BS8" s="670" t="s">
        <v>130</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66682670</v>
      </c>
      <c r="CS8" s="667"/>
      <c r="CT8" s="667"/>
      <c r="CU8" s="667"/>
      <c r="CV8" s="667"/>
      <c r="CW8" s="667"/>
      <c r="CX8" s="667"/>
      <c r="CY8" s="668"/>
      <c r="CZ8" s="669">
        <v>51.9</v>
      </c>
      <c r="DA8" s="669"/>
      <c r="DB8" s="669"/>
      <c r="DC8" s="669"/>
      <c r="DD8" s="675">
        <v>1424726</v>
      </c>
      <c r="DE8" s="667"/>
      <c r="DF8" s="667"/>
      <c r="DG8" s="667"/>
      <c r="DH8" s="667"/>
      <c r="DI8" s="667"/>
      <c r="DJ8" s="667"/>
      <c r="DK8" s="667"/>
      <c r="DL8" s="667"/>
      <c r="DM8" s="667"/>
      <c r="DN8" s="667"/>
      <c r="DO8" s="667"/>
      <c r="DP8" s="668"/>
      <c r="DQ8" s="675">
        <v>27859750</v>
      </c>
      <c r="DR8" s="667"/>
      <c r="DS8" s="667"/>
      <c r="DT8" s="667"/>
      <c r="DU8" s="667"/>
      <c r="DV8" s="667"/>
      <c r="DW8" s="667"/>
      <c r="DX8" s="667"/>
      <c r="DY8" s="667"/>
      <c r="DZ8" s="667"/>
      <c r="EA8" s="667"/>
      <c r="EB8" s="667"/>
      <c r="EC8" s="676"/>
    </row>
    <row r="9" spans="2:143" ht="11.25" customHeight="1">
      <c r="B9" s="663" t="s">
        <v>239</v>
      </c>
      <c r="C9" s="664"/>
      <c r="D9" s="664"/>
      <c r="E9" s="664"/>
      <c r="F9" s="664"/>
      <c r="G9" s="664"/>
      <c r="H9" s="664"/>
      <c r="I9" s="664"/>
      <c r="J9" s="664"/>
      <c r="K9" s="664"/>
      <c r="L9" s="664"/>
      <c r="M9" s="664"/>
      <c r="N9" s="664"/>
      <c r="O9" s="664"/>
      <c r="P9" s="664"/>
      <c r="Q9" s="665"/>
      <c r="R9" s="666">
        <v>473439</v>
      </c>
      <c r="S9" s="667"/>
      <c r="T9" s="667"/>
      <c r="U9" s="667"/>
      <c r="V9" s="667"/>
      <c r="W9" s="667"/>
      <c r="X9" s="667"/>
      <c r="Y9" s="668"/>
      <c r="Z9" s="669">
        <v>0.4</v>
      </c>
      <c r="AA9" s="669"/>
      <c r="AB9" s="669"/>
      <c r="AC9" s="669"/>
      <c r="AD9" s="670">
        <v>473439</v>
      </c>
      <c r="AE9" s="670"/>
      <c r="AF9" s="670"/>
      <c r="AG9" s="670"/>
      <c r="AH9" s="670"/>
      <c r="AI9" s="670"/>
      <c r="AJ9" s="670"/>
      <c r="AK9" s="670"/>
      <c r="AL9" s="671">
        <v>0.7</v>
      </c>
      <c r="AM9" s="672"/>
      <c r="AN9" s="672"/>
      <c r="AO9" s="673"/>
      <c r="AP9" s="663" t="s">
        <v>240</v>
      </c>
      <c r="AQ9" s="664"/>
      <c r="AR9" s="664"/>
      <c r="AS9" s="664"/>
      <c r="AT9" s="664"/>
      <c r="AU9" s="664"/>
      <c r="AV9" s="664"/>
      <c r="AW9" s="664"/>
      <c r="AX9" s="664"/>
      <c r="AY9" s="664"/>
      <c r="AZ9" s="664"/>
      <c r="BA9" s="664"/>
      <c r="BB9" s="664"/>
      <c r="BC9" s="664"/>
      <c r="BD9" s="664"/>
      <c r="BE9" s="664"/>
      <c r="BF9" s="665"/>
      <c r="BG9" s="666">
        <v>16020952</v>
      </c>
      <c r="BH9" s="667"/>
      <c r="BI9" s="667"/>
      <c r="BJ9" s="667"/>
      <c r="BK9" s="667"/>
      <c r="BL9" s="667"/>
      <c r="BM9" s="667"/>
      <c r="BN9" s="668"/>
      <c r="BO9" s="669">
        <v>36.700000000000003</v>
      </c>
      <c r="BP9" s="669"/>
      <c r="BQ9" s="669"/>
      <c r="BR9" s="669"/>
      <c r="BS9" s="670" t="s">
        <v>130</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12868900</v>
      </c>
      <c r="CS9" s="667"/>
      <c r="CT9" s="667"/>
      <c r="CU9" s="667"/>
      <c r="CV9" s="667"/>
      <c r="CW9" s="667"/>
      <c r="CX9" s="667"/>
      <c r="CY9" s="668"/>
      <c r="CZ9" s="669">
        <v>10</v>
      </c>
      <c r="DA9" s="669"/>
      <c r="DB9" s="669"/>
      <c r="DC9" s="669"/>
      <c r="DD9" s="675">
        <v>1208116</v>
      </c>
      <c r="DE9" s="667"/>
      <c r="DF9" s="667"/>
      <c r="DG9" s="667"/>
      <c r="DH9" s="667"/>
      <c r="DI9" s="667"/>
      <c r="DJ9" s="667"/>
      <c r="DK9" s="667"/>
      <c r="DL9" s="667"/>
      <c r="DM9" s="667"/>
      <c r="DN9" s="667"/>
      <c r="DO9" s="667"/>
      <c r="DP9" s="668"/>
      <c r="DQ9" s="675">
        <v>6374410</v>
      </c>
      <c r="DR9" s="667"/>
      <c r="DS9" s="667"/>
      <c r="DT9" s="667"/>
      <c r="DU9" s="667"/>
      <c r="DV9" s="667"/>
      <c r="DW9" s="667"/>
      <c r="DX9" s="667"/>
      <c r="DY9" s="667"/>
      <c r="DZ9" s="667"/>
      <c r="EA9" s="667"/>
      <c r="EB9" s="667"/>
      <c r="EC9" s="676"/>
    </row>
    <row r="10" spans="2:143" ht="11.25" customHeight="1">
      <c r="B10" s="663" t="s">
        <v>242</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737691</v>
      </c>
      <c r="BH10" s="667"/>
      <c r="BI10" s="667"/>
      <c r="BJ10" s="667"/>
      <c r="BK10" s="667"/>
      <c r="BL10" s="667"/>
      <c r="BM10" s="667"/>
      <c r="BN10" s="668"/>
      <c r="BO10" s="669">
        <v>1.7</v>
      </c>
      <c r="BP10" s="669"/>
      <c r="BQ10" s="669"/>
      <c r="BR10" s="669"/>
      <c r="BS10" s="670">
        <v>115637</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135912</v>
      </c>
      <c r="CS10" s="667"/>
      <c r="CT10" s="667"/>
      <c r="CU10" s="667"/>
      <c r="CV10" s="667"/>
      <c r="CW10" s="667"/>
      <c r="CX10" s="667"/>
      <c r="CY10" s="668"/>
      <c r="CZ10" s="669">
        <v>0.1</v>
      </c>
      <c r="DA10" s="669"/>
      <c r="DB10" s="669"/>
      <c r="DC10" s="669"/>
      <c r="DD10" s="675">
        <v>17100</v>
      </c>
      <c r="DE10" s="667"/>
      <c r="DF10" s="667"/>
      <c r="DG10" s="667"/>
      <c r="DH10" s="667"/>
      <c r="DI10" s="667"/>
      <c r="DJ10" s="667"/>
      <c r="DK10" s="667"/>
      <c r="DL10" s="667"/>
      <c r="DM10" s="667"/>
      <c r="DN10" s="667"/>
      <c r="DO10" s="667"/>
      <c r="DP10" s="668"/>
      <c r="DQ10" s="675">
        <v>89992</v>
      </c>
      <c r="DR10" s="667"/>
      <c r="DS10" s="667"/>
      <c r="DT10" s="667"/>
      <c r="DU10" s="667"/>
      <c r="DV10" s="667"/>
      <c r="DW10" s="667"/>
      <c r="DX10" s="667"/>
      <c r="DY10" s="667"/>
      <c r="DZ10" s="667"/>
      <c r="EA10" s="667"/>
      <c r="EB10" s="667"/>
      <c r="EC10" s="676"/>
    </row>
    <row r="11" spans="2:143" ht="11.25" customHeight="1">
      <c r="B11" s="663" t="s">
        <v>245</v>
      </c>
      <c r="C11" s="664"/>
      <c r="D11" s="664"/>
      <c r="E11" s="664"/>
      <c r="F11" s="664"/>
      <c r="G11" s="664"/>
      <c r="H11" s="664"/>
      <c r="I11" s="664"/>
      <c r="J11" s="664"/>
      <c r="K11" s="664"/>
      <c r="L11" s="664"/>
      <c r="M11" s="664"/>
      <c r="N11" s="664"/>
      <c r="O11" s="664"/>
      <c r="P11" s="664"/>
      <c r="Q11" s="665"/>
      <c r="R11" s="666">
        <v>6384334</v>
      </c>
      <c r="S11" s="667"/>
      <c r="T11" s="667"/>
      <c r="U11" s="667"/>
      <c r="V11" s="667"/>
      <c r="W11" s="667"/>
      <c r="X11" s="667"/>
      <c r="Y11" s="668"/>
      <c r="Z11" s="671">
        <v>4.9000000000000004</v>
      </c>
      <c r="AA11" s="672"/>
      <c r="AB11" s="672"/>
      <c r="AC11" s="684"/>
      <c r="AD11" s="675">
        <v>6384334</v>
      </c>
      <c r="AE11" s="667"/>
      <c r="AF11" s="667"/>
      <c r="AG11" s="667"/>
      <c r="AH11" s="667"/>
      <c r="AI11" s="667"/>
      <c r="AJ11" s="667"/>
      <c r="AK11" s="668"/>
      <c r="AL11" s="671">
        <v>9.9</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1860179</v>
      </c>
      <c r="BH11" s="667"/>
      <c r="BI11" s="667"/>
      <c r="BJ11" s="667"/>
      <c r="BK11" s="667"/>
      <c r="BL11" s="667"/>
      <c r="BM11" s="667"/>
      <c r="BN11" s="668"/>
      <c r="BO11" s="669">
        <v>4.3</v>
      </c>
      <c r="BP11" s="669"/>
      <c r="BQ11" s="669"/>
      <c r="BR11" s="669"/>
      <c r="BS11" s="670">
        <v>469970</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495728</v>
      </c>
      <c r="CS11" s="667"/>
      <c r="CT11" s="667"/>
      <c r="CU11" s="667"/>
      <c r="CV11" s="667"/>
      <c r="CW11" s="667"/>
      <c r="CX11" s="667"/>
      <c r="CY11" s="668"/>
      <c r="CZ11" s="669">
        <v>0.4</v>
      </c>
      <c r="DA11" s="669"/>
      <c r="DB11" s="669"/>
      <c r="DC11" s="669"/>
      <c r="DD11" s="675">
        <v>267078</v>
      </c>
      <c r="DE11" s="667"/>
      <c r="DF11" s="667"/>
      <c r="DG11" s="667"/>
      <c r="DH11" s="667"/>
      <c r="DI11" s="667"/>
      <c r="DJ11" s="667"/>
      <c r="DK11" s="667"/>
      <c r="DL11" s="667"/>
      <c r="DM11" s="667"/>
      <c r="DN11" s="667"/>
      <c r="DO11" s="667"/>
      <c r="DP11" s="668"/>
      <c r="DQ11" s="675">
        <v>246245</v>
      </c>
      <c r="DR11" s="667"/>
      <c r="DS11" s="667"/>
      <c r="DT11" s="667"/>
      <c r="DU11" s="667"/>
      <c r="DV11" s="667"/>
      <c r="DW11" s="667"/>
      <c r="DX11" s="667"/>
      <c r="DY11" s="667"/>
      <c r="DZ11" s="667"/>
      <c r="EA11" s="667"/>
      <c r="EB11" s="667"/>
      <c r="EC11" s="676"/>
    </row>
    <row r="12" spans="2:143" ht="11.25" customHeight="1">
      <c r="B12" s="663" t="s">
        <v>248</v>
      </c>
      <c r="C12" s="664"/>
      <c r="D12" s="664"/>
      <c r="E12" s="664"/>
      <c r="F12" s="664"/>
      <c r="G12" s="664"/>
      <c r="H12" s="664"/>
      <c r="I12" s="664"/>
      <c r="J12" s="664"/>
      <c r="K12" s="664"/>
      <c r="L12" s="664"/>
      <c r="M12" s="664"/>
      <c r="N12" s="664"/>
      <c r="O12" s="664"/>
      <c r="P12" s="664"/>
      <c r="Q12" s="665"/>
      <c r="R12" s="666" t="s">
        <v>130</v>
      </c>
      <c r="S12" s="667"/>
      <c r="T12" s="667"/>
      <c r="U12" s="667"/>
      <c r="V12" s="667"/>
      <c r="W12" s="667"/>
      <c r="X12" s="667"/>
      <c r="Y12" s="668"/>
      <c r="Z12" s="669" t="s">
        <v>130</v>
      </c>
      <c r="AA12" s="669"/>
      <c r="AB12" s="669"/>
      <c r="AC12" s="669"/>
      <c r="AD12" s="670" t="s">
        <v>130</v>
      </c>
      <c r="AE12" s="670"/>
      <c r="AF12" s="670"/>
      <c r="AG12" s="670"/>
      <c r="AH12" s="670"/>
      <c r="AI12" s="670"/>
      <c r="AJ12" s="670"/>
      <c r="AK12" s="670"/>
      <c r="AL12" s="671" t="s">
        <v>130</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17253640</v>
      </c>
      <c r="BH12" s="667"/>
      <c r="BI12" s="667"/>
      <c r="BJ12" s="667"/>
      <c r="BK12" s="667"/>
      <c r="BL12" s="667"/>
      <c r="BM12" s="667"/>
      <c r="BN12" s="668"/>
      <c r="BO12" s="669">
        <v>39.5</v>
      </c>
      <c r="BP12" s="669"/>
      <c r="BQ12" s="669"/>
      <c r="BR12" s="669"/>
      <c r="BS12" s="670" t="s">
        <v>130</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2279436</v>
      </c>
      <c r="CS12" s="667"/>
      <c r="CT12" s="667"/>
      <c r="CU12" s="667"/>
      <c r="CV12" s="667"/>
      <c r="CW12" s="667"/>
      <c r="CX12" s="667"/>
      <c r="CY12" s="668"/>
      <c r="CZ12" s="669">
        <v>1.8</v>
      </c>
      <c r="DA12" s="669"/>
      <c r="DB12" s="669"/>
      <c r="DC12" s="669"/>
      <c r="DD12" s="675" t="s">
        <v>130</v>
      </c>
      <c r="DE12" s="667"/>
      <c r="DF12" s="667"/>
      <c r="DG12" s="667"/>
      <c r="DH12" s="667"/>
      <c r="DI12" s="667"/>
      <c r="DJ12" s="667"/>
      <c r="DK12" s="667"/>
      <c r="DL12" s="667"/>
      <c r="DM12" s="667"/>
      <c r="DN12" s="667"/>
      <c r="DO12" s="667"/>
      <c r="DP12" s="668"/>
      <c r="DQ12" s="675">
        <v>2179975</v>
      </c>
      <c r="DR12" s="667"/>
      <c r="DS12" s="667"/>
      <c r="DT12" s="667"/>
      <c r="DU12" s="667"/>
      <c r="DV12" s="667"/>
      <c r="DW12" s="667"/>
      <c r="DX12" s="667"/>
      <c r="DY12" s="667"/>
      <c r="DZ12" s="667"/>
      <c r="EA12" s="667"/>
      <c r="EB12" s="667"/>
      <c r="EC12" s="676"/>
    </row>
    <row r="13" spans="2:143" ht="11.25" customHeight="1">
      <c r="B13" s="663" t="s">
        <v>251</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17076562</v>
      </c>
      <c r="BH13" s="667"/>
      <c r="BI13" s="667"/>
      <c r="BJ13" s="667"/>
      <c r="BK13" s="667"/>
      <c r="BL13" s="667"/>
      <c r="BM13" s="667"/>
      <c r="BN13" s="668"/>
      <c r="BO13" s="669">
        <v>39.1</v>
      </c>
      <c r="BP13" s="669"/>
      <c r="BQ13" s="669"/>
      <c r="BR13" s="669"/>
      <c r="BS13" s="670" t="s">
        <v>130</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9229020</v>
      </c>
      <c r="CS13" s="667"/>
      <c r="CT13" s="667"/>
      <c r="CU13" s="667"/>
      <c r="CV13" s="667"/>
      <c r="CW13" s="667"/>
      <c r="CX13" s="667"/>
      <c r="CY13" s="668"/>
      <c r="CZ13" s="669">
        <v>7.2</v>
      </c>
      <c r="DA13" s="669"/>
      <c r="DB13" s="669"/>
      <c r="DC13" s="669"/>
      <c r="DD13" s="675">
        <v>3945742</v>
      </c>
      <c r="DE13" s="667"/>
      <c r="DF13" s="667"/>
      <c r="DG13" s="667"/>
      <c r="DH13" s="667"/>
      <c r="DI13" s="667"/>
      <c r="DJ13" s="667"/>
      <c r="DK13" s="667"/>
      <c r="DL13" s="667"/>
      <c r="DM13" s="667"/>
      <c r="DN13" s="667"/>
      <c r="DO13" s="667"/>
      <c r="DP13" s="668"/>
      <c r="DQ13" s="675">
        <v>5273923</v>
      </c>
      <c r="DR13" s="667"/>
      <c r="DS13" s="667"/>
      <c r="DT13" s="667"/>
      <c r="DU13" s="667"/>
      <c r="DV13" s="667"/>
      <c r="DW13" s="667"/>
      <c r="DX13" s="667"/>
      <c r="DY13" s="667"/>
      <c r="DZ13" s="667"/>
      <c r="EA13" s="667"/>
      <c r="EB13" s="667"/>
      <c r="EC13" s="676"/>
    </row>
    <row r="14" spans="2:143" ht="11.25" customHeight="1">
      <c r="B14" s="663" t="s">
        <v>254</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487696</v>
      </c>
      <c r="BH14" s="667"/>
      <c r="BI14" s="667"/>
      <c r="BJ14" s="667"/>
      <c r="BK14" s="667"/>
      <c r="BL14" s="667"/>
      <c r="BM14" s="667"/>
      <c r="BN14" s="668"/>
      <c r="BO14" s="669">
        <v>1.1000000000000001</v>
      </c>
      <c r="BP14" s="669"/>
      <c r="BQ14" s="669"/>
      <c r="BR14" s="669"/>
      <c r="BS14" s="670" t="s">
        <v>130</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2599700</v>
      </c>
      <c r="CS14" s="667"/>
      <c r="CT14" s="667"/>
      <c r="CU14" s="667"/>
      <c r="CV14" s="667"/>
      <c r="CW14" s="667"/>
      <c r="CX14" s="667"/>
      <c r="CY14" s="668"/>
      <c r="CZ14" s="669">
        <v>2</v>
      </c>
      <c r="DA14" s="669"/>
      <c r="DB14" s="669"/>
      <c r="DC14" s="669"/>
      <c r="DD14" s="675">
        <v>135994</v>
      </c>
      <c r="DE14" s="667"/>
      <c r="DF14" s="667"/>
      <c r="DG14" s="667"/>
      <c r="DH14" s="667"/>
      <c r="DI14" s="667"/>
      <c r="DJ14" s="667"/>
      <c r="DK14" s="667"/>
      <c r="DL14" s="667"/>
      <c r="DM14" s="667"/>
      <c r="DN14" s="667"/>
      <c r="DO14" s="667"/>
      <c r="DP14" s="668"/>
      <c r="DQ14" s="675">
        <v>2422384</v>
      </c>
      <c r="DR14" s="667"/>
      <c r="DS14" s="667"/>
      <c r="DT14" s="667"/>
      <c r="DU14" s="667"/>
      <c r="DV14" s="667"/>
      <c r="DW14" s="667"/>
      <c r="DX14" s="667"/>
      <c r="DY14" s="667"/>
      <c r="DZ14" s="667"/>
      <c r="EA14" s="667"/>
      <c r="EB14" s="667"/>
      <c r="EC14" s="676"/>
    </row>
    <row r="15" spans="2:143" ht="11.25" customHeight="1">
      <c r="B15" s="663" t="s">
        <v>257</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1630146</v>
      </c>
      <c r="BH15" s="667"/>
      <c r="BI15" s="667"/>
      <c r="BJ15" s="667"/>
      <c r="BK15" s="667"/>
      <c r="BL15" s="667"/>
      <c r="BM15" s="667"/>
      <c r="BN15" s="668"/>
      <c r="BO15" s="669">
        <v>3.7</v>
      </c>
      <c r="BP15" s="669"/>
      <c r="BQ15" s="669"/>
      <c r="BR15" s="669"/>
      <c r="BS15" s="670" t="s">
        <v>130</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11937732</v>
      </c>
      <c r="CS15" s="667"/>
      <c r="CT15" s="667"/>
      <c r="CU15" s="667"/>
      <c r="CV15" s="667"/>
      <c r="CW15" s="667"/>
      <c r="CX15" s="667"/>
      <c r="CY15" s="668"/>
      <c r="CZ15" s="669">
        <v>9.3000000000000007</v>
      </c>
      <c r="DA15" s="669"/>
      <c r="DB15" s="669"/>
      <c r="DC15" s="669"/>
      <c r="DD15" s="675">
        <v>1476996</v>
      </c>
      <c r="DE15" s="667"/>
      <c r="DF15" s="667"/>
      <c r="DG15" s="667"/>
      <c r="DH15" s="667"/>
      <c r="DI15" s="667"/>
      <c r="DJ15" s="667"/>
      <c r="DK15" s="667"/>
      <c r="DL15" s="667"/>
      <c r="DM15" s="667"/>
      <c r="DN15" s="667"/>
      <c r="DO15" s="667"/>
      <c r="DP15" s="668"/>
      <c r="DQ15" s="675">
        <v>10121542</v>
      </c>
      <c r="DR15" s="667"/>
      <c r="DS15" s="667"/>
      <c r="DT15" s="667"/>
      <c r="DU15" s="667"/>
      <c r="DV15" s="667"/>
      <c r="DW15" s="667"/>
      <c r="DX15" s="667"/>
      <c r="DY15" s="667"/>
      <c r="DZ15" s="667"/>
      <c r="EA15" s="667"/>
      <c r="EB15" s="667"/>
      <c r="EC15" s="676"/>
    </row>
    <row r="16" spans="2:143" ht="11.25" customHeight="1">
      <c r="B16" s="663" t="s">
        <v>260</v>
      </c>
      <c r="C16" s="664"/>
      <c r="D16" s="664"/>
      <c r="E16" s="664"/>
      <c r="F16" s="664"/>
      <c r="G16" s="664"/>
      <c r="H16" s="664"/>
      <c r="I16" s="664"/>
      <c r="J16" s="664"/>
      <c r="K16" s="664"/>
      <c r="L16" s="664"/>
      <c r="M16" s="664"/>
      <c r="N16" s="664"/>
      <c r="O16" s="664"/>
      <c r="P16" s="664"/>
      <c r="Q16" s="665"/>
      <c r="R16" s="666">
        <v>70645</v>
      </c>
      <c r="S16" s="667"/>
      <c r="T16" s="667"/>
      <c r="U16" s="667"/>
      <c r="V16" s="667"/>
      <c r="W16" s="667"/>
      <c r="X16" s="667"/>
      <c r="Y16" s="668"/>
      <c r="Z16" s="669">
        <v>0.1</v>
      </c>
      <c r="AA16" s="669"/>
      <c r="AB16" s="669"/>
      <c r="AC16" s="669"/>
      <c r="AD16" s="670">
        <v>70645</v>
      </c>
      <c r="AE16" s="670"/>
      <c r="AF16" s="670"/>
      <c r="AG16" s="670"/>
      <c r="AH16" s="670"/>
      <c r="AI16" s="670"/>
      <c r="AJ16" s="670"/>
      <c r="AK16" s="670"/>
      <c r="AL16" s="671">
        <v>0.1</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130</v>
      </c>
      <c r="BH16" s="667"/>
      <c r="BI16" s="667"/>
      <c r="BJ16" s="667"/>
      <c r="BK16" s="667"/>
      <c r="BL16" s="667"/>
      <c r="BM16" s="667"/>
      <c r="BN16" s="668"/>
      <c r="BO16" s="669" t="s">
        <v>130</v>
      </c>
      <c r="BP16" s="669"/>
      <c r="BQ16" s="669"/>
      <c r="BR16" s="669"/>
      <c r="BS16" s="670" t="s">
        <v>130</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130</v>
      </c>
      <c r="CS16" s="667"/>
      <c r="CT16" s="667"/>
      <c r="CU16" s="667"/>
      <c r="CV16" s="667"/>
      <c r="CW16" s="667"/>
      <c r="CX16" s="667"/>
      <c r="CY16" s="668"/>
      <c r="CZ16" s="669" t="s">
        <v>130</v>
      </c>
      <c r="DA16" s="669"/>
      <c r="DB16" s="669"/>
      <c r="DC16" s="669"/>
      <c r="DD16" s="675" t="s">
        <v>130</v>
      </c>
      <c r="DE16" s="667"/>
      <c r="DF16" s="667"/>
      <c r="DG16" s="667"/>
      <c r="DH16" s="667"/>
      <c r="DI16" s="667"/>
      <c r="DJ16" s="667"/>
      <c r="DK16" s="667"/>
      <c r="DL16" s="667"/>
      <c r="DM16" s="667"/>
      <c r="DN16" s="667"/>
      <c r="DO16" s="667"/>
      <c r="DP16" s="668"/>
      <c r="DQ16" s="675" t="s">
        <v>130</v>
      </c>
      <c r="DR16" s="667"/>
      <c r="DS16" s="667"/>
      <c r="DT16" s="667"/>
      <c r="DU16" s="667"/>
      <c r="DV16" s="667"/>
      <c r="DW16" s="667"/>
      <c r="DX16" s="667"/>
      <c r="DY16" s="667"/>
      <c r="DZ16" s="667"/>
      <c r="EA16" s="667"/>
      <c r="EB16" s="667"/>
      <c r="EC16" s="676"/>
    </row>
    <row r="17" spans="2:133" ht="11.25" customHeight="1">
      <c r="B17" s="663" t="s">
        <v>263</v>
      </c>
      <c r="C17" s="664"/>
      <c r="D17" s="664"/>
      <c r="E17" s="664"/>
      <c r="F17" s="664"/>
      <c r="G17" s="664"/>
      <c r="H17" s="664"/>
      <c r="I17" s="664"/>
      <c r="J17" s="664"/>
      <c r="K17" s="664"/>
      <c r="L17" s="664"/>
      <c r="M17" s="664"/>
      <c r="N17" s="664"/>
      <c r="O17" s="664"/>
      <c r="P17" s="664"/>
      <c r="Q17" s="665"/>
      <c r="R17" s="666">
        <v>485206</v>
      </c>
      <c r="S17" s="667"/>
      <c r="T17" s="667"/>
      <c r="U17" s="667"/>
      <c r="V17" s="667"/>
      <c r="W17" s="667"/>
      <c r="X17" s="667"/>
      <c r="Y17" s="668"/>
      <c r="Z17" s="669">
        <v>0.4</v>
      </c>
      <c r="AA17" s="669"/>
      <c r="AB17" s="669"/>
      <c r="AC17" s="669"/>
      <c r="AD17" s="670">
        <v>485206</v>
      </c>
      <c r="AE17" s="670"/>
      <c r="AF17" s="670"/>
      <c r="AG17" s="670"/>
      <c r="AH17" s="670"/>
      <c r="AI17" s="670"/>
      <c r="AJ17" s="670"/>
      <c r="AK17" s="670"/>
      <c r="AL17" s="671">
        <v>0.8</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11917216</v>
      </c>
      <c r="CS17" s="667"/>
      <c r="CT17" s="667"/>
      <c r="CU17" s="667"/>
      <c r="CV17" s="667"/>
      <c r="CW17" s="667"/>
      <c r="CX17" s="667"/>
      <c r="CY17" s="668"/>
      <c r="CZ17" s="669">
        <v>9.3000000000000007</v>
      </c>
      <c r="DA17" s="669"/>
      <c r="DB17" s="669"/>
      <c r="DC17" s="669"/>
      <c r="DD17" s="675" t="s">
        <v>130</v>
      </c>
      <c r="DE17" s="667"/>
      <c r="DF17" s="667"/>
      <c r="DG17" s="667"/>
      <c r="DH17" s="667"/>
      <c r="DI17" s="667"/>
      <c r="DJ17" s="667"/>
      <c r="DK17" s="667"/>
      <c r="DL17" s="667"/>
      <c r="DM17" s="667"/>
      <c r="DN17" s="667"/>
      <c r="DO17" s="667"/>
      <c r="DP17" s="668"/>
      <c r="DQ17" s="675">
        <v>11507723</v>
      </c>
      <c r="DR17" s="667"/>
      <c r="DS17" s="667"/>
      <c r="DT17" s="667"/>
      <c r="DU17" s="667"/>
      <c r="DV17" s="667"/>
      <c r="DW17" s="667"/>
      <c r="DX17" s="667"/>
      <c r="DY17" s="667"/>
      <c r="DZ17" s="667"/>
      <c r="EA17" s="667"/>
      <c r="EB17" s="667"/>
      <c r="EC17" s="676"/>
    </row>
    <row r="18" spans="2:133" ht="11.25" customHeight="1">
      <c r="B18" s="663" t="s">
        <v>266</v>
      </c>
      <c r="C18" s="664"/>
      <c r="D18" s="664"/>
      <c r="E18" s="664"/>
      <c r="F18" s="664"/>
      <c r="G18" s="664"/>
      <c r="H18" s="664"/>
      <c r="I18" s="664"/>
      <c r="J18" s="664"/>
      <c r="K18" s="664"/>
      <c r="L18" s="664"/>
      <c r="M18" s="664"/>
      <c r="N18" s="664"/>
      <c r="O18" s="664"/>
      <c r="P18" s="664"/>
      <c r="Q18" s="665"/>
      <c r="R18" s="666">
        <v>659709</v>
      </c>
      <c r="S18" s="667"/>
      <c r="T18" s="667"/>
      <c r="U18" s="667"/>
      <c r="V18" s="667"/>
      <c r="W18" s="667"/>
      <c r="X18" s="667"/>
      <c r="Y18" s="668"/>
      <c r="Z18" s="669">
        <v>0.5</v>
      </c>
      <c r="AA18" s="669"/>
      <c r="AB18" s="669"/>
      <c r="AC18" s="669"/>
      <c r="AD18" s="670">
        <v>624695</v>
      </c>
      <c r="AE18" s="670"/>
      <c r="AF18" s="670"/>
      <c r="AG18" s="670"/>
      <c r="AH18" s="670"/>
      <c r="AI18" s="670"/>
      <c r="AJ18" s="670"/>
      <c r="AK18" s="670"/>
      <c r="AL18" s="671">
        <v>1</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c r="B19" s="663" t="s">
        <v>269</v>
      </c>
      <c r="C19" s="664"/>
      <c r="D19" s="664"/>
      <c r="E19" s="664"/>
      <c r="F19" s="664"/>
      <c r="G19" s="664"/>
      <c r="H19" s="664"/>
      <c r="I19" s="664"/>
      <c r="J19" s="664"/>
      <c r="K19" s="664"/>
      <c r="L19" s="664"/>
      <c r="M19" s="664"/>
      <c r="N19" s="664"/>
      <c r="O19" s="664"/>
      <c r="P19" s="664"/>
      <c r="Q19" s="665"/>
      <c r="R19" s="666">
        <v>369125</v>
      </c>
      <c r="S19" s="667"/>
      <c r="T19" s="667"/>
      <c r="U19" s="667"/>
      <c r="V19" s="667"/>
      <c r="W19" s="667"/>
      <c r="X19" s="667"/>
      <c r="Y19" s="668"/>
      <c r="Z19" s="669">
        <v>0.3</v>
      </c>
      <c r="AA19" s="669"/>
      <c r="AB19" s="669"/>
      <c r="AC19" s="669"/>
      <c r="AD19" s="670">
        <v>369125</v>
      </c>
      <c r="AE19" s="670"/>
      <c r="AF19" s="670"/>
      <c r="AG19" s="670"/>
      <c r="AH19" s="670"/>
      <c r="AI19" s="670"/>
      <c r="AJ19" s="670"/>
      <c r="AK19" s="670"/>
      <c r="AL19" s="671">
        <v>0.6</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5160147</v>
      </c>
      <c r="BH19" s="667"/>
      <c r="BI19" s="667"/>
      <c r="BJ19" s="667"/>
      <c r="BK19" s="667"/>
      <c r="BL19" s="667"/>
      <c r="BM19" s="667"/>
      <c r="BN19" s="668"/>
      <c r="BO19" s="669">
        <v>11.8</v>
      </c>
      <c r="BP19" s="669"/>
      <c r="BQ19" s="669"/>
      <c r="BR19" s="669"/>
      <c r="BS19" s="670" t="s">
        <v>130</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c r="B20" s="663" t="s">
        <v>272</v>
      </c>
      <c r="C20" s="664"/>
      <c r="D20" s="664"/>
      <c r="E20" s="664"/>
      <c r="F20" s="664"/>
      <c r="G20" s="664"/>
      <c r="H20" s="664"/>
      <c r="I20" s="664"/>
      <c r="J20" s="664"/>
      <c r="K20" s="664"/>
      <c r="L20" s="664"/>
      <c r="M20" s="664"/>
      <c r="N20" s="664"/>
      <c r="O20" s="664"/>
      <c r="P20" s="664"/>
      <c r="Q20" s="665"/>
      <c r="R20" s="666">
        <v>19913</v>
      </c>
      <c r="S20" s="667"/>
      <c r="T20" s="667"/>
      <c r="U20" s="667"/>
      <c r="V20" s="667"/>
      <c r="W20" s="667"/>
      <c r="X20" s="667"/>
      <c r="Y20" s="668"/>
      <c r="Z20" s="669">
        <v>0</v>
      </c>
      <c r="AA20" s="669"/>
      <c r="AB20" s="669"/>
      <c r="AC20" s="669"/>
      <c r="AD20" s="670">
        <v>19913</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5160147</v>
      </c>
      <c r="BH20" s="667"/>
      <c r="BI20" s="667"/>
      <c r="BJ20" s="667"/>
      <c r="BK20" s="667"/>
      <c r="BL20" s="667"/>
      <c r="BM20" s="667"/>
      <c r="BN20" s="668"/>
      <c r="BO20" s="669">
        <v>11.8</v>
      </c>
      <c r="BP20" s="669"/>
      <c r="BQ20" s="669"/>
      <c r="BR20" s="669"/>
      <c r="BS20" s="670" t="s">
        <v>130</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128443773</v>
      </c>
      <c r="CS20" s="667"/>
      <c r="CT20" s="667"/>
      <c r="CU20" s="667"/>
      <c r="CV20" s="667"/>
      <c r="CW20" s="667"/>
      <c r="CX20" s="667"/>
      <c r="CY20" s="668"/>
      <c r="CZ20" s="669">
        <v>100</v>
      </c>
      <c r="DA20" s="669"/>
      <c r="DB20" s="669"/>
      <c r="DC20" s="669"/>
      <c r="DD20" s="675">
        <v>8580768</v>
      </c>
      <c r="DE20" s="667"/>
      <c r="DF20" s="667"/>
      <c r="DG20" s="667"/>
      <c r="DH20" s="667"/>
      <c r="DI20" s="667"/>
      <c r="DJ20" s="667"/>
      <c r="DK20" s="667"/>
      <c r="DL20" s="667"/>
      <c r="DM20" s="667"/>
      <c r="DN20" s="667"/>
      <c r="DO20" s="667"/>
      <c r="DP20" s="668"/>
      <c r="DQ20" s="675">
        <v>75100710</v>
      </c>
      <c r="DR20" s="667"/>
      <c r="DS20" s="667"/>
      <c r="DT20" s="667"/>
      <c r="DU20" s="667"/>
      <c r="DV20" s="667"/>
      <c r="DW20" s="667"/>
      <c r="DX20" s="667"/>
      <c r="DY20" s="667"/>
      <c r="DZ20" s="667"/>
      <c r="EA20" s="667"/>
      <c r="EB20" s="667"/>
      <c r="EC20" s="676"/>
    </row>
    <row r="21" spans="2:133" ht="11.25" customHeight="1">
      <c r="B21" s="663" t="s">
        <v>275</v>
      </c>
      <c r="C21" s="664"/>
      <c r="D21" s="664"/>
      <c r="E21" s="664"/>
      <c r="F21" s="664"/>
      <c r="G21" s="664"/>
      <c r="H21" s="664"/>
      <c r="I21" s="664"/>
      <c r="J21" s="664"/>
      <c r="K21" s="664"/>
      <c r="L21" s="664"/>
      <c r="M21" s="664"/>
      <c r="N21" s="664"/>
      <c r="O21" s="664"/>
      <c r="P21" s="664"/>
      <c r="Q21" s="665"/>
      <c r="R21" s="666">
        <v>10233</v>
      </c>
      <c r="S21" s="667"/>
      <c r="T21" s="667"/>
      <c r="U21" s="667"/>
      <c r="V21" s="667"/>
      <c r="W21" s="667"/>
      <c r="X21" s="667"/>
      <c r="Y21" s="668"/>
      <c r="Z21" s="669">
        <v>0</v>
      </c>
      <c r="AA21" s="669"/>
      <c r="AB21" s="669"/>
      <c r="AC21" s="669"/>
      <c r="AD21" s="670">
        <v>10233</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v>360</v>
      </c>
      <c r="BH21" s="667"/>
      <c r="BI21" s="667"/>
      <c r="BJ21" s="667"/>
      <c r="BK21" s="667"/>
      <c r="BL21" s="667"/>
      <c r="BM21" s="667"/>
      <c r="BN21" s="668"/>
      <c r="BO21" s="669">
        <v>0</v>
      </c>
      <c r="BP21" s="669"/>
      <c r="BQ21" s="669"/>
      <c r="BR21" s="669"/>
      <c r="BS21" s="670" t="s">
        <v>130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277</v>
      </c>
      <c r="C22" s="705"/>
      <c r="D22" s="705"/>
      <c r="E22" s="705"/>
      <c r="F22" s="705"/>
      <c r="G22" s="705"/>
      <c r="H22" s="705"/>
      <c r="I22" s="705"/>
      <c r="J22" s="705"/>
      <c r="K22" s="705"/>
      <c r="L22" s="705"/>
      <c r="M22" s="705"/>
      <c r="N22" s="705"/>
      <c r="O22" s="705"/>
      <c r="P22" s="705"/>
      <c r="Q22" s="706"/>
      <c r="R22" s="666">
        <v>260438</v>
      </c>
      <c r="S22" s="667"/>
      <c r="T22" s="667"/>
      <c r="U22" s="667"/>
      <c r="V22" s="667"/>
      <c r="W22" s="667"/>
      <c r="X22" s="667"/>
      <c r="Y22" s="668"/>
      <c r="Z22" s="669">
        <v>0.2</v>
      </c>
      <c r="AA22" s="669"/>
      <c r="AB22" s="669"/>
      <c r="AC22" s="669"/>
      <c r="AD22" s="670">
        <v>225424</v>
      </c>
      <c r="AE22" s="670"/>
      <c r="AF22" s="670"/>
      <c r="AG22" s="670"/>
      <c r="AH22" s="670"/>
      <c r="AI22" s="670"/>
      <c r="AJ22" s="670"/>
      <c r="AK22" s="670"/>
      <c r="AL22" s="671">
        <v>0.40000000596046448</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v>1668358</v>
      </c>
      <c r="BH22" s="667"/>
      <c r="BI22" s="667"/>
      <c r="BJ22" s="667"/>
      <c r="BK22" s="667"/>
      <c r="BL22" s="667"/>
      <c r="BM22" s="667"/>
      <c r="BN22" s="668"/>
      <c r="BO22" s="669">
        <v>3.8</v>
      </c>
      <c r="BP22" s="669"/>
      <c r="BQ22" s="669"/>
      <c r="BR22" s="669"/>
      <c r="BS22" s="670" t="s">
        <v>130</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280</v>
      </c>
      <c r="C23" s="664"/>
      <c r="D23" s="664"/>
      <c r="E23" s="664"/>
      <c r="F23" s="664"/>
      <c r="G23" s="664"/>
      <c r="H23" s="664"/>
      <c r="I23" s="664"/>
      <c r="J23" s="664"/>
      <c r="K23" s="664"/>
      <c r="L23" s="664"/>
      <c r="M23" s="664"/>
      <c r="N23" s="664"/>
      <c r="O23" s="664"/>
      <c r="P23" s="664"/>
      <c r="Q23" s="665"/>
      <c r="R23" s="666">
        <v>14886171</v>
      </c>
      <c r="S23" s="667"/>
      <c r="T23" s="667"/>
      <c r="U23" s="667"/>
      <c r="V23" s="667"/>
      <c r="W23" s="667"/>
      <c r="X23" s="667"/>
      <c r="Y23" s="668"/>
      <c r="Z23" s="669">
        <v>11.4</v>
      </c>
      <c r="AA23" s="669"/>
      <c r="AB23" s="669"/>
      <c r="AC23" s="669"/>
      <c r="AD23" s="670">
        <v>14516579</v>
      </c>
      <c r="AE23" s="670"/>
      <c r="AF23" s="670"/>
      <c r="AG23" s="670"/>
      <c r="AH23" s="670"/>
      <c r="AI23" s="670"/>
      <c r="AJ23" s="670"/>
      <c r="AK23" s="670"/>
      <c r="AL23" s="671">
        <v>22.6</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v>3491429</v>
      </c>
      <c r="BH23" s="667"/>
      <c r="BI23" s="667"/>
      <c r="BJ23" s="667"/>
      <c r="BK23" s="667"/>
      <c r="BL23" s="667"/>
      <c r="BM23" s="667"/>
      <c r="BN23" s="668"/>
      <c r="BO23" s="669">
        <v>8</v>
      </c>
      <c r="BP23" s="669"/>
      <c r="BQ23" s="669"/>
      <c r="BR23" s="669"/>
      <c r="BS23" s="670" t="s">
        <v>130</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c r="B24" s="663" t="s">
        <v>287</v>
      </c>
      <c r="C24" s="664"/>
      <c r="D24" s="664"/>
      <c r="E24" s="664"/>
      <c r="F24" s="664"/>
      <c r="G24" s="664"/>
      <c r="H24" s="664"/>
      <c r="I24" s="664"/>
      <c r="J24" s="664"/>
      <c r="K24" s="664"/>
      <c r="L24" s="664"/>
      <c r="M24" s="664"/>
      <c r="N24" s="664"/>
      <c r="O24" s="664"/>
      <c r="P24" s="664"/>
      <c r="Q24" s="665"/>
      <c r="R24" s="666">
        <v>14516579</v>
      </c>
      <c r="S24" s="667"/>
      <c r="T24" s="667"/>
      <c r="U24" s="667"/>
      <c r="V24" s="667"/>
      <c r="W24" s="667"/>
      <c r="X24" s="667"/>
      <c r="Y24" s="668"/>
      <c r="Z24" s="669">
        <v>11.1</v>
      </c>
      <c r="AA24" s="669"/>
      <c r="AB24" s="669"/>
      <c r="AC24" s="669"/>
      <c r="AD24" s="670">
        <v>14516579</v>
      </c>
      <c r="AE24" s="670"/>
      <c r="AF24" s="670"/>
      <c r="AG24" s="670"/>
      <c r="AH24" s="670"/>
      <c r="AI24" s="670"/>
      <c r="AJ24" s="670"/>
      <c r="AK24" s="670"/>
      <c r="AL24" s="671">
        <v>22.6</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78841498</v>
      </c>
      <c r="CS24" s="656"/>
      <c r="CT24" s="656"/>
      <c r="CU24" s="656"/>
      <c r="CV24" s="656"/>
      <c r="CW24" s="656"/>
      <c r="CX24" s="656"/>
      <c r="CY24" s="657"/>
      <c r="CZ24" s="660">
        <v>61.4</v>
      </c>
      <c r="DA24" s="661"/>
      <c r="DB24" s="661"/>
      <c r="DC24" s="680"/>
      <c r="DD24" s="707">
        <v>43365964</v>
      </c>
      <c r="DE24" s="656"/>
      <c r="DF24" s="656"/>
      <c r="DG24" s="656"/>
      <c r="DH24" s="656"/>
      <c r="DI24" s="656"/>
      <c r="DJ24" s="656"/>
      <c r="DK24" s="657"/>
      <c r="DL24" s="707">
        <v>42034712</v>
      </c>
      <c r="DM24" s="656"/>
      <c r="DN24" s="656"/>
      <c r="DO24" s="656"/>
      <c r="DP24" s="656"/>
      <c r="DQ24" s="656"/>
      <c r="DR24" s="656"/>
      <c r="DS24" s="656"/>
      <c r="DT24" s="656"/>
      <c r="DU24" s="656"/>
      <c r="DV24" s="657"/>
      <c r="DW24" s="660">
        <v>60.8</v>
      </c>
      <c r="DX24" s="661"/>
      <c r="DY24" s="661"/>
      <c r="DZ24" s="661"/>
      <c r="EA24" s="661"/>
      <c r="EB24" s="661"/>
      <c r="EC24" s="662"/>
    </row>
    <row r="25" spans="2:133" ht="11.25" customHeight="1">
      <c r="B25" s="663" t="s">
        <v>290</v>
      </c>
      <c r="C25" s="664"/>
      <c r="D25" s="664"/>
      <c r="E25" s="664"/>
      <c r="F25" s="664"/>
      <c r="G25" s="664"/>
      <c r="H25" s="664"/>
      <c r="I25" s="664"/>
      <c r="J25" s="664"/>
      <c r="K25" s="664"/>
      <c r="L25" s="664"/>
      <c r="M25" s="664"/>
      <c r="N25" s="664"/>
      <c r="O25" s="664"/>
      <c r="P25" s="664"/>
      <c r="Q25" s="665"/>
      <c r="R25" s="666">
        <v>369592</v>
      </c>
      <c r="S25" s="667"/>
      <c r="T25" s="667"/>
      <c r="U25" s="667"/>
      <c r="V25" s="667"/>
      <c r="W25" s="667"/>
      <c r="X25" s="667"/>
      <c r="Y25" s="668"/>
      <c r="Z25" s="669">
        <v>0.3</v>
      </c>
      <c r="AA25" s="669"/>
      <c r="AB25" s="669"/>
      <c r="AC25" s="669"/>
      <c r="AD25" s="670" t="s">
        <v>130</v>
      </c>
      <c r="AE25" s="670"/>
      <c r="AF25" s="670"/>
      <c r="AG25" s="670"/>
      <c r="AH25" s="670"/>
      <c r="AI25" s="670"/>
      <c r="AJ25" s="670"/>
      <c r="AK25" s="670"/>
      <c r="AL25" s="671" t="s">
        <v>130</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20563526</v>
      </c>
      <c r="CS25" s="700"/>
      <c r="CT25" s="700"/>
      <c r="CU25" s="700"/>
      <c r="CV25" s="700"/>
      <c r="CW25" s="700"/>
      <c r="CX25" s="700"/>
      <c r="CY25" s="701"/>
      <c r="CZ25" s="671">
        <v>16</v>
      </c>
      <c r="DA25" s="702"/>
      <c r="DB25" s="702"/>
      <c r="DC25" s="708"/>
      <c r="DD25" s="675">
        <v>19190605</v>
      </c>
      <c r="DE25" s="700"/>
      <c r="DF25" s="700"/>
      <c r="DG25" s="700"/>
      <c r="DH25" s="700"/>
      <c r="DI25" s="700"/>
      <c r="DJ25" s="700"/>
      <c r="DK25" s="701"/>
      <c r="DL25" s="675">
        <v>18288703</v>
      </c>
      <c r="DM25" s="700"/>
      <c r="DN25" s="700"/>
      <c r="DO25" s="700"/>
      <c r="DP25" s="700"/>
      <c r="DQ25" s="700"/>
      <c r="DR25" s="700"/>
      <c r="DS25" s="700"/>
      <c r="DT25" s="700"/>
      <c r="DU25" s="700"/>
      <c r="DV25" s="701"/>
      <c r="DW25" s="671">
        <v>26.5</v>
      </c>
      <c r="DX25" s="702"/>
      <c r="DY25" s="702"/>
      <c r="DZ25" s="702"/>
      <c r="EA25" s="702"/>
      <c r="EB25" s="702"/>
      <c r="EC25" s="703"/>
    </row>
    <row r="26" spans="2:133" ht="11.25" customHeight="1">
      <c r="B26" s="663" t="s">
        <v>293</v>
      </c>
      <c r="C26" s="664"/>
      <c r="D26" s="664"/>
      <c r="E26" s="664"/>
      <c r="F26" s="664"/>
      <c r="G26" s="664"/>
      <c r="H26" s="664"/>
      <c r="I26" s="664"/>
      <c r="J26" s="664"/>
      <c r="K26" s="664"/>
      <c r="L26" s="664"/>
      <c r="M26" s="664"/>
      <c r="N26" s="664"/>
      <c r="O26" s="664"/>
      <c r="P26" s="664"/>
      <c r="Q26" s="665"/>
      <c r="R26" s="666" t="s">
        <v>130</v>
      </c>
      <c r="S26" s="667"/>
      <c r="T26" s="667"/>
      <c r="U26" s="667"/>
      <c r="V26" s="667"/>
      <c r="W26" s="667"/>
      <c r="X26" s="667"/>
      <c r="Y26" s="668"/>
      <c r="Z26" s="669" t="s">
        <v>130</v>
      </c>
      <c r="AA26" s="669"/>
      <c r="AB26" s="669"/>
      <c r="AC26" s="669"/>
      <c r="AD26" s="670" t="s">
        <v>130</v>
      </c>
      <c r="AE26" s="670"/>
      <c r="AF26" s="670"/>
      <c r="AG26" s="670"/>
      <c r="AH26" s="670"/>
      <c r="AI26" s="670"/>
      <c r="AJ26" s="670"/>
      <c r="AK26" s="670"/>
      <c r="AL26" s="671" t="s">
        <v>130</v>
      </c>
      <c r="AM26" s="672"/>
      <c r="AN26" s="672"/>
      <c r="AO26" s="673"/>
      <c r="AP26" s="685" t="s">
        <v>294</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14489028</v>
      </c>
      <c r="CS26" s="667"/>
      <c r="CT26" s="667"/>
      <c r="CU26" s="667"/>
      <c r="CV26" s="667"/>
      <c r="CW26" s="667"/>
      <c r="CX26" s="667"/>
      <c r="CY26" s="668"/>
      <c r="CZ26" s="671">
        <v>11.3</v>
      </c>
      <c r="DA26" s="702"/>
      <c r="DB26" s="702"/>
      <c r="DC26" s="708"/>
      <c r="DD26" s="675">
        <v>13447378</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2"/>
      <c r="DY26" s="702"/>
      <c r="DZ26" s="702"/>
      <c r="EA26" s="702"/>
      <c r="EB26" s="702"/>
      <c r="EC26" s="703"/>
    </row>
    <row r="27" spans="2:133" ht="11.25" customHeight="1">
      <c r="B27" s="663" t="s">
        <v>296</v>
      </c>
      <c r="C27" s="664"/>
      <c r="D27" s="664"/>
      <c r="E27" s="664"/>
      <c r="F27" s="664"/>
      <c r="G27" s="664"/>
      <c r="H27" s="664"/>
      <c r="I27" s="664"/>
      <c r="J27" s="664"/>
      <c r="K27" s="664"/>
      <c r="L27" s="664"/>
      <c r="M27" s="664"/>
      <c r="N27" s="664"/>
      <c r="O27" s="664"/>
      <c r="P27" s="664"/>
      <c r="Q27" s="665"/>
      <c r="R27" s="666">
        <v>67564093</v>
      </c>
      <c r="S27" s="667"/>
      <c r="T27" s="667"/>
      <c r="U27" s="667"/>
      <c r="V27" s="667"/>
      <c r="W27" s="667"/>
      <c r="X27" s="667"/>
      <c r="Y27" s="668"/>
      <c r="Z27" s="669">
        <v>51.6</v>
      </c>
      <c r="AA27" s="669"/>
      <c r="AB27" s="669"/>
      <c r="AC27" s="669"/>
      <c r="AD27" s="670">
        <v>63668058</v>
      </c>
      <c r="AE27" s="670"/>
      <c r="AF27" s="670"/>
      <c r="AG27" s="670"/>
      <c r="AH27" s="670"/>
      <c r="AI27" s="670"/>
      <c r="AJ27" s="670"/>
      <c r="AK27" s="670"/>
      <c r="AL27" s="671">
        <v>98.900001525878906</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43661454</v>
      </c>
      <c r="BH27" s="667"/>
      <c r="BI27" s="667"/>
      <c r="BJ27" s="667"/>
      <c r="BK27" s="667"/>
      <c r="BL27" s="667"/>
      <c r="BM27" s="667"/>
      <c r="BN27" s="668"/>
      <c r="BO27" s="669">
        <v>100</v>
      </c>
      <c r="BP27" s="669"/>
      <c r="BQ27" s="669"/>
      <c r="BR27" s="669"/>
      <c r="BS27" s="670">
        <v>585607</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46360756</v>
      </c>
      <c r="CS27" s="700"/>
      <c r="CT27" s="700"/>
      <c r="CU27" s="700"/>
      <c r="CV27" s="700"/>
      <c r="CW27" s="700"/>
      <c r="CX27" s="700"/>
      <c r="CY27" s="701"/>
      <c r="CZ27" s="671">
        <v>36.1</v>
      </c>
      <c r="DA27" s="702"/>
      <c r="DB27" s="702"/>
      <c r="DC27" s="708"/>
      <c r="DD27" s="675">
        <v>12667636</v>
      </c>
      <c r="DE27" s="700"/>
      <c r="DF27" s="700"/>
      <c r="DG27" s="700"/>
      <c r="DH27" s="700"/>
      <c r="DI27" s="700"/>
      <c r="DJ27" s="700"/>
      <c r="DK27" s="701"/>
      <c r="DL27" s="675">
        <v>12238286</v>
      </c>
      <c r="DM27" s="700"/>
      <c r="DN27" s="700"/>
      <c r="DO27" s="700"/>
      <c r="DP27" s="700"/>
      <c r="DQ27" s="700"/>
      <c r="DR27" s="700"/>
      <c r="DS27" s="700"/>
      <c r="DT27" s="700"/>
      <c r="DU27" s="700"/>
      <c r="DV27" s="701"/>
      <c r="DW27" s="671">
        <v>17.7</v>
      </c>
      <c r="DX27" s="702"/>
      <c r="DY27" s="702"/>
      <c r="DZ27" s="702"/>
      <c r="EA27" s="702"/>
      <c r="EB27" s="702"/>
      <c r="EC27" s="703"/>
    </row>
    <row r="28" spans="2:133" ht="11.25" customHeight="1">
      <c r="B28" s="663" t="s">
        <v>299</v>
      </c>
      <c r="C28" s="664"/>
      <c r="D28" s="664"/>
      <c r="E28" s="664"/>
      <c r="F28" s="664"/>
      <c r="G28" s="664"/>
      <c r="H28" s="664"/>
      <c r="I28" s="664"/>
      <c r="J28" s="664"/>
      <c r="K28" s="664"/>
      <c r="L28" s="664"/>
      <c r="M28" s="664"/>
      <c r="N28" s="664"/>
      <c r="O28" s="664"/>
      <c r="P28" s="664"/>
      <c r="Q28" s="665"/>
      <c r="R28" s="666">
        <v>42835</v>
      </c>
      <c r="S28" s="667"/>
      <c r="T28" s="667"/>
      <c r="U28" s="667"/>
      <c r="V28" s="667"/>
      <c r="W28" s="667"/>
      <c r="X28" s="667"/>
      <c r="Y28" s="668"/>
      <c r="Z28" s="669">
        <v>0</v>
      </c>
      <c r="AA28" s="669"/>
      <c r="AB28" s="669"/>
      <c r="AC28" s="669"/>
      <c r="AD28" s="670">
        <v>42835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11917216</v>
      </c>
      <c r="CS28" s="667"/>
      <c r="CT28" s="667"/>
      <c r="CU28" s="667"/>
      <c r="CV28" s="667"/>
      <c r="CW28" s="667"/>
      <c r="CX28" s="667"/>
      <c r="CY28" s="668"/>
      <c r="CZ28" s="671">
        <v>9.3000000000000007</v>
      </c>
      <c r="DA28" s="702"/>
      <c r="DB28" s="702"/>
      <c r="DC28" s="708"/>
      <c r="DD28" s="675">
        <v>11507723</v>
      </c>
      <c r="DE28" s="667"/>
      <c r="DF28" s="667"/>
      <c r="DG28" s="667"/>
      <c r="DH28" s="667"/>
      <c r="DI28" s="667"/>
      <c r="DJ28" s="667"/>
      <c r="DK28" s="668"/>
      <c r="DL28" s="675">
        <v>11507723</v>
      </c>
      <c r="DM28" s="667"/>
      <c r="DN28" s="667"/>
      <c r="DO28" s="667"/>
      <c r="DP28" s="667"/>
      <c r="DQ28" s="667"/>
      <c r="DR28" s="667"/>
      <c r="DS28" s="667"/>
      <c r="DT28" s="667"/>
      <c r="DU28" s="667"/>
      <c r="DV28" s="668"/>
      <c r="DW28" s="671">
        <v>16.7</v>
      </c>
      <c r="DX28" s="702"/>
      <c r="DY28" s="702"/>
      <c r="DZ28" s="702"/>
      <c r="EA28" s="702"/>
      <c r="EB28" s="702"/>
      <c r="EC28" s="703"/>
    </row>
    <row r="29" spans="2:133" ht="11.25" customHeight="1">
      <c r="B29" s="663" t="s">
        <v>301</v>
      </c>
      <c r="C29" s="664"/>
      <c r="D29" s="664"/>
      <c r="E29" s="664"/>
      <c r="F29" s="664"/>
      <c r="G29" s="664"/>
      <c r="H29" s="664"/>
      <c r="I29" s="664"/>
      <c r="J29" s="664"/>
      <c r="K29" s="664"/>
      <c r="L29" s="664"/>
      <c r="M29" s="664"/>
      <c r="N29" s="664"/>
      <c r="O29" s="664"/>
      <c r="P29" s="664"/>
      <c r="Q29" s="665"/>
      <c r="R29" s="666">
        <v>382395</v>
      </c>
      <c r="S29" s="667"/>
      <c r="T29" s="667"/>
      <c r="U29" s="667"/>
      <c r="V29" s="667"/>
      <c r="W29" s="667"/>
      <c r="X29" s="667"/>
      <c r="Y29" s="668"/>
      <c r="Z29" s="669">
        <v>0.3</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70</v>
      </c>
      <c r="CG29" s="682"/>
      <c r="CH29" s="682"/>
      <c r="CI29" s="682"/>
      <c r="CJ29" s="682"/>
      <c r="CK29" s="682"/>
      <c r="CL29" s="682"/>
      <c r="CM29" s="682"/>
      <c r="CN29" s="682"/>
      <c r="CO29" s="682"/>
      <c r="CP29" s="682"/>
      <c r="CQ29" s="683"/>
      <c r="CR29" s="666">
        <v>11916597</v>
      </c>
      <c r="CS29" s="700"/>
      <c r="CT29" s="700"/>
      <c r="CU29" s="700"/>
      <c r="CV29" s="700"/>
      <c r="CW29" s="700"/>
      <c r="CX29" s="700"/>
      <c r="CY29" s="701"/>
      <c r="CZ29" s="671">
        <v>9.3000000000000007</v>
      </c>
      <c r="DA29" s="702"/>
      <c r="DB29" s="702"/>
      <c r="DC29" s="708"/>
      <c r="DD29" s="675">
        <v>11507104</v>
      </c>
      <c r="DE29" s="700"/>
      <c r="DF29" s="700"/>
      <c r="DG29" s="700"/>
      <c r="DH29" s="700"/>
      <c r="DI29" s="700"/>
      <c r="DJ29" s="700"/>
      <c r="DK29" s="701"/>
      <c r="DL29" s="675">
        <v>11507104</v>
      </c>
      <c r="DM29" s="700"/>
      <c r="DN29" s="700"/>
      <c r="DO29" s="700"/>
      <c r="DP29" s="700"/>
      <c r="DQ29" s="700"/>
      <c r="DR29" s="700"/>
      <c r="DS29" s="700"/>
      <c r="DT29" s="700"/>
      <c r="DU29" s="700"/>
      <c r="DV29" s="701"/>
      <c r="DW29" s="671">
        <v>16.7</v>
      </c>
      <c r="DX29" s="702"/>
      <c r="DY29" s="702"/>
      <c r="DZ29" s="702"/>
      <c r="EA29" s="702"/>
      <c r="EB29" s="702"/>
      <c r="EC29" s="703"/>
    </row>
    <row r="30" spans="2:133" ht="11.25" customHeight="1">
      <c r="B30" s="663" t="s">
        <v>303</v>
      </c>
      <c r="C30" s="664"/>
      <c r="D30" s="664"/>
      <c r="E30" s="664"/>
      <c r="F30" s="664"/>
      <c r="G30" s="664"/>
      <c r="H30" s="664"/>
      <c r="I30" s="664"/>
      <c r="J30" s="664"/>
      <c r="K30" s="664"/>
      <c r="L30" s="664"/>
      <c r="M30" s="664"/>
      <c r="N30" s="664"/>
      <c r="O30" s="664"/>
      <c r="P30" s="664"/>
      <c r="Q30" s="665"/>
      <c r="R30" s="666">
        <v>1770409</v>
      </c>
      <c r="S30" s="667"/>
      <c r="T30" s="667"/>
      <c r="U30" s="667"/>
      <c r="V30" s="667"/>
      <c r="W30" s="667"/>
      <c r="X30" s="667"/>
      <c r="Y30" s="668"/>
      <c r="Z30" s="669">
        <v>1.4</v>
      </c>
      <c r="AA30" s="669"/>
      <c r="AB30" s="669"/>
      <c r="AC30" s="669"/>
      <c r="AD30" s="670">
        <v>484313</v>
      </c>
      <c r="AE30" s="670"/>
      <c r="AF30" s="670"/>
      <c r="AG30" s="670"/>
      <c r="AH30" s="670"/>
      <c r="AI30" s="670"/>
      <c r="AJ30" s="670"/>
      <c r="AK30" s="670"/>
      <c r="AL30" s="671">
        <v>0.8</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11330484</v>
      </c>
      <c r="CS30" s="667"/>
      <c r="CT30" s="667"/>
      <c r="CU30" s="667"/>
      <c r="CV30" s="667"/>
      <c r="CW30" s="667"/>
      <c r="CX30" s="667"/>
      <c r="CY30" s="668"/>
      <c r="CZ30" s="671">
        <v>8.8000000000000007</v>
      </c>
      <c r="DA30" s="702"/>
      <c r="DB30" s="702"/>
      <c r="DC30" s="708"/>
      <c r="DD30" s="675">
        <v>10941152</v>
      </c>
      <c r="DE30" s="667"/>
      <c r="DF30" s="667"/>
      <c r="DG30" s="667"/>
      <c r="DH30" s="667"/>
      <c r="DI30" s="667"/>
      <c r="DJ30" s="667"/>
      <c r="DK30" s="668"/>
      <c r="DL30" s="675">
        <v>10941152</v>
      </c>
      <c r="DM30" s="667"/>
      <c r="DN30" s="667"/>
      <c r="DO30" s="667"/>
      <c r="DP30" s="667"/>
      <c r="DQ30" s="667"/>
      <c r="DR30" s="667"/>
      <c r="DS30" s="667"/>
      <c r="DT30" s="667"/>
      <c r="DU30" s="667"/>
      <c r="DV30" s="668"/>
      <c r="DW30" s="671">
        <v>15.8</v>
      </c>
      <c r="DX30" s="702"/>
      <c r="DY30" s="702"/>
      <c r="DZ30" s="702"/>
      <c r="EA30" s="702"/>
      <c r="EB30" s="702"/>
      <c r="EC30" s="703"/>
    </row>
    <row r="31" spans="2:133" ht="11.25" customHeight="1">
      <c r="B31" s="663" t="s">
        <v>307</v>
      </c>
      <c r="C31" s="664"/>
      <c r="D31" s="664"/>
      <c r="E31" s="664"/>
      <c r="F31" s="664"/>
      <c r="G31" s="664"/>
      <c r="H31" s="664"/>
      <c r="I31" s="664"/>
      <c r="J31" s="664"/>
      <c r="K31" s="664"/>
      <c r="L31" s="664"/>
      <c r="M31" s="664"/>
      <c r="N31" s="664"/>
      <c r="O31" s="664"/>
      <c r="P31" s="664"/>
      <c r="Q31" s="665"/>
      <c r="R31" s="666">
        <v>451483</v>
      </c>
      <c r="S31" s="667"/>
      <c r="T31" s="667"/>
      <c r="U31" s="667"/>
      <c r="V31" s="667"/>
      <c r="W31" s="667"/>
      <c r="X31" s="667"/>
      <c r="Y31" s="668"/>
      <c r="Z31" s="669">
        <v>0.3</v>
      </c>
      <c r="AA31" s="669"/>
      <c r="AB31" s="669"/>
      <c r="AC31" s="669"/>
      <c r="AD31" s="670" t="s">
        <v>130</v>
      </c>
      <c r="AE31" s="670"/>
      <c r="AF31" s="670"/>
      <c r="AG31" s="670"/>
      <c r="AH31" s="670"/>
      <c r="AI31" s="670"/>
      <c r="AJ31" s="670"/>
      <c r="AK31" s="670"/>
      <c r="AL31" s="671" t="s">
        <v>130</v>
      </c>
      <c r="AM31" s="672"/>
      <c r="AN31" s="672"/>
      <c r="AO31" s="673"/>
      <c r="AP31" s="726" t="s">
        <v>308</v>
      </c>
      <c r="AQ31" s="727"/>
      <c r="AR31" s="727"/>
      <c r="AS31" s="727"/>
      <c r="AT31" s="732" t="s">
        <v>309</v>
      </c>
      <c r="AU31" s="360"/>
      <c r="AV31" s="360"/>
      <c r="AW31" s="360"/>
      <c r="AX31" s="652" t="s">
        <v>187</v>
      </c>
      <c r="AY31" s="653"/>
      <c r="AZ31" s="653"/>
      <c r="BA31" s="653"/>
      <c r="BB31" s="653"/>
      <c r="BC31" s="653"/>
      <c r="BD31" s="653"/>
      <c r="BE31" s="653"/>
      <c r="BF31" s="654"/>
      <c r="BG31" s="725">
        <v>99.4</v>
      </c>
      <c r="BH31" s="721"/>
      <c r="BI31" s="721"/>
      <c r="BJ31" s="721"/>
      <c r="BK31" s="721"/>
      <c r="BL31" s="721"/>
      <c r="BM31" s="661">
        <v>97.2</v>
      </c>
      <c r="BN31" s="721"/>
      <c r="BO31" s="721"/>
      <c r="BP31" s="721"/>
      <c r="BQ31" s="722"/>
      <c r="BR31" s="725">
        <v>98.4</v>
      </c>
      <c r="BS31" s="721"/>
      <c r="BT31" s="721"/>
      <c r="BU31" s="721"/>
      <c r="BV31" s="721"/>
      <c r="BW31" s="721"/>
      <c r="BX31" s="661">
        <v>96.1</v>
      </c>
      <c r="BY31" s="721"/>
      <c r="BZ31" s="721"/>
      <c r="CA31" s="721"/>
      <c r="CB31" s="722"/>
      <c r="CD31" s="717"/>
      <c r="CE31" s="718"/>
      <c r="CF31" s="681" t="s">
        <v>310</v>
      </c>
      <c r="CG31" s="682"/>
      <c r="CH31" s="682"/>
      <c r="CI31" s="682"/>
      <c r="CJ31" s="682"/>
      <c r="CK31" s="682"/>
      <c r="CL31" s="682"/>
      <c r="CM31" s="682"/>
      <c r="CN31" s="682"/>
      <c r="CO31" s="682"/>
      <c r="CP31" s="682"/>
      <c r="CQ31" s="683"/>
      <c r="CR31" s="666">
        <v>586113</v>
      </c>
      <c r="CS31" s="700"/>
      <c r="CT31" s="700"/>
      <c r="CU31" s="700"/>
      <c r="CV31" s="700"/>
      <c r="CW31" s="700"/>
      <c r="CX31" s="700"/>
      <c r="CY31" s="701"/>
      <c r="CZ31" s="671">
        <v>0.5</v>
      </c>
      <c r="DA31" s="702"/>
      <c r="DB31" s="702"/>
      <c r="DC31" s="708"/>
      <c r="DD31" s="675">
        <v>565952</v>
      </c>
      <c r="DE31" s="700"/>
      <c r="DF31" s="700"/>
      <c r="DG31" s="700"/>
      <c r="DH31" s="700"/>
      <c r="DI31" s="700"/>
      <c r="DJ31" s="700"/>
      <c r="DK31" s="701"/>
      <c r="DL31" s="675">
        <v>565952</v>
      </c>
      <c r="DM31" s="700"/>
      <c r="DN31" s="700"/>
      <c r="DO31" s="700"/>
      <c r="DP31" s="700"/>
      <c r="DQ31" s="700"/>
      <c r="DR31" s="700"/>
      <c r="DS31" s="700"/>
      <c r="DT31" s="700"/>
      <c r="DU31" s="700"/>
      <c r="DV31" s="701"/>
      <c r="DW31" s="671">
        <v>0.8</v>
      </c>
      <c r="DX31" s="702"/>
      <c r="DY31" s="702"/>
      <c r="DZ31" s="702"/>
      <c r="EA31" s="702"/>
      <c r="EB31" s="702"/>
      <c r="EC31" s="703"/>
    </row>
    <row r="32" spans="2:133" ht="11.25" customHeight="1">
      <c r="B32" s="663" t="s">
        <v>311</v>
      </c>
      <c r="C32" s="664"/>
      <c r="D32" s="664"/>
      <c r="E32" s="664"/>
      <c r="F32" s="664"/>
      <c r="G32" s="664"/>
      <c r="H32" s="664"/>
      <c r="I32" s="664"/>
      <c r="J32" s="664"/>
      <c r="K32" s="664"/>
      <c r="L32" s="664"/>
      <c r="M32" s="664"/>
      <c r="N32" s="664"/>
      <c r="O32" s="664"/>
      <c r="P32" s="664"/>
      <c r="Q32" s="665"/>
      <c r="R32" s="666">
        <v>38082237</v>
      </c>
      <c r="S32" s="667"/>
      <c r="T32" s="667"/>
      <c r="U32" s="667"/>
      <c r="V32" s="667"/>
      <c r="W32" s="667"/>
      <c r="X32" s="667"/>
      <c r="Y32" s="668"/>
      <c r="Z32" s="669">
        <v>29.1</v>
      </c>
      <c r="AA32" s="669"/>
      <c r="AB32" s="669"/>
      <c r="AC32" s="669"/>
      <c r="AD32" s="670" t="s">
        <v>130</v>
      </c>
      <c r="AE32" s="670"/>
      <c r="AF32" s="670"/>
      <c r="AG32" s="670"/>
      <c r="AH32" s="670"/>
      <c r="AI32" s="670"/>
      <c r="AJ32" s="670"/>
      <c r="AK32" s="670"/>
      <c r="AL32" s="671" t="s">
        <v>130</v>
      </c>
      <c r="AM32" s="672"/>
      <c r="AN32" s="672"/>
      <c r="AO32" s="673"/>
      <c r="AP32" s="728"/>
      <c r="AQ32" s="729"/>
      <c r="AR32" s="729"/>
      <c r="AS32" s="729"/>
      <c r="AT32" s="733"/>
      <c r="AU32" s="361" t="s">
        <v>312</v>
      </c>
      <c r="AV32" s="361"/>
      <c r="AW32" s="361"/>
      <c r="AX32" s="663" t="s">
        <v>313</v>
      </c>
      <c r="AY32" s="664"/>
      <c r="AZ32" s="664"/>
      <c r="BA32" s="664"/>
      <c r="BB32" s="664"/>
      <c r="BC32" s="664"/>
      <c r="BD32" s="664"/>
      <c r="BE32" s="664"/>
      <c r="BF32" s="665"/>
      <c r="BG32" s="735">
        <v>99.3</v>
      </c>
      <c r="BH32" s="700"/>
      <c r="BI32" s="700"/>
      <c r="BJ32" s="700"/>
      <c r="BK32" s="700"/>
      <c r="BL32" s="700"/>
      <c r="BM32" s="672">
        <v>97.1</v>
      </c>
      <c r="BN32" s="723"/>
      <c r="BO32" s="723"/>
      <c r="BP32" s="723"/>
      <c r="BQ32" s="724"/>
      <c r="BR32" s="735">
        <v>98.9</v>
      </c>
      <c r="BS32" s="700"/>
      <c r="BT32" s="700"/>
      <c r="BU32" s="700"/>
      <c r="BV32" s="700"/>
      <c r="BW32" s="700"/>
      <c r="BX32" s="672">
        <v>96.6</v>
      </c>
      <c r="BY32" s="723"/>
      <c r="BZ32" s="723"/>
      <c r="CA32" s="723"/>
      <c r="CB32" s="724"/>
      <c r="CD32" s="719"/>
      <c r="CE32" s="720"/>
      <c r="CF32" s="681" t="s">
        <v>314</v>
      </c>
      <c r="CG32" s="682"/>
      <c r="CH32" s="682"/>
      <c r="CI32" s="682"/>
      <c r="CJ32" s="682"/>
      <c r="CK32" s="682"/>
      <c r="CL32" s="682"/>
      <c r="CM32" s="682"/>
      <c r="CN32" s="682"/>
      <c r="CO32" s="682"/>
      <c r="CP32" s="682"/>
      <c r="CQ32" s="683"/>
      <c r="CR32" s="666">
        <v>619</v>
      </c>
      <c r="CS32" s="667"/>
      <c r="CT32" s="667"/>
      <c r="CU32" s="667"/>
      <c r="CV32" s="667"/>
      <c r="CW32" s="667"/>
      <c r="CX32" s="667"/>
      <c r="CY32" s="668"/>
      <c r="CZ32" s="671">
        <v>0</v>
      </c>
      <c r="DA32" s="702"/>
      <c r="DB32" s="702"/>
      <c r="DC32" s="708"/>
      <c r="DD32" s="675">
        <v>619</v>
      </c>
      <c r="DE32" s="667"/>
      <c r="DF32" s="667"/>
      <c r="DG32" s="667"/>
      <c r="DH32" s="667"/>
      <c r="DI32" s="667"/>
      <c r="DJ32" s="667"/>
      <c r="DK32" s="668"/>
      <c r="DL32" s="675">
        <v>619</v>
      </c>
      <c r="DM32" s="667"/>
      <c r="DN32" s="667"/>
      <c r="DO32" s="667"/>
      <c r="DP32" s="667"/>
      <c r="DQ32" s="667"/>
      <c r="DR32" s="667"/>
      <c r="DS32" s="667"/>
      <c r="DT32" s="667"/>
      <c r="DU32" s="667"/>
      <c r="DV32" s="668"/>
      <c r="DW32" s="671">
        <v>0</v>
      </c>
      <c r="DX32" s="702"/>
      <c r="DY32" s="702"/>
      <c r="DZ32" s="702"/>
      <c r="EA32" s="702"/>
      <c r="EB32" s="702"/>
      <c r="EC32" s="703"/>
    </row>
    <row r="33" spans="2:133" ht="11.25" customHeight="1">
      <c r="B33" s="704" t="s">
        <v>315</v>
      </c>
      <c r="C33" s="705"/>
      <c r="D33" s="705"/>
      <c r="E33" s="705"/>
      <c r="F33" s="705"/>
      <c r="G33" s="705"/>
      <c r="H33" s="705"/>
      <c r="I33" s="705"/>
      <c r="J33" s="705"/>
      <c r="K33" s="705"/>
      <c r="L33" s="705"/>
      <c r="M33" s="705"/>
      <c r="N33" s="705"/>
      <c r="O33" s="705"/>
      <c r="P33" s="705"/>
      <c r="Q33" s="706"/>
      <c r="R33" s="666" t="s">
        <v>130</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130</v>
      </c>
      <c r="AM33" s="672"/>
      <c r="AN33" s="672"/>
      <c r="AO33" s="673"/>
      <c r="AP33" s="730"/>
      <c r="AQ33" s="731"/>
      <c r="AR33" s="731"/>
      <c r="AS33" s="731"/>
      <c r="AT33" s="734"/>
      <c r="AU33" s="362"/>
      <c r="AV33" s="362"/>
      <c r="AW33" s="362"/>
      <c r="AX33" s="710" t="s">
        <v>316</v>
      </c>
      <c r="AY33" s="711"/>
      <c r="AZ33" s="711"/>
      <c r="BA33" s="711"/>
      <c r="BB33" s="711"/>
      <c r="BC33" s="711"/>
      <c r="BD33" s="711"/>
      <c r="BE33" s="711"/>
      <c r="BF33" s="712"/>
      <c r="BG33" s="736">
        <v>99.3</v>
      </c>
      <c r="BH33" s="737"/>
      <c r="BI33" s="737"/>
      <c r="BJ33" s="737"/>
      <c r="BK33" s="737"/>
      <c r="BL33" s="737"/>
      <c r="BM33" s="738">
        <v>97</v>
      </c>
      <c r="BN33" s="737"/>
      <c r="BO33" s="737"/>
      <c r="BP33" s="737"/>
      <c r="BQ33" s="739"/>
      <c r="BR33" s="736">
        <v>97.6</v>
      </c>
      <c r="BS33" s="737"/>
      <c r="BT33" s="737"/>
      <c r="BU33" s="737"/>
      <c r="BV33" s="737"/>
      <c r="BW33" s="737"/>
      <c r="BX33" s="738">
        <v>95.1</v>
      </c>
      <c r="BY33" s="737"/>
      <c r="BZ33" s="737"/>
      <c r="CA33" s="737"/>
      <c r="CB33" s="739"/>
      <c r="CD33" s="681" t="s">
        <v>317</v>
      </c>
      <c r="CE33" s="682"/>
      <c r="CF33" s="682"/>
      <c r="CG33" s="682"/>
      <c r="CH33" s="682"/>
      <c r="CI33" s="682"/>
      <c r="CJ33" s="682"/>
      <c r="CK33" s="682"/>
      <c r="CL33" s="682"/>
      <c r="CM33" s="682"/>
      <c r="CN33" s="682"/>
      <c r="CO33" s="682"/>
      <c r="CP33" s="682"/>
      <c r="CQ33" s="683"/>
      <c r="CR33" s="666">
        <v>41021507</v>
      </c>
      <c r="CS33" s="700"/>
      <c r="CT33" s="700"/>
      <c r="CU33" s="700"/>
      <c r="CV33" s="700"/>
      <c r="CW33" s="700"/>
      <c r="CX33" s="700"/>
      <c r="CY33" s="701"/>
      <c r="CZ33" s="671">
        <v>31.9</v>
      </c>
      <c r="DA33" s="702"/>
      <c r="DB33" s="702"/>
      <c r="DC33" s="708"/>
      <c r="DD33" s="675">
        <v>29933922</v>
      </c>
      <c r="DE33" s="700"/>
      <c r="DF33" s="700"/>
      <c r="DG33" s="700"/>
      <c r="DH33" s="700"/>
      <c r="DI33" s="700"/>
      <c r="DJ33" s="700"/>
      <c r="DK33" s="701"/>
      <c r="DL33" s="675">
        <v>21186143</v>
      </c>
      <c r="DM33" s="700"/>
      <c r="DN33" s="700"/>
      <c r="DO33" s="700"/>
      <c r="DP33" s="700"/>
      <c r="DQ33" s="700"/>
      <c r="DR33" s="700"/>
      <c r="DS33" s="700"/>
      <c r="DT33" s="700"/>
      <c r="DU33" s="700"/>
      <c r="DV33" s="701"/>
      <c r="DW33" s="671">
        <v>30.7</v>
      </c>
      <c r="DX33" s="702"/>
      <c r="DY33" s="702"/>
      <c r="DZ33" s="702"/>
      <c r="EA33" s="702"/>
      <c r="EB33" s="702"/>
      <c r="EC33" s="703"/>
    </row>
    <row r="34" spans="2:133" ht="11.25" customHeight="1">
      <c r="B34" s="663" t="s">
        <v>318</v>
      </c>
      <c r="C34" s="664"/>
      <c r="D34" s="664"/>
      <c r="E34" s="664"/>
      <c r="F34" s="664"/>
      <c r="G34" s="664"/>
      <c r="H34" s="664"/>
      <c r="I34" s="664"/>
      <c r="J34" s="664"/>
      <c r="K34" s="664"/>
      <c r="L34" s="664"/>
      <c r="M34" s="664"/>
      <c r="N34" s="664"/>
      <c r="O34" s="664"/>
      <c r="P34" s="664"/>
      <c r="Q34" s="665"/>
      <c r="R34" s="666">
        <v>8456564</v>
      </c>
      <c r="S34" s="667"/>
      <c r="T34" s="667"/>
      <c r="U34" s="667"/>
      <c r="V34" s="667"/>
      <c r="W34" s="667"/>
      <c r="X34" s="667"/>
      <c r="Y34" s="668"/>
      <c r="Z34" s="669">
        <v>6.5</v>
      </c>
      <c r="AA34" s="669"/>
      <c r="AB34" s="669"/>
      <c r="AC34" s="669"/>
      <c r="AD34" s="670" t="s">
        <v>130</v>
      </c>
      <c r="AE34" s="670"/>
      <c r="AF34" s="670"/>
      <c r="AG34" s="670"/>
      <c r="AH34" s="670"/>
      <c r="AI34" s="670"/>
      <c r="AJ34" s="670"/>
      <c r="AK34" s="670"/>
      <c r="AL34" s="671" t="s">
        <v>130</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17337792</v>
      </c>
      <c r="CS34" s="667"/>
      <c r="CT34" s="667"/>
      <c r="CU34" s="667"/>
      <c r="CV34" s="667"/>
      <c r="CW34" s="667"/>
      <c r="CX34" s="667"/>
      <c r="CY34" s="668"/>
      <c r="CZ34" s="671">
        <v>13.5</v>
      </c>
      <c r="DA34" s="702"/>
      <c r="DB34" s="702"/>
      <c r="DC34" s="708"/>
      <c r="DD34" s="675">
        <v>9547409</v>
      </c>
      <c r="DE34" s="667"/>
      <c r="DF34" s="667"/>
      <c r="DG34" s="667"/>
      <c r="DH34" s="667"/>
      <c r="DI34" s="667"/>
      <c r="DJ34" s="667"/>
      <c r="DK34" s="668"/>
      <c r="DL34" s="675">
        <v>7614700</v>
      </c>
      <c r="DM34" s="667"/>
      <c r="DN34" s="667"/>
      <c r="DO34" s="667"/>
      <c r="DP34" s="667"/>
      <c r="DQ34" s="667"/>
      <c r="DR34" s="667"/>
      <c r="DS34" s="667"/>
      <c r="DT34" s="667"/>
      <c r="DU34" s="667"/>
      <c r="DV34" s="668"/>
      <c r="DW34" s="671">
        <v>11</v>
      </c>
      <c r="DX34" s="702"/>
      <c r="DY34" s="702"/>
      <c r="DZ34" s="702"/>
      <c r="EA34" s="702"/>
      <c r="EB34" s="702"/>
      <c r="EC34" s="703"/>
    </row>
    <row r="35" spans="2:133" ht="11.25" customHeight="1">
      <c r="B35" s="663" t="s">
        <v>320</v>
      </c>
      <c r="C35" s="664"/>
      <c r="D35" s="664"/>
      <c r="E35" s="664"/>
      <c r="F35" s="664"/>
      <c r="G35" s="664"/>
      <c r="H35" s="664"/>
      <c r="I35" s="664"/>
      <c r="J35" s="664"/>
      <c r="K35" s="664"/>
      <c r="L35" s="664"/>
      <c r="M35" s="664"/>
      <c r="N35" s="664"/>
      <c r="O35" s="664"/>
      <c r="P35" s="664"/>
      <c r="Q35" s="665"/>
      <c r="R35" s="666">
        <v>378155</v>
      </c>
      <c r="S35" s="667"/>
      <c r="T35" s="667"/>
      <c r="U35" s="667"/>
      <c r="V35" s="667"/>
      <c r="W35" s="667"/>
      <c r="X35" s="667"/>
      <c r="Y35" s="668"/>
      <c r="Z35" s="669">
        <v>0.3</v>
      </c>
      <c r="AA35" s="669"/>
      <c r="AB35" s="669"/>
      <c r="AC35" s="669"/>
      <c r="AD35" s="670">
        <v>12002</v>
      </c>
      <c r="AE35" s="670"/>
      <c r="AF35" s="670"/>
      <c r="AG35" s="670"/>
      <c r="AH35" s="670"/>
      <c r="AI35" s="670"/>
      <c r="AJ35" s="670"/>
      <c r="AK35" s="670"/>
      <c r="AL35" s="671">
        <v>0</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2112868</v>
      </c>
      <c r="CS35" s="700"/>
      <c r="CT35" s="700"/>
      <c r="CU35" s="700"/>
      <c r="CV35" s="700"/>
      <c r="CW35" s="700"/>
      <c r="CX35" s="700"/>
      <c r="CY35" s="701"/>
      <c r="CZ35" s="671">
        <v>1.6</v>
      </c>
      <c r="DA35" s="702"/>
      <c r="DB35" s="702"/>
      <c r="DC35" s="708"/>
      <c r="DD35" s="675">
        <v>1943093</v>
      </c>
      <c r="DE35" s="700"/>
      <c r="DF35" s="700"/>
      <c r="DG35" s="700"/>
      <c r="DH35" s="700"/>
      <c r="DI35" s="700"/>
      <c r="DJ35" s="700"/>
      <c r="DK35" s="701"/>
      <c r="DL35" s="675">
        <v>1943093</v>
      </c>
      <c r="DM35" s="700"/>
      <c r="DN35" s="700"/>
      <c r="DO35" s="700"/>
      <c r="DP35" s="700"/>
      <c r="DQ35" s="700"/>
      <c r="DR35" s="700"/>
      <c r="DS35" s="700"/>
      <c r="DT35" s="700"/>
      <c r="DU35" s="700"/>
      <c r="DV35" s="701"/>
      <c r="DW35" s="671">
        <v>2.8</v>
      </c>
      <c r="DX35" s="702"/>
      <c r="DY35" s="702"/>
      <c r="DZ35" s="702"/>
      <c r="EA35" s="702"/>
      <c r="EB35" s="702"/>
      <c r="EC35" s="703"/>
    </row>
    <row r="36" spans="2:133" ht="11.25" customHeight="1">
      <c r="B36" s="663" t="s">
        <v>324</v>
      </c>
      <c r="C36" s="664"/>
      <c r="D36" s="664"/>
      <c r="E36" s="664"/>
      <c r="F36" s="664"/>
      <c r="G36" s="664"/>
      <c r="H36" s="664"/>
      <c r="I36" s="664"/>
      <c r="J36" s="664"/>
      <c r="K36" s="664"/>
      <c r="L36" s="664"/>
      <c r="M36" s="664"/>
      <c r="N36" s="664"/>
      <c r="O36" s="664"/>
      <c r="P36" s="664"/>
      <c r="Q36" s="665"/>
      <c r="R36" s="666">
        <v>564488</v>
      </c>
      <c r="S36" s="667"/>
      <c r="T36" s="667"/>
      <c r="U36" s="667"/>
      <c r="V36" s="667"/>
      <c r="W36" s="667"/>
      <c r="X36" s="667"/>
      <c r="Y36" s="668"/>
      <c r="Z36" s="669">
        <v>0.4</v>
      </c>
      <c r="AA36" s="669"/>
      <c r="AB36" s="669"/>
      <c r="AC36" s="669"/>
      <c r="AD36" s="670" t="s">
        <v>130</v>
      </c>
      <c r="AE36" s="670"/>
      <c r="AF36" s="670"/>
      <c r="AG36" s="670"/>
      <c r="AH36" s="670"/>
      <c r="AI36" s="670"/>
      <c r="AJ36" s="670"/>
      <c r="AK36" s="670"/>
      <c r="AL36" s="671" t="s">
        <v>130</v>
      </c>
      <c r="AM36" s="672"/>
      <c r="AN36" s="672"/>
      <c r="AO36" s="673"/>
      <c r="AP36" s="218"/>
      <c r="AQ36" s="740" t="s">
        <v>325</v>
      </c>
      <c r="AR36" s="741"/>
      <c r="AS36" s="741"/>
      <c r="AT36" s="741"/>
      <c r="AU36" s="741"/>
      <c r="AV36" s="741"/>
      <c r="AW36" s="741"/>
      <c r="AX36" s="741"/>
      <c r="AY36" s="742"/>
      <c r="AZ36" s="655">
        <v>13306955</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15695</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9578794</v>
      </c>
      <c r="CS36" s="667"/>
      <c r="CT36" s="667"/>
      <c r="CU36" s="667"/>
      <c r="CV36" s="667"/>
      <c r="CW36" s="667"/>
      <c r="CX36" s="667"/>
      <c r="CY36" s="668"/>
      <c r="CZ36" s="671">
        <v>7.5</v>
      </c>
      <c r="DA36" s="702"/>
      <c r="DB36" s="702"/>
      <c r="DC36" s="708"/>
      <c r="DD36" s="675">
        <v>8741291</v>
      </c>
      <c r="DE36" s="667"/>
      <c r="DF36" s="667"/>
      <c r="DG36" s="667"/>
      <c r="DH36" s="667"/>
      <c r="DI36" s="667"/>
      <c r="DJ36" s="667"/>
      <c r="DK36" s="668"/>
      <c r="DL36" s="675">
        <v>3684576</v>
      </c>
      <c r="DM36" s="667"/>
      <c r="DN36" s="667"/>
      <c r="DO36" s="667"/>
      <c r="DP36" s="667"/>
      <c r="DQ36" s="667"/>
      <c r="DR36" s="667"/>
      <c r="DS36" s="667"/>
      <c r="DT36" s="667"/>
      <c r="DU36" s="667"/>
      <c r="DV36" s="668"/>
      <c r="DW36" s="671">
        <v>5.3</v>
      </c>
      <c r="DX36" s="702"/>
      <c r="DY36" s="702"/>
      <c r="DZ36" s="702"/>
      <c r="EA36" s="702"/>
      <c r="EB36" s="702"/>
      <c r="EC36" s="703"/>
    </row>
    <row r="37" spans="2:133" ht="11.25" customHeight="1">
      <c r="B37" s="663" t="s">
        <v>328</v>
      </c>
      <c r="C37" s="664"/>
      <c r="D37" s="664"/>
      <c r="E37" s="664"/>
      <c r="F37" s="664"/>
      <c r="G37" s="664"/>
      <c r="H37" s="664"/>
      <c r="I37" s="664"/>
      <c r="J37" s="664"/>
      <c r="K37" s="664"/>
      <c r="L37" s="664"/>
      <c r="M37" s="664"/>
      <c r="N37" s="664"/>
      <c r="O37" s="664"/>
      <c r="P37" s="664"/>
      <c r="Q37" s="665"/>
      <c r="R37" s="666">
        <v>157263</v>
      </c>
      <c r="S37" s="667"/>
      <c r="T37" s="667"/>
      <c r="U37" s="667"/>
      <c r="V37" s="667"/>
      <c r="W37" s="667"/>
      <c r="X37" s="667"/>
      <c r="Y37" s="668"/>
      <c r="Z37" s="669">
        <v>0.1</v>
      </c>
      <c r="AA37" s="669"/>
      <c r="AB37" s="669"/>
      <c r="AC37" s="669"/>
      <c r="AD37" s="670" t="s">
        <v>130</v>
      </c>
      <c r="AE37" s="670"/>
      <c r="AF37" s="670"/>
      <c r="AG37" s="670"/>
      <c r="AH37" s="670"/>
      <c r="AI37" s="670"/>
      <c r="AJ37" s="670"/>
      <c r="AK37" s="670"/>
      <c r="AL37" s="671" t="s">
        <v>130</v>
      </c>
      <c r="AM37" s="672"/>
      <c r="AN37" s="672"/>
      <c r="AO37" s="673"/>
      <c r="AQ37" s="744" t="s">
        <v>329</v>
      </c>
      <c r="AR37" s="745"/>
      <c r="AS37" s="745"/>
      <c r="AT37" s="745"/>
      <c r="AU37" s="745"/>
      <c r="AV37" s="745"/>
      <c r="AW37" s="745"/>
      <c r="AX37" s="745"/>
      <c r="AY37" s="746"/>
      <c r="AZ37" s="666">
        <v>2466000</v>
      </c>
      <c r="BA37" s="667"/>
      <c r="BB37" s="667"/>
      <c r="BC37" s="667"/>
      <c r="BD37" s="700"/>
      <c r="BE37" s="700"/>
      <c r="BF37" s="724"/>
      <c r="BG37" s="681" t="s">
        <v>330</v>
      </c>
      <c r="BH37" s="682"/>
      <c r="BI37" s="682"/>
      <c r="BJ37" s="682"/>
      <c r="BK37" s="682"/>
      <c r="BL37" s="682"/>
      <c r="BM37" s="682"/>
      <c r="BN37" s="682"/>
      <c r="BO37" s="682"/>
      <c r="BP37" s="682"/>
      <c r="BQ37" s="682"/>
      <c r="BR37" s="682"/>
      <c r="BS37" s="682"/>
      <c r="BT37" s="682"/>
      <c r="BU37" s="683"/>
      <c r="BV37" s="666">
        <v>-488139</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11681</v>
      </c>
      <c r="CS37" s="700"/>
      <c r="CT37" s="700"/>
      <c r="CU37" s="700"/>
      <c r="CV37" s="700"/>
      <c r="CW37" s="700"/>
      <c r="CX37" s="700"/>
      <c r="CY37" s="701"/>
      <c r="CZ37" s="671">
        <v>0</v>
      </c>
      <c r="DA37" s="702"/>
      <c r="DB37" s="702"/>
      <c r="DC37" s="708"/>
      <c r="DD37" s="675">
        <v>11681</v>
      </c>
      <c r="DE37" s="700"/>
      <c r="DF37" s="700"/>
      <c r="DG37" s="700"/>
      <c r="DH37" s="700"/>
      <c r="DI37" s="700"/>
      <c r="DJ37" s="700"/>
      <c r="DK37" s="701"/>
      <c r="DL37" s="675" t="s">
        <v>130</v>
      </c>
      <c r="DM37" s="700"/>
      <c r="DN37" s="700"/>
      <c r="DO37" s="700"/>
      <c r="DP37" s="700"/>
      <c r="DQ37" s="700"/>
      <c r="DR37" s="700"/>
      <c r="DS37" s="700"/>
      <c r="DT37" s="700"/>
      <c r="DU37" s="700"/>
      <c r="DV37" s="701"/>
      <c r="DW37" s="671" t="s">
        <v>130</v>
      </c>
      <c r="DX37" s="702"/>
      <c r="DY37" s="702"/>
      <c r="DZ37" s="702"/>
      <c r="EA37" s="702"/>
      <c r="EB37" s="702"/>
      <c r="EC37" s="703"/>
    </row>
    <row r="38" spans="2:133" ht="11.25" customHeight="1">
      <c r="B38" s="663" t="s">
        <v>332</v>
      </c>
      <c r="C38" s="664"/>
      <c r="D38" s="664"/>
      <c r="E38" s="664"/>
      <c r="F38" s="664"/>
      <c r="G38" s="664"/>
      <c r="H38" s="664"/>
      <c r="I38" s="664"/>
      <c r="J38" s="664"/>
      <c r="K38" s="664"/>
      <c r="L38" s="664"/>
      <c r="M38" s="664"/>
      <c r="N38" s="664"/>
      <c r="O38" s="664"/>
      <c r="P38" s="664"/>
      <c r="Q38" s="665"/>
      <c r="R38" s="666">
        <v>2264366</v>
      </c>
      <c r="S38" s="667"/>
      <c r="T38" s="667"/>
      <c r="U38" s="667"/>
      <c r="V38" s="667"/>
      <c r="W38" s="667"/>
      <c r="X38" s="667"/>
      <c r="Y38" s="668"/>
      <c r="Z38" s="669">
        <v>1.7</v>
      </c>
      <c r="AA38" s="669"/>
      <c r="AB38" s="669"/>
      <c r="AC38" s="669"/>
      <c r="AD38" s="670" t="s">
        <v>130</v>
      </c>
      <c r="AE38" s="670"/>
      <c r="AF38" s="670"/>
      <c r="AG38" s="670"/>
      <c r="AH38" s="670"/>
      <c r="AI38" s="670"/>
      <c r="AJ38" s="670"/>
      <c r="AK38" s="670"/>
      <c r="AL38" s="671" t="s">
        <v>130</v>
      </c>
      <c r="AM38" s="672"/>
      <c r="AN38" s="672"/>
      <c r="AO38" s="673"/>
      <c r="AQ38" s="744" t="s">
        <v>333</v>
      </c>
      <c r="AR38" s="745"/>
      <c r="AS38" s="745"/>
      <c r="AT38" s="745"/>
      <c r="AU38" s="745"/>
      <c r="AV38" s="745"/>
      <c r="AW38" s="745"/>
      <c r="AX38" s="745"/>
      <c r="AY38" s="746"/>
      <c r="AZ38" s="666">
        <v>115872</v>
      </c>
      <c r="BA38" s="667"/>
      <c r="BB38" s="667"/>
      <c r="BC38" s="667"/>
      <c r="BD38" s="700"/>
      <c r="BE38" s="700"/>
      <c r="BF38" s="724"/>
      <c r="BG38" s="681" t="s">
        <v>334</v>
      </c>
      <c r="BH38" s="682"/>
      <c r="BI38" s="682"/>
      <c r="BJ38" s="682"/>
      <c r="BK38" s="682"/>
      <c r="BL38" s="682"/>
      <c r="BM38" s="682"/>
      <c r="BN38" s="682"/>
      <c r="BO38" s="682"/>
      <c r="BP38" s="682"/>
      <c r="BQ38" s="682"/>
      <c r="BR38" s="682"/>
      <c r="BS38" s="682"/>
      <c r="BT38" s="682"/>
      <c r="BU38" s="683"/>
      <c r="BV38" s="666">
        <v>36821</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10725083</v>
      </c>
      <c r="CS38" s="667"/>
      <c r="CT38" s="667"/>
      <c r="CU38" s="667"/>
      <c r="CV38" s="667"/>
      <c r="CW38" s="667"/>
      <c r="CX38" s="667"/>
      <c r="CY38" s="668"/>
      <c r="CZ38" s="671">
        <v>8.4</v>
      </c>
      <c r="DA38" s="702"/>
      <c r="DB38" s="702"/>
      <c r="DC38" s="708"/>
      <c r="DD38" s="675">
        <v>8620840</v>
      </c>
      <c r="DE38" s="667"/>
      <c r="DF38" s="667"/>
      <c r="DG38" s="667"/>
      <c r="DH38" s="667"/>
      <c r="DI38" s="667"/>
      <c r="DJ38" s="667"/>
      <c r="DK38" s="668"/>
      <c r="DL38" s="675">
        <v>7943754</v>
      </c>
      <c r="DM38" s="667"/>
      <c r="DN38" s="667"/>
      <c r="DO38" s="667"/>
      <c r="DP38" s="667"/>
      <c r="DQ38" s="667"/>
      <c r="DR38" s="667"/>
      <c r="DS38" s="667"/>
      <c r="DT38" s="667"/>
      <c r="DU38" s="667"/>
      <c r="DV38" s="668"/>
      <c r="DW38" s="671">
        <v>11.5</v>
      </c>
      <c r="DX38" s="702"/>
      <c r="DY38" s="702"/>
      <c r="DZ38" s="702"/>
      <c r="EA38" s="702"/>
      <c r="EB38" s="702"/>
      <c r="EC38" s="703"/>
    </row>
    <row r="39" spans="2:133" ht="11.25" customHeight="1">
      <c r="B39" s="663" t="s">
        <v>336</v>
      </c>
      <c r="C39" s="664"/>
      <c r="D39" s="664"/>
      <c r="E39" s="664"/>
      <c r="F39" s="664"/>
      <c r="G39" s="664"/>
      <c r="H39" s="664"/>
      <c r="I39" s="664"/>
      <c r="J39" s="664"/>
      <c r="K39" s="664"/>
      <c r="L39" s="664"/>
      <c r="M39" s="664"/>
      <c r="N39" s="664"/>
      <c r="O39" s="664"/>
      <c r="P39" s="664"/>
      <c r="Q39" s="665"/>
      <c r="R39" s="666">
        <v>1770649</v>
      </c>
      <c r="S39" s="667"/>
      <c r="T39" s="667"/>
      <c r="U39" s="667"/>
      <c r="V39" s="667"/>
      <c r="W39" s="667"/>
      <c r="X39" s="667"/>
      <c r="Y39" s="668"/>
      <c r="Z39" s="669">
        <v>1.4</v>
      </c>
      <c r="AA39" s="669"/>
      <c r="AB39" s="669"/>
      <c r="AC39" s="669"/>
      <c r="AD39" s="670">
        <v>144941</v>
      </c>
      <c r="AE39" s="670"/>
      <c r="AF39" s="670"/>
      <c r="AG39" s="670"/>
      <c r="AH39" s="670"/>
      <c r="AI39" s="670"/>
      <c r="AJ39" s="670"/>
      <c r="AK39" s="670"/>
      <c r="AL39" s="671">
        <v>0.2</v>
      </c>
      <c r="AM39" s="672"/>
      <c r="AN39" s="672"/>
      <c r="AO39" s="673"/>
      <c r="AQ39" s="744" t="s">
        <v>337</v>
      </c>
      <c r="AR39" s="745"/>
      <c r="AS39" s="745"/>
      <c r="AT39" s="745"/>
      <c r="AU39" s="745"/>
      <c r="AV39" s="745"/>
      <c r="AW39" s="745"/>
      <c r="AX39" s="745"/>
      <c r="AY39" s="746"/>
      <c r="AZ39" s="666">
        <v>36091</v>
      </c>
      <c r="BA39" s="667"/>
      <c r="BB39" s="667"/>
      <c r="BC39" s="667"/>
      <c r="BD39" s="700"/>
      <c r="BE39" s="700"/>
      <c r="BF39" s="724"/>
      <c r="BG39" s="681" t="s">
        <v>338</v>
      </c>
      <c r="BH39" s="682"/>
      <c r="BI39" s="682"/>
      <c r="BJ39" s="682"/>
      <c r="BK39" s="682"/>
      <c r="BL39" s="682"/>
      <c r="BM39" s="682"/>
      <c r="BN39" s="682"/>
      <c r="BO39" s="682"/>
      <c r="BP39" s="682"/>
      <c r="BQ39" s="682"/>
      <c r="BR39" s="682"/>
      <c r="BS39" s="682"/>
      <c r="BT39" s="682"/>
      <c r="BU39" s="683"/>
      <c r="BV39" s="666">
        <v>55842</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958327</v>
      </c>
      <c r="CS39" s="700"/>
      <c r="CT39" s="700"/>
      <c r="CU39" s="700"/>
      <c r="CV39" s="700"/>
      <c r="CW39" s="700"/>
      <c r="CX39" s="700"/>
      <c r="CY39" s="701"/>
      <c r="CZ39" s="671">
        <v>0.7</v>
      </c>
      <c r="DA39" s="702"/>
      <c r="DB39" s="702"/>
      <c r="DC39" s="708"/>
      <c r="DD39" s="675">
        <v>871517</v>
      </c>
      <c r="DE39" s="700"/>
      <c r="DF39" s="700"/>
      <c r="DG39" s="700"/>
      <c r="DH39" s="700"/>
      <c r="DI39" s="700"/>
      <c r="DJ39" s="700"/>
      <c r="DK39" s="701"/>
      <c r="DL39" s="675" t="s">
        <v>130</v>
      </c>
      <c r="DM39" s="700"/>
      <c r="DN39" s="700"/>
      <c r="DO39" s="700"/>
      <c r="DP39" s="700"/>
      <c r="DQ39" s="700"/>
      <c r="DR39" s="700"/>
      <c r="DS39" s="700"/>
      <c r="DT39" s="700"/>
      <c r="DU39" s="700"/>
      <c r="DV39" s="701"/>
      <c r="DW39" s="671" t="s">
        <v>130</v>
      </c>
      <c r="DX39" s="702"/>
      <c r="DY39" s="702"/>
      <c r="DZ39" s="702"/>
      <c r="EA39" s="702"/>
      <c r="EB39" s="702"/>
      <c r="EC39" s="703"/>
    </row>
    <row r="40" spans="2:133" ht="11.25" customHeight="1">
      <c r="B40" s="663" t="s">
        <v>340</v>
      </c>
      <c r="C40" s="664"/>
      <c r="D40" s="664"/>
      <c r="E40" s="664"/>
      <c r="F40" s="664"/>
      <c r="G40" s="664"/>
      <c r="H40" s="664"/>
      <c r="I40" s="664"/>
      <c r="J40" s="664"/>
      <c r="K40" s="664"/>
      <c r="L40" s="664"/>
      <c r="M40" s="664"/>
      <c r="N40" s="664"/>
      <c r="O40" s="664"/>
      <c r="P40" s="664"/>
      <c r="Q40" s="665"/>
      <c r="R40" s="666">
        <v>9082925</v>
      </c>
      <c r="S40" s="667"/>
      <c r="T40" s="667"/>
      <c r="U40" s="667"/>
      <c r="V40" s="667"/>
      <c r="W40" s="667"/>
      <c r="X40" s="667"/>
      <c r="Y40" s="668"/>
      <c r="Z40" s="669">
        <v>6.9</v>
      </c>
      <c r="AA40" s="669"/>
      <c r="AB40" s="669"/>
      <c r="AC40" s="669"/>
      <c r="AD40" s="670" t="s">
        <v>130</v>
      </c>
      <c r="AE40" s="670"/>
      <c r="AF40" s="670"/>
      <c r="AG40" s="670"/>
      <c r="AH40" s="670"/>
      <c r="AI40" s="670"/>
      <c r="AJ40" s="670"/>
      <c r="AK40" s="670"/>
      <c r="AL40" s="671" t="s">
        <v>130</v>
      </c>
      <c r="AM40" s="672"/>
      <c r="AN40" s="672"/>
      <c r="AO40" s="673"/>
      <c r="AQ40" s="744" t="s">
        <v>341</v>
      </c>
      <c r="AR40" s="745"/>
      <c r="AS40" s="745"/>
      <c r="AT40" s="745"/>
      <c r="AU40" s="745"/>
      <c r="AV40" s="745"/>
      <c r="AW40" s="745"/>
      <c r="AX40" s="745"/>
      <c r="AY40" s="746"/>
      <c r="AZ40" s="666" t="s">
        <v>130</v>
      </c>
      <c r="BA40" s="667"/>
      <c r="BB40" s="667"/>
      <c r="BC40" s="667"/>
      <c r="BD40" s="700"/>
      <c r="BE40" s="700"/>
      <c r="BF40" s="724"/>
      <c r="BG40" s="747" t="s">
        <v>342</v>
      </c>
      <c r="BH40" s="748"/>
      <c r="BI40" s="748"/>
      <c r="BJ40" s="748"/>
      <c r="BK40" s="748"/>
      <c r="BL40" s="363"/>
      <c r="BM40" s="682" t="s">
        <v>343</v>
      </c>
      <c r="BN40" s="682"/>
      <c r="BO40" s="682"/>
      <c r="BP40" s="682"/>
      <c r="BQ40" s="682"/>
      <c r="BR40" s="682"/>
      <c r="BS40" s="682"/>
      <c r="BT40" s="682"/>
      <c r="BU40" s="683"/>
      <c r="BV40" s="666">
        <v>91</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308643</v>
      </c>
      <c r="CS40" s="667"/>
      <c r="CT40" s="667"/>
      <c r="CU40" s="667"/>
      <c r="CV40" s="667"/>
      <c r="CW40" s="667"/>
      <c r="CX40" s="667"/>
      <c r="CY40" s="668"/>
      <c r="CZ40" s="671">
        <v>0.2</v>
      </c>
      <c r="DA40" s="702"/>
      <c r="DB40" s="702"/>
      <c r="DC40" s="708"/>
      <c r="DD40" s="675">
        <v>209772</v>
      </c>
      <c r="DE40" s="667"/>
      <c r="DF40" s="667"/>
      <c r="DG40" s="667"/>
      <c r="DH40" s="667"/>
      <c r="DI40" s="667"/>
      <c r="DJ40" s="667"/>
      <c r="DK40" s="668"/>
      <c r="DL40" s="675">
        <v>20</v>
      </c>
      <c r="DM40" s="667"/>
      <c r="DN40" s="667"/>
      <c r="DO40" s="667"/>
      <c r="DP40" s="667"/>
      <c r="DQ40" s="667"/>
      <c r="DR40" s="667"/>
      <c r="DS40" s="667"/>
      <c r="DT40" s="667"/>
      <c r="DU40" s="667"/>
      <c r="DV40" s="668"/>
      <c r="DW40" s="671">
        <v>0</v>
      </c>
      <c r="DX40" s="702"/>
      <c r="DY40" s="702"/>
      <c r="DZ40" s="702"/>
      <c r="EA40" s="702"/>
      <c r="EB40" s="702"/>
      <c r="EC40" s="703"/>
    </row>
    <row r="41" spans="2:133" ht="11.25" customHeight="1">
      <c r="B41" s="663" t="s">
        <v>345</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346</v>
      </c>
      <c r="AR41" s="745"/>
      <c r="AS41" s="745"/>
      <c r="AT41" s="745"/>
      <c r="AU41" s="745"/>
      <c r="AV41" s="745"/>
      <c r="AW41" s="745"/>
      <c r="AX41" s="745"/>
      <c r="AY41" s="746"/>
      <c r="AZ41" s="666">
        <v>2664859</v>
      </c>
      <c r="BA41" s="667"/>
      <c r="BB41" s="667"/>
      <c r="BC41" s="667"/>
      <c r="BD41" s="700"/>
      <c r="BE41" s="700"/>
      <c r="BF41" s="724"/>
      <c r="BG41" s="747"/>
      <c r="BH41" s="748"/>
      <c r="BI41" s="748"/>
      <c r="BJ41" s="748"/>
      <c r="BK41" s="748"/>
      <c r="BL41" s="363"/>
      <c r="BM41" s="682" t="s">
        <v>347</v>
      </c>
      <c r="BN41" s="682"/>
      <c r="BO41" s="682"/>
      <c r="BP41" s="682"/>
      <c r="BQ41" s="682"/>
      <c r="BR41" s="682"/>
      <c r="BS41" s="682"/>
      <c r="BT41" s="682"/>
      <c r="BU41" s="683"/>
      <c r="BV41" s="666" t="s">
        <v>130</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130</v>
      </c>
      <c r="CS41" s="700"/>
      <c r="CT41" s="700"/>
      <c r="CU41" s="700"/>
      <c r="CV41" s="700"/>
      <c r="CW41" s="700"/>
      <c r="CX41" s="700"/>
      <c r="CY41" s="701"/>
      <c r="CZ41" s="671" t="s">
        <v>130</v>
      </c>
      <c r="DA41" s="702"/>
      <c r="DB41" s="702"/>
      <c r="DC41" s="708"/>
      <c r="DD41" s="675" t="s">
        <v>130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349</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350</v>
      </c>
      <c r="AR42" s="755"/>
      <c r="AS42" s="755"/>
      <c r="AT42" s="755"/>
      <c r="AU42" s="755"/>
      <c r="AV42" s="755"/>
      <c r="AW42" s="755"/>
      <c r="AX42" s="755"/>
      <c r="AY42" s="756"/>
      <c r="AZ42" s="760">
        <v>8024133</v>
      </c>
      <c r="BA42" s="761"/>
      <c r="BB42" s="761"/>
      <c r="BC42" s="761"/>
      <c r="BD42" s="737"/>
      <c r="BE42" s="737"/>
      <c r="BF42" s="739"/>
      <c r="BG42" s="749"/>
      <c r="BH42" s="750"/>
      <c r="BI42" s="750"/>
      <c r="BJ42" s="750"/>
      <c r="BK42" s="750"/>
      <c r="BL42" s="364"/>
      <c r="BM42" s="692" t="s">
        <v>351</v>
      </c>
      <c r="BN42" s="692"/>
      <c r="BO42" s="692"/>
      <c r="BP42" s="692"/>
      <c r="BQ42" s="692"/>
      <c r="BR42" s="692"/>
      <c r="BS42" s="692"/>
      <c r="BT42" s="692"/>
      <c r="BU42" s="693"/>
      <c r="BV42" s="760">
        <v>362</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8580768</v>
      </c>
      <c r="CS42" s="700"/>
      <c r="CT42" s="700"/>
      <c r="CU42" s="700"/>
      <c r="CV42" s="700"/>
      <c r="CW42" s="700"/>
      <c r="CX42" s="700"/>
      <c r="CY42" s="701"/>
      <c r="CZ42" s="671">
        <v>6.7</v>
      </c>
      <c r="DA42" s="702"/>
      <c r="DB42" s="702"/>
      <c r="DC42" s="708"/>
      <c r="DD42" s="675">
        <v>1800824</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353</v>
      </c>
      <c r="C43" s="664"/>
      <c r="D43" s="664"/>
      <c r="E43" s="664"/>
      <c r="F43" s="664"/>
      <c r="G43" s="664"/>
      <c r="H43" s="664"/>
      <c r="I43" s="664"/>
      <c r="J43" s="664"/>
      <c r="K43" s="664"/>
      <c r="L43" s="664"/>
      <c r="M43" s="664"/>
      <c r="N43" s="664"/>
      <c r="O43" s="664"/>
      <c r="P43" s="664"/>
      <c r="Q43" s="665"/>
      <c r="R43" s="666">
        <v>4752525</v>
      </c>
      <c r="S43" s="667"/>
      <c r="T43" s="667"/>
      <c r="U43" s="667"/>
      <c r="V43" s="667"/>
      <c r="W43" s="667"/>
      <c r="X43" s="667"/>
      <c r="Y43" s="668"/>
      <c r="Z43" s="669">
        <v>3.6</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437856</v>
      </c>
      <c r="CS43" s="700"/>
      <c r="CT43" s="700"/>
      <c r="CU43" s="700"/>
      <c r="CV43" s="700"/>
      <c r="CW43" s="700"/>
      <c r="CX43" s="700"/>
      <c r="CY43" s="701"/>
      <c r="CZ43" s="671">
        <v>0.3</v>
      </c>
      <c r="DA43" s="702"/>
      <c r="DB43" s="702"/>
      <c r="DC43" s="708"/>
      <c r="DD43" s="675">
        <v>437856</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355</v>
      </c>
      <c r="C44" s="711"/>
      <c r="D44" s="711"/>
      <c r="E44" s="711"/>
      <c r="F44" s="711"/>
      <c r="G44" s="711"/>
      <c r="H44" s="711"/>
      <c r="I44" s="711"/>
      <c r="J44" s="711"/>
      <c r="K44" s="711"/>
      <c r="L44" s="711"/>
      <c r="M44" s="711"/>
      <c r="N44" s="711"/>
      <c r="O44" s="711"/>
      <c r="P44" s="711"/>
      <c r="Q44" s="712"/>
      <c r="R44" s="760">
        <v>130967862</v>
      </c>
      <c r="S44" s="761"/>
      <c r="T44" s="761"/>
      <c r="U44" s="761"/>
      <c r="V44" s="761"/>
      <c r="W44" s="761"/>
      <c r="X44" s="761"/>
      <c r="Y44" s="762"/>
      <c r="Z44" s="763">
        <v>100</v>
      </c>
      <c r="AA44" s="763"/>
      <c r="AB44" s="763"/>
      <c r="AC44" s="763"/>
      <c r="AD44" s="764">
        <v>64352149</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8580768</v>
      </c>
      <c r="CS44" s="667"/>
      <c r="CT44" s="667"/>
      <c r="CU44" s="667"/>
      <c r="CV44" s="667"/>
      <c r="CW44" s="667"/>
      <c r="CX44" s="667"/>
      <c r="CY44" s="668"/>
      <c r="CZ44" s="671">
        <v>6.7</v>
      </c>
      <c r="DA44" s="672"/>
      <c r="DB44" s="672"/>
      <c r="DC44" s="684"/>
      <c r="DD44" s="675">
        <v>1800824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3761597</v>
      </c>
      <c r="CS45" s="700"/>
      <c r="CT45" s="700"/>
      <c r="CU45" s="700"/>
      <c r="CV45" s="700"/>
      <c r="CW45" s="700"/>
      <c r="CX45" s="700"/>
      <c r="CY45" s="701"/>
      <c r="CZ45" s="671">
        <v>2.9</v>
      </c>
      <c r="DA45" s="702"/>
      <c r="DB45" s="702"/>
      <c r="DC45" s="708"/>
      <c r="DD45" s="675">
        <v>257605</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4727851</v>
      </c>
      <c r="CS46" s="667"/>
      <c r="CT46" s="667"/>
      <c r="CU46" s="667"/>
      <c r="CV46" s="667"/>
      <c r="CW46" s="667"/>
      <c r="CX46" s="667"/>
      <c r="CY46" s="668"/>
      <c r="CZ46" s="671">
        <v>3.7</v>
      </c>
      <c r="DA46" s="672"/>
      <c r="DB46" s="672"/>
      <c r="DC46" s="684"/>
      <c r="DD46" s="675">
        <v>1534399</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t="s">
        <v>130</v>
      </c>
      <c r="CS47" s="700"/>
      <c r="CT47" s="700"/>
      <c r="CU47" s="700"/>
      <c r="CV47" s="700"/>
      <c r="CW47" s="700"/>
      <c r="CX47" s="700"/>
      <c r="CY47" s="701"/>
      <c r="CZ47" s="671" t="s">
        <v>130</v>
      </c>
      <c r="DA47" s="702"/>
      <c r="DB47" s="702"/>
      <c r="DC47" s="708"/>
      <c r="DD47" s="675" t="s">
        <v>130</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128443773</v>
      </c>
      <c r="CS49" s="737"/>
      <c r="CT49" s="737"/>
      <c r="CU49" s="737"/>
      <c r="CV49" s="737"/>
      <c r="CW49" s="737"/>
      <c r="CX49" s="737"/>
      <c r="CY49" s="774"/>
      <c r="CZ49" s="765">
        <v>100</v>
      </c>
      <c r="DA49" s="775"/>
      <c r="DB49" s="775"/>
      <c r="DC49" s="776"/>
      <c r="DD49" s="777">
        <v>75100710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366</v>
      </c>
      <c r="DK2" s="1157"/>
      <c r="DL2" s="1157"/>
      <c r="DM2" s="1157"/>
      <c r="DN2" s="1157"/>
      <c r="DO2" s="1158"/>
      <c r="DP2" s="224"/>
      <c r="DQ2" s="1156" t="s">
        <v>367</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28"/>
      <c r="BA5" s="228"/>
      <c r="BB5" s="228"/>
      <c r="BC5" s="228"/>
      <c r="BD5" s="228"/>
      <c r="BE5" s="229"/>
      <c r="BF5" s="229"/>
      <c r="BG5" s="229"/>
      <c r="BH5" s="229"/>
      <c r="BI5" s="229"/>
      <c r="BJ5" s="229"/>
      <c r="BK5" s="229"/>
      <c r="BL5" s="229"/>
      <c r="BM5" s="229"/>
      <c r="BN5" s="229"/>
      <c r="BO5" s="229"/>
      <c r="BP5" s="229"/>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387</v>
      </c>
      <c r="C7" s="1113"/>
      <c r="D7" s="1113"/>
      <c r="E7" s="1113"/>
      <c r="F7" s="1113"/>
      <c r="G7" s="1113"/>
      <c r="H7" s="1113"/>
      <c r="I7" s="1113"/>
      <c r="J7" s="1113"/>
      <c r="K7" s="1113"/>
      <c r="L7" s="1113"/>
      <c r="M7" s="1113"/>
      <c r="N7" s="1113"/>
      <c r="O7" s="1113"/>
      <c r="P7" s="1114"/>
      <c r="Q7" s="1167">
        <v>130138</v>
      </c>
      <c r="R7" s="1168"/>
      <c r="S7" s="1168"/>
      <c r="T7" s="1168"/>
      <c r="U7" s="1168"/>
      <c r="V7" s="1168">
        <v>127961</v>
      </c>
      <c r="W7" s="1168"/>
      <c r="X7" s="1168"/>
      <c r="Y7" s="1168"/>
      <c r="Z7" s="1168"/>
      <c r="AA7" s="1168">
        <v>2177</v>
      </c>
      <c r="AB7" s="1168"/>
      <c r="AC7" s="1168"/>
      <c r="AD7" s="1168"/>
      <c r="AE7" s="1169"/>
      <c r="AF7" s="1170">
        <v>1273</v>
      </c>
      <c r="AG7" s="1171"/>
      <c r="AH7" s="1171"/>
      <c r="AI7" s="1171"/>
      <c r="AJ7" s="1172"/>
      <c r="AK7" s="1173">
        <v>41</v>
      </c>
      <c r="AL7" s="1174"/>
      <c r="AM7" s="1174"/>
      <c r="AN7" s="1174"/>
      <c r="AO7" s="1174"/>
      <c r="AP7" s="1174">
        <v>116767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600</v>
      </c>
      <c r="BT7" s="1165"/>
      <c r="BU7" s="1165"/>
      <c r="BV7" s="1165"/>
      <c r="BW7" s="1165"/>
      <c r="BX7" s="1165"/>
      <c r="BY7" s="1165"/>
      <c r="BZ7" s="1165"/>
      <c r="CA7" s="1165"/>
      <c r="CB7" s="1165"/>
      <c r="CC7" s="1165"/>
      <c r="CD7" s="1165"/>
      <c r="CE7" s="1165"/>
      <c r="CF7" s="1165"/>
      <c r="CG7" s="1177"/>
      <c r="CH7" s="1161">
        <v>-18</v>
      </c>
      <c r="CI7" s="1162"/>
      <c r="CJ7" s="1162"/>
      <c r="CK7" s="1162"/>
      <c r="CL7" s="1163"/>
      <c r="CM7" s="1161">
        <v>266081</v>
      </c>
      <c r="CN7" s="1162"/>
      <c r="CO7" s="1162"/>
      <c r="CP7" s="1162"/>
      <c r="CQ7" s="1163"/>
      <c r="CR7" s="1161">
        <v>100</v>
      </c>
      <c r="CS7" s="1162"/>
      <c r="CT7" s="1162"/>
      <c r="CU7" s="1162"/>
      <c r="CV7" s="1163"/>
      <c r="CW7" s="1161" t="s">
        <v>597</v>
      </c>
      <c r="CX7" s="1162"/>
      <c r="CY7" s="1162"/>
      <c r="CZ7" s="1162"/>
      <c r="DA7" s="1163"/>
      <c r="DB7" s="1161" t="s">
        <v>597</v>
      </c>
      <c r="DC7" s="1162"/>
      <c r="DD7" s="1162"/>
      <c r="DE7" s="1162"/>
      <c r="DF7" s="1163"/>
      <c r="DG7" s="1161" t="s">
        <v>597</v>
      </c>
      <c r="DH7" s="1162"/>
      <c r="DI7" s="1162"/>
      <c r="DJ7" s="1162"/>
      <c r="DK7" s="1163"/>
      <c r="DL7" s="1161" t="s">
        <v>597</v>
      </c>
      <c r="DM7" s="1162"/>
      <c r="DN7" s="1162"/>
      <c r="DO7" s="1162"/>
      <c r="DP7" s="1163"/>
      <c r="DQ7" s="1161" t="s">
        <v>597</v>
      </c>
      <c r="DR7" s="1162"/>
      <c r="DS7" s="1162"/>
      <c r="DT7" s="1162"/>
      <c r="DU7" s="1163"/>
      <c r="DV7" s="1164"/>
      <c r="DW7" s="1165"/>
      <c r="DX7" s="1165"/>
      <c r="DY7" s="1165"/>
      <c r="DZ7" s="1166"/>
      <c r="EA7" s="230"/>
    </row>
    <row r="8" spans="1:131" s="231" customFormat="1" ht="26.25" customHeight="1">
      <c r="A8" s="234">
        <v>2</v>
      </c>
      <c r="B8" s="1095" t="s">
        <v>388</v>
      </c>
      <c r="C8" s="1096"/>
      <c r="D8" s="1096"/>
      <c r="E8" s="1096"/>
      <c r="F8" s="1096"/>
      <c r="G8" s="1096"/>
      <c r="H8" s="1096"/>
      <c r="I8" s="1096"/>
      <c r="J8" s="1096"/>
      <c r="K8" s="1096"/>
      <c r="L8" s="1096"/>
      <c r="M8" s="1096"/>
      <c r="N8" s="1096"/>
      <c r="O8" s="1096"/>
      <c r="P8" s="1097"/>
      <c r="Q8" s="1103">
        <v>504</v>
      </c>
      <c r="R8" s="1104"/>
      <c r="S8" s="1104"/>
      <c r="T8" s="1104"/>
      <c r="U8" s="1104"/>
      <c r="V8" s="1104">
        <v>504</v>
      </c>
      <c r="W8" s="1104"/>
      <c r="X8" s="1104"/>
      <c r="Y8" s="1104"/>
      <c r="Z8" s="1104"/>
      <c r="AA8" s="1104" t="s">
        <v>597</v>
      </c>
      <c r="AB8" s="1104"/>
      <c r="AC8" s="1104"/>
      <c r="AD8" s="1104"/>
      <c r="AE8" s="1105"/>
      <c r="AF8" s="1100" t="s">
        <v>232</v>
      </c>
      <c r="AG8" s="1101"/>
      <c r="AH8" s="1101"/>
      <c r="AI8" s="1101"/>
      <c r="AJ8" s="1102"/>
      <c r="AK8" s="1145">
        <v>357</v>
      </c>
      <c r="AL8" s="1146"/>
      <c r="AM8" s="1146"/>
      <c r="AN8" s="1146"/>
      <c r="AO8" s="1146"/>
      <c r="AP8" s="1146">
        <v>843</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601</v>
      </c>
      <c r="BT8" s="1058"/>
      <c r="BU8" s="1058"/>
      <c r="BV8" s="1058"/>
      <c r="BW8" s="1058"/>
      <c r="BX8" s="1058"/>
      <c r="BY8" s="1058"/>
      <c r="BZ8" s="1058"/>
      <c r="CA8" s="1058"/>
      <c r="CB8" s="1058"/>
      <c r="CC8" s="1058"/>
      <c r="CD8" s="1058"/>
      <c r="CE8" s="1058"/>
      <c r="CF8" s="1058"/>
      <c r="CG8" s="1079"/>
      <c r="CH8" s="1054">
        <v>135</v>
      </c>
      <c r="CI8" s="1055"/>
      <c r="CJ8" s="1055"/>
      <c r="CK8" s="1055"/>
      <c r="CL8" s="1056"/>
      <c r="CM8" s="1054">
        <v>4992</v>
      </c>
      <c r="CN8" s="1055"/>
      <c r="CO8" s="1055"/>
      <c r="CP8" s="1055"/>
      <c r="CQ8" s="1056"/>
      <c r="CR8" s="1054">
        <v>4200</v>
      </c>
      <c r="CS8" s="1055"/>
      <c r="CT8" s="1055"/>
      <c r="CU8" s="1055"/>
      <c r="CV8" s="1056"/>
      <c r="CW8" s="1054" t="s">
        <v>597</v>
      </c>
      <c r="CX8" s="1055"/>
      <c r="CY8" s="1055"/>
      <c r="CZ8" s="1055"/>
      <c r="DA8" s="1056"/>
      <c r="DB8" s="1054">
        <v>490</v>
      </c>
      <c r="DC8" s="1055"/>
      <c r="DD8" s="1055"/>
      <c r="DE8" s="1055"/>
      <c r="DF8" s="1056"/>
      <c r="DG8" s="1054" t="s">
        <v>597</v>
      </c>
      <c r="DH8" s="1055"/>
      <c r="DI8" s="1055"/>
      <c r="DJ8" s="1055"/>
      <c r="DK8" s="1056"/>
      <c r="DL8" s="1054" t="s">
        <v>597</v>
      </c>
      <c r="DM8" s="1055"/>
      <c r="DN8" s="1055"/>
      <c r="DO8" s="1055"/>
      <c r="DP8" s="1056"/>
      <c r="DQ8" s="1054" t="s">
        <v>597</v>
      </c>
      <c r="DR8" s="1055"/>
      <c r="DS8" s="1055"/>
      <c r="DT8" s="1055"/>
      <c r="DU8" s="1056"/>
      <c r="DV8" s="1057"/>
      <c r="DW8" s="1058"/>
      <c r="DX8" s="1058"/>
      <c r="DY8" s="1058"/>
      <c r="DZ8" s="1059"/>
      <c r="EA8" s="230"/>
    </row>
    <row r="9" spans="1:131" s="231" customFormat="1" ht="26.25" customHeight="1">
      <c r="A9" s="234">
        <v>3</v>
      </c>
      <c r="B9" s="1095" t="s">
        <v>389</v>
      </c>
      <c r="C9" s="1096"/>
      <c r="D9" s="1096"/>
      <c r="E9" s="1096"/>
      <c r="F9" s="1096"/>
      <c r="G9" s="1096"/>
      <c r="H9" s="1096"/>
      <c r="I9" s="1096"/>
      <c r="J9" s="1096"/>
      <c r="K9" s="1096"/>
      <c r="L9" s="1096"/>
      <c r="M9" s="1096"/>
      <c r="N9" s="1096"/>
      <c r="O9" s="1096"/>
      <c r="P9" s="1097"/>
      <c r="Q9" s="1103">
        <v>398</v>
      </c>
      <c r="R9" s="1104"/>
      <c r="S9" s="1104"/>
      <c r="T9" s="1104"/>
      <c r="U9" s="1104"/>
      <c r="V9" s="1104">
        <v>398</v>
      </c>
      <c r="W9" s="1104"/>
      <c r="X9" s="1104"/>
      <c r="Y9" s="1104"/>
      <c r="Z9" s="1104"/>
      <c r="AA9" s="1104">
        <v>0</v>
      </c>
      <c r="AB9" s="1104"/>
      <c r="AC9" s="1104"/>
      <c r="AD9" s="1104"/>
      <c r="AE9" s="1105"/>
      <c r="AF9" s="1100" t="s">
        <v>232</v>
      </c>
      <c r="AG9" s="1101"/>
      <c r="AH9" s="1101"/>
      <c r="AI9" s="1101"/>
      <c r="AJ9" s="1102"/>
      <c r="AK9" s="1145">
        <v>0</v>
      </c>
      <c r="AL9" s="1146"/>
      <c r="AM9" s="1146"/>
      <c r="AN9" s="1146"/>
      <c r="AO9" s="1146"/>
      <c r="AP9" s="1146">
        <v>398</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602</v>
      </c>
      <c r="BT9" s="1058"/>
      <c r="BU9" s="1058"/>
      <c r="BV9" s="1058"/>
      <c r="BW9" s="1058"/>
      <c r="BX9" s="1058"/>
      <c r="BY9" s="1058"/>
      <c r="BZ9" s="1058"/>
      <c r="CA9" s="1058"/>
      <c r="CB9" s="1058"/>
      <c r="CC9" s="1058"/>
      <c r="CD9" s="1058"/>
      <c r="CE9" s="1058"/>
      <c r="CF9" s="1058"/>
      <c r="CG9" s="1079"/>
      <c r="CH9" s="1054">
        <v>829</v>
      </c>
      <c r="CI9" s="1055"/>
      <c r="CJ9" s="1055"/>
      <c r="CK9" s="1055"/>
      <c r="CL9" s="1056"/>
      <c r="CM9" s="1054">
        <v>4794</v>
      </c>
      <c r="CN9" s="1055"/>
      <c r="CO9" s="1055"/>
      <c r="CP9" s="1055"/>
      <c r="CQ9" s="1056"/>
      <c r="CR9" s="1054">
        <v>1059</v>
      </c>
      <c r="CS9" s="1055"/>
      <c r="CT9" s="1055"/>
      <c r="CU9" s="1055"/>
      <c r="CV9" s="1056"/>
      <c r="CW9" s="1054">
        <v>803</v>
      </c>
      <c r="CX9" s="1055"/>
      <c r="CY9" s="1055"/>
      <c r="CZ9" s="1055"/>
      <c r="DA9" s="1056"/>
      <c r="DB9" s="1054">
        <v>2104</v>
      </c>
      <c r="DC9" s="1055"/>
      <c r="DD9" s="1055"/>
      <c r="DE9" s="1055"/>
      <c r="DF9" s="1056"/>
      <c r="DG9" s="1054" t="s">
        <v>597</v>
      </c>
      <c r="DH9" s="1055"/>
      <c r="DI9" s="1055"/>
      <c r="DJ9" s="1055"/>
      <c r="DK9" s="1056"/>
      <c r="DL9" s="1054" t="s">
        <v>597</v>
      </c>
      <c r="DM9" s="1055"/>
      <c r="DN9" s="1055"/>
      <c r="DO9" s="1055"/>
      <c r="DP9" s="1056"/>
      <c r="DQ9" s="1054" t="s">
        <v>597</v>
      </c>
      <c r="DR9" s="1055"/>
      <c r="DS9" s="1055"/>
      <c r="DT9" s="1055"/>
      <c r="DU9" s="1056"/>
      <c r="DV9" s="1057"/>
      <c r="DW9" s="1058"/>
      <c r="DX9" s="1058"/>
      <c r="DY9" s="1058"/>
      <c r="DZ9" s="1059"/>
      <c r="EA9" s="230"/>
    </row>
    <row r="10" spans="1:131" s="231" customFormat="1" ht="26.25" customHeight="1">
      <c r="A10" s="234">
        <v>4</v>
      </c>
      <c r="B10" s="1095" t="s">
        <v>390</v>
      </c>
      <c r="C10" s="1096"/>
      <c r="D10" s="1096"/>
      <c r="E10" s="1096"/>
      <c r="F10" s="1096"/>
      <c r="G10" s="1096"/>
      <c r="H10" s="1096"/>
      <c r="I10" s="1096"/>
      <c r="J10" s="1096"/>
      <c r="K10" s="1096"/>
      <c r="L10" s="1096"/>
      <c r="M10" s="1096"/>
      <c r="N10" s="1096"/>
      <c r="O10" s="1096"/>
      <c r="P10" s="1097"/>
      <c r="Q10" s="1103">
        <v>373</v>
      </c>
      <c r="R10" s="1104"/>
      <c r="S10" s="1104"/>
      <c r="T10" s="1104"/>
      <c r="U10" s="1104"/>
      <c r="V10" s="1104">
        <v>53</v>
      </c>
      <c r="W10" s="1104"/>
      <c r="X10" s="1104"/>
      <c r="Y10" s="1104"/>
      <c r="Z10" s="1104"/>
      <c r="AA10" s="1104">
        <v>320</v>
      </c>
      <c r="AB10" s="1104"/>
      <c r="AC10" s="1104"/>
      <c r="AD10" s="1104"/>
      <c r="AE10" s="1105"/>
      <c r="AF10" s="1100">
        <v>320</v>
      </c>
      <c r="AG10" s="1101"/>
      <c r="AH10" s="1101"/>
      <c r="AI10" s="1101"/>
      <c r="AJ10" s="1102"/>
      <c r="AK10" s="1145" t="s">
        <v>597</v>
      </c>
      <c r="AL10" s="1146"/>
      <c r="AM10" s="1146"/>
      <c r="AN10" s="1146"/>
      <c r="AO10" s="1146"/>
      <c r="AP10" s="1146" t="s">
        <v>597</v>
      </c>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603</v>
      </c>
      <c r="BT10" s="1058"/>
      <c r="BU10" s="1058"/>
      <c r="BV10" s="1058"/>
      <c r="BW10" s="1058"/>
      <c r="BX10" s="1058"/>
      <c r="BY10" s="1058"/>
      <c r="BZ10" s="1058"/>
      <c r="CA10" s="1058"/>
      <c r="CB10" s="1058"/>
      <c r="CC10" s="1058"/>
      <c r="CD10" s="1058"/>
      <c r="CE10" s="1058"/>
      <c r="CF10" s="1058"/>
      <c r="CG10" s="1079"/>
      <c r="CH10" s="1054">
        <v>0</v>
      </c>
      <c r="CI10" s="1055"/>
      <c r="CJ10" s="1055"/>
      <c r="CK10" s="1055"/>
      <c r="CL10" s="1056"/>
      <c r="CM10" s="1054">
        <v>10</v>
      </c>
      <c r="CN10" s="1055"/>
      <c r="CO10" s="1055"/>
      <c r="CP10" s="1055"/>
      <c r="CQ10" s="1056"/>
      <c r="CR10" s="1054">
        <v>10</v>
      </c>
      <c r="CS10" s="1055"/>
      <c r="CT10" s="1055"/>
      <c r="CU10" s="1055"/>
      <c r="CV10" s="1056"/>
      <c r="CW10" s="1054">
        <v>7</v>
      </c>
      <c r="CX10" s="1055"/>
      <c r="CY10" s="1055"/>
      <c r="CZ10" s="1055"/>
      <c r="DA10" s="1056"/>
      <c r="DB10" s="1054" t="s">
        <v>597</v>
      </c>
      <c r="DC10" s="1055"/>
      <c r="DD10" s="1055"/>
      <c r="DE10" s="1055"/>
      <c r="DF10" s="1056"/>
      <c r="DG10" s="1054" t="s">
        <v>597</v>
      </c>
      <c r="DH10" s="1055"/>
      <c r="DI10" s="1055"/>
      <c r="DJ10" s="1055"/>
      <c r="DK10" s="1056"/>
      <c r="DL10" s="1054" t="s">
        <v>597</v>
      </c>
      <c r="DM10" s="1055"/>
      <c r="DN10" s="1055"/>
      <c r="DO10" s="1055"/>
      <c r="DP10" s="1056"/>
      <c r="DQ10" s="1054" t="s">
        <v>597</v>
      </c>
      <c r="DR10" s="1055"/>
      <c r="DS10" s="1055"/>
      <c r="DT10" s="1055"/>
      <c r="DU10" s="1056"/>
      <c r="DV10" s="1057"/>
      <c r="DW10" s="1058"/>
      <c r="DX10" s="1058"/>
      <c r="DY10" s="1058"/>
      <c r="DZ10" s="1059"/>
      <c r="EA10" s="230"/>
    </row>
    <row r="11" spans="1:131" s="231" customFormat="1" ht="26.25" customHeight="1">
      <c r="A11" s="234">
        <v>5</v>
      </c>
      <c r="B11" s="1095" t="s">
        <v>391</v>
      </c>
      <c r="C11" s="1096"/>
      <c r="D11" s="1096"/>
      <c r="E11" s="1096"/>
      <c r="F11" s="1096"/>
      <c r="G11" s="1096"/>
      <c r="H11" s="1096"/>
      <c r="I11" s="1096"/>
      <c r="J11" s="1096"/>
      <c r="K11" s="1096"/>
      <c r="L11" s="1096"/>
      <c r="M11" s="1096"/>
      <c r="N11" s="1096"/>
      <c r="O11" s="1096"/>
      <c r="P11" s="1097"/>
      <c r="Q11" s="1103">
        <v>529</v>
      </c>
      <c r="R11" s="1104"/>
      <c r="S11" s="1104"/>
      <c r="T11" s="1104"/>
      <c r="U11" s="1104"/>
      <c r="V11" s="1104">
        <v>529</v>
      </c>
      <c r="W11" s="1104"/>
      <c r="X11" s="1104"/>
      <c r="Y11" s="1104"/>
      <c r="Z11" s="1104"/>
      <c r="AA11" s="1104" t="s">
        <v>597</v>
      </c>
      <c r="AB11" s="1104"/>
      <c r="AC11" s="1104"/>
      <c r="AD11" s="1104"/>
      <c r="AE11" s="1105"/>
      <c r="AF11" s="1100" t="s">
        <v>232</v>
      </c>
      <c r="AG11" s="1101"/>
      <c r="AH11" s="1101"/>
      <c r="AI11" s="1101"/>
      <c r="AJ11" s="1102"/>
      <c r="AK11" s="1145" t="s">
        <v>597</v>
      </c>
      <c r="AL11" s="1146"/>
      <c r="AM11" s="1146"/>
      <c r="AN11" s="1146"/>
      <c r="AO11" s="1146"/>
      <c r="AP11" s="1146">
        <v>2104</v>
      </c>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t="s">
        <v>392</v>
      </c>
      <c r="C12" s="1096"/>
      <c r="D12" s="1096"/>
      <c r="E12" s="1096"/>
      <c r="F12" s="1096"/>
      <c r="G12" s="1096"/>
      <c r="H12" s="1096"/>
      <c r="I12" s="1096"/>
      <c r="J12" s="1096"/>
      <c r="K12" s="1096"/>
      <c r="L12" s="1096"/>
      <c r="M12" s="1096"/>
      <c r="N12" s="1096"/>
      <c r="O12" s="1096"/>
      <c r="P12" s="1097"/>
      <c r="Q12" s="1103">
        <v>31</v>
      </c>
      <c r="R12" s="1104"/>
      <c r="S12" s="1104"/>
      <c r="T12" s="1104"/>
      <c r="U12" s="1104"/>
      <c r="V12" s="1104">
        <v>4</v>
      </c>
      <c r="W12" s="1104"/>
      <c r="X12" s="1104"/>
      <c r="Y12" s="1104"/>
      <c r="Z12" s="1104"/>
      <c r="AA12" s="1104">
        <v>27</v>
      </c>
      <c r="AB12" s="1104"/>
      <c r="AC12" s="1104"/>
      <c r="AD12" s="1104"/>
      <c r="AE12" s="1105"/>
      <c r="AF12" s="1100" t="s">
        <v>393</v>
      </c>
      <c r="AG12" s="1101"/>
      <c r="AH12" s="1101"/>
      <c r="AI12" s="1101"/>
      <c r="AJ12" s="1102"/>
      <c r="AK12" s="1145">
        <v>0</v>
      </c>
      <c r="AL12" s="1146"/>
      <c r="AM12" s="1146"/>
      <c r="AN12" s="1146"/>
      <c r="AO12" s="1146"/>
      <c r="AP12" s="1146">
        <v>41</v>
      </c>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394</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395</v>
      </c>
      <c r="B23" s="1002" t="s">
        <v>396</v>
      </c>
      <c r="C23" s="1003"/>
      <c r="D23" s="1003"/>
      <c r="E23" s="1003"/>
      <c r="F23" s="1003"/>
      <c r="G23" s="1003"/>
      <c r="H23" s="1003"/>
      <c r="I23" s="1003"/>
      <c r="J23" s="1003"/>
      <c r="K23" s="1003"/>
      <c r="L23" s="1003"/>
      <c r="M23" s="1003"/>
      <c r="N23" s="1003"/>
      <c r="O23" s="1003"/>
      <c r="P23" s="1013"/>
      <c r="Q23" s="1132">
        <v>131614</v>
      </c>
      <c r="R23" s="1126"/>
      <c r="S23" s="1126"/>
      <c r="T23" s="1126"/>
      <c r="U23" s="1126"/>
      <c r="V23" s="1126">
        <v>129090</v>
      </c>
      <c r="W23" s="1126"/>
      <c r="X23" s="1126"/>
      <c r="Y23" s="1126"/>
      <c r="Z23" s="1126"/>
      <c r="AA23" s="1126">
        <v>2524</v>
      </c>
      <c r="AB23" s="1126"/>
      <c r="AC23" s="1126"/>
      <c r="AD23" s="1126"/>
      <c r="AE23" s="1133"/>
      <c r="AF23" s="1134">
        <v>1593</v>
      </c>
      <c r="AG23" s="1126"/>
      <c r="AH23" s="1126"/>
      <c r="AI23" s="1126"/>
      <c r="AJ23" s="1135"/>
      <c r="AK23" s="1136"/>
      <c r="AL23" s="1137"/>
      <c r="AM23" s="1137"/>
      <c r="AN23" s="1137"/>
      <c r="AO23" s="1137"/>
      <c r="AP23" s="1126">
        <f>SUM(AP7:AT12)</f>
        <v>120153</v>
      </c>
      <c r="AQ23" s="1126"/>
      <c r="AR23" s="1126"/>
      <c r="AS23" s="1126"/>
      <c r="AT23" s="1126"/>
      <c r="AU23" s="1127"/>
      <c r="AV23" s="1127"/>
      <c r="AW23" s="1127"/>
      <c r="AX23" s="1127"/>
      <c r="AY23" s="1128"/>
      <c r="AZ23" s="1129" t="s">
        <v>397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370</v>
      </c>
      <c r="B26" s="1061"/>
      <c r="C26" s="1061"/>
      <c r="D26" s="1061"/>
      <c r="E26" s="1061"/>
      <c r="F26" s="1061"/>
      <c r="G26" s="1061"/>
      <c r="H26" s="1061"/>
      <c r="I26" s="1061"/>
      <c r="J26" s="1061"/>
      <c r="K26" s="1061"/>
      <c r="L26" s="1061"/>
      <c r="M26" s="1061"/>
      <c r="N26" s="1061"/>
      <c r="O26" s="1061"/>
      <c r="P26" s="1062"/>
      <c r="Q26" s="1066" t="s">
        <v>400</v>
      </c>
      <c r="R26" s="1067"/>
      <c r="S26" s="1067"/>
      <c r="T26" s="1067"/>
      <c r="U26" s="1068"/>
      <c r="V26" s="1066" t="s">
        <v>401</v>
      </c>
      <c r="W26" s="1067"/>
      <c r="X26" s="1067"/>
      <c r="Y26" s="1067"/>
      <c r="Z26" s="1068"/>
      <c r="AA26" s="1066" t="s">
        <v>402</v>
      </c>
      <c r="AB26" s="1067"/>
      <c r="AC26" s="1067"/>
      <c r="AD26" s="1067"/>
      <c r="AE26" s="1067"/>
      <c r="AF26" s="1120" t="s">
        <v>403</v>
      </c>
      <c r="AG26" s="1073"/>
      <c r="AH26" s="1073"/>
      <c r="AI26" s="1073"/>
      <c r="AJ26" s="1121"/>
      <c r="AK26" s="1067" t="s">
        <v>404</v>
      </c>
      <c r="AL26" s="1067"/>
      <c r="AM26" s="1067"/>
      <c r="AN26" s="1067"/>
      <c r="AO26" s="1068"/>
      <c r="AP26" s="1066" t="s">
        <v>405</v>
      </c>
      <c r="AQ26" s="1067"/>
      <c r="AR26" s="1067"/>
      <c r="AS26" s="1067"/>
      <c r="AT26" s="1068"/>
      <c r="AU26" s="1066" t="s">
        <v>406</v>
      </c>
      <c r="AV26" s="1067"/>
      <c r="AW26" s="1067"/>
      <c r="AX26" s="1067"/>
      <c r="AY26" s="1068"/>
      <c r="AZ26" s="1066" t="s">
        <v>407</v>
      </c>
      <c r="BA26" s="1067"/>
      <c r="BB26" s="1067"/>
      <c r="BC26" s="1067"/>
      <c r="BD26" s="1068"/>
      <c r="BE26" s="1066" t="s">
        <v>377</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408</v>
      </c>
      <c r="C28" s="1113"/>
      <c r="D28" s="1113"/>
      <c r="E28" s="1113"/>
      <c r="F28" s="1113"/>
      <c r="G28" s="1113"/>
      <c r="H28" s="1113"/>
      <c r="I28" s="1113"/>
      <c r="J28" s="1113"/>
      <c r="K28" s="1113"/>
      <c r="L28" s="1113"/>
      <c r="M28" s="1113"/>
      <c r="N28" s="1113"/>
      <c r="O28" s="1113"/>
      <c r="P28" s="1114"/>
      <c r="Q28" s="1115">
        <v>29298</v>
      </c>
      <c r="R28" s="1116"/>
      <c r="S28" s="1116"/>
      <c r="T28" s="1116"/>
      <c r="U28" s="1116"/>
      <c r="V28" s="1116">
        <v>29282</v>
      </c>
      <c r="W28" s="1116"/>
      <c r="X28" s="1116"/>
      <c r="Y28" s="1116"/>
      <c r="Z28" s="1116"/>
      <c r="AA28" s="1116">
        <v>16</v>
      </c>
      <c r="AB28" s="1116"/>
      <c r="AC28" s="1116"/>
      <c r="AD28" s="1116"/>
      <c r="AE28" s="1117"/>
      <c r="AF28" s="1118">
        <v>16</v>
      </c>
      <c r="AG28" s="1116"/>
      <c r="AH28" s="1116"/>
      <c r="AI28" s="1116"/>
      <c r="AJ28" s="1119"/>
      <c r="AK28" s="1107">
        <v>3315</v>
      </c>
      <c r="AL28" s="1108"/>
      <c r="AM28" s="1108"/>
      <c r="AN28" s="1108"/>
      <c r="AO28" s="1108"/>
      <c r="AP28" s="1108" t="s">
        <v>597</v>
      </c>
      <c r="AQ28" s="1108"/>
      <c r="AR28" s="1108"/>
      <c r="AS28" s="1108"/>
      <c r="AT28" s="1108"/>
      <c r="AU28" s="1108" t="s">
        <v>597</v>
      </c>
      <c r="AV28" s="1108"/>
      <c r="AW28" s="1108"/>
      <c r="AX28" s="1108"/>
      <c r="AY28" s="1108"/>
      <c r="AZ28" s="1109"/>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409</v>
      </c>
      <c r="C29" s="1096"/>
      <c r="D29" s="1096"/>
      <c r="E29" s="1096"/>
      <c r="F29" s="1096"/>
      <c r="G29" s="1096"/>
      <c r="H29" s="1096"/>
      <c r="I29" s="1096"/>
      <c r="J29" s="1096"/>
      <c r="K29" s="1096"/>
      <c r="L29" s="1096"/>
      <c r="M29" s="1096"/>
      <c r="N29" s="1096"/>
      <c r="O29" s="1096"/>
      <c r="P29" s="1097"/>
      <c r="Q29" s="1103">
        <v>24355</v>
      </c>
      <c r="R29" s="1104"/>
      <c r="S29" s="1104"/>
      <c r="T29" s="1104"/>
      <c r="U29" s="1104"/>
      <c r="V29" s="1104">
        <v>24032</v>
      </c>
      <c r="W29" s="1104"/>
      <c r="X29" s="1104"/>
      <c r="Y29" s="1104"/>
      <c r="Z29" s="1104"/>
      <c r="AA29" s="1104">
        <v>323</v>
      </c>
      <c r="AB29" s="1104"/>
      <c r="AC29" s="1104"/>
      <c r="AD29" s="1104"/>
      <c r="AE29" s="1105"/>
      <c r="AF29" s="1100">
        <v>323</v>
      </c>
      <c r="AG29" s="1101"/>
      <c r="AH29" s="1101"/>
      <c r="AI29" s="1101"/>
      <c r="AJ29" s="1102"/>
      <c r="AK29" s="1045">
        <v>3778</v>
      </c>
      <c r="AL29" s="1036"/>
      <c r="AM29" s="1036"/>
      <c r="AN29" s="1036"/>
      <c r="AO29" s="1036"/>
      <c r="AP29" s="1036" t="s">
        <v>597</v>
      </c>
      <c r="AQ29" s="1036"/>
      <c r="AR29" s="1036"/>
      <c r="AS29" s="1036"/>
      <c r="AT29" s="1036"/>
      <c r="AU29" s="1036" t="s">
        <v>597</v>
      </c>
      <c r="AV29" s="1036"/>
      <c r="AW29" s="1036"/>
      <c r="AX29" s="1036"/>
      <c r="AY29" s="1036"/>
      <c r="AZ29" s="1106"/>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410</v>
      </c>
      <c r="C30" s="1096"/>
      <c r="D30" s="1096"/>
      <c r="E30" s="1096"/>
      <c r="F30" s="1096"/>
      <c r="G30" s="1096"/>
      <c r="H30" s="1096"/>
      <c r="I30" s="1096"/>
      <c r="J30" s="1096"/>
      <c r="K30" s="1096"/>
      <c r="L30" s="1096"/>
      <c r="M30" s="1096"/>
      <c r="N30" s="1096"/>
      <c r="O30" s="1096"/>
      <c r="P30" s="1097"/>
      <c r="Q30" s="1103">
        <v>4311</v>
      </c>
      <c r="R30" s="1104"/>
      <c r="S30" s="1104"/>
      <c r="T30" s="1104"/>
      <c r="U30" s="1104"/>
      <c r="V30" s="1104">
        <v>4306</v>
      </c>
      <c r="W30" s="1104"/>
      <c r="X30" s="1104"/>
      <c r="Y30" s="1104"/>
      <c r="Z30" s="1104"/>
      <c r="AA30" s="1104">
        <v>5</v>
      </c>
      <c r="AB30" s="1104"/>
      <c r="AC30" s="1104"/>
      <c r="AD30" s="1104"/>
      <c r="AE30" s="1105"/>
      <c r="AF30" s="1100">
        <v>5</v>
      </c>
      <c r="AG30" s="1101"/>
      <c r="AH30" s="1101"/>
      <c r="AI30" s="1101"/>
      <c r="AJ30" s="1102"/>
      <c r="AK30" s="1045">
        <v>825</v>
      </c>
      <c r="AL30" s="1036"/>
      <c r="AM30" s="1036"/>
      <c r="AN30" s="1036"/>
      <c r="AO30" s="1036"/>
      <c r="AP30" s="1036" t="s">
        <v>597</v>
      </c>
      <c r="AQ30" s="1036"/>
      <c r="AR30" s="1036"/>
      <c r="AS30" s="1036"/>
      <c r="AT30" s="1036"/>
      <c r="AU30" s="1036" t="s">
        <v>597</v>
      </c>
      <c r="AV30" s="1036"/>
      <c r="AW30" s="1036"/>
      <c r="AX30" s="1036"/>
      <c r="AY30" s="1036"/>
      <c r="AZ30" s="1106"/>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411</v>
      </c>
      <c r="C31" s="1096"/>
      <c r="D31" s="1096"/>
      <c r="E31" s="1096"/>
      <c r="F31" s="1096"/>
      <c r="G31" s="1096"/>
      <c r="H31" s="1096"/>
      <c r="I31" s="1096"/>
      <c r="J31" s="1096"/>
      <c r="K31" s="1096"/>
      <c r="L31" s="1096"/>
      <c r="M31" s="1096"/>
      <c r="N31" s="1096"/>
      <c r="O31" s="1096"/>
      <c r="P31" s="1097"/>
      <c r="Q31" s="1103">
        <v>5945</v>
      </c>
      <c r="R31" s="1104"/>
      <c r="S31" s="1104"/>
      <c r="T31" s="1104"/>
      <c r="U31" s="1104"/>
      <c r="V31" s="1104">
        <v>5312</v>
      </c>
      <c r="W31" s="1104"/>
      <c r="X31" s="1104"/>
      <c r="Y31" s="1104"/>
      <c r="Z31" s="1104"/>
      <c r="AA31" s="1104">
        <v>633</v>
      </c>
      <c r="AB31" s="1104"/>
      <c r="AC31" s="1104"/>
      <c r="AD31" s="1104"/>
      <c r="AE31" s="1105"/>
      <c r="AF31" s="1100">
        <v>3861</v>
      </c>
      <c r="AG31" s="1101"/>
      <c r="AH31" s="1101"/>
      <c r="AI31" s="1101"/>
      <c r="AJ31" s="1102"/>
      <c r="AK31" s="1045">
        <v>45</v>
      </c>
      <c r="AL31" s="1036"/>
      <c r="AM31" s="1036"/>
      <c r="AN31" s="1036"/>
      <c r="AO31" s="1036"/>
      <c r="AP31" s="1036">
        <v>6652</v>
      </c>
      <c r="AQ31" s="1036"/>
      <c r="AR31" s="1036"/>
      <c r="AS31" s="1036"/>
      <c r="AT31" s="1036"/>
      <c r="AU31" s="1036">
        <v>60</v>
      </c>
      <c r="AV31" s="1036"/>
      <c r="AW31" s="1036"/>
      <c r="AX31" s="1036"/>
      <c r="AY31" s="1036"/>
      <c r="AZ31" s="1106" t="s">
        <v>597</v>
      </c>
      <c r="BA31" s="1106"/>
      <c r="BB31" s="1106"/>
      <c r="BC31" s="1106"/>
      <c r="BD31" s="1106"/>
      <c r="BE31" s="1037" t="s">
        <v>412</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413</v>
      </c>
      <c r="C32" s="1096"/>
      <c r="D32" s="1096"/>
      <c r="E32" s="1096"/>
      <c r="F32" s="1096"/>
      <c r="G32" s="1096"/>
      <c r="H32" s="1096"/>
      <c r="I32" s="1096"/>
      <c r="J32" s="1096"/>
      <c r="K32" s="1096"/>
      <c r="L32" s="1096"/>
      <c r="M32" s="1096"/>
      <c r="N32" s="1096"/>
      <c r="O32" s="1096"/>
      <c r="P32" s="1097"/>
      <c r="Q32" s="1103">
        <v>8582</v>
      </c>
      <c r="R32" s="1104"/>
      <c r="S32" s="1104"/>
      <c r="T32" s="1104"/>
      <c r="U32" s="1104"/>
      <c r="V32" s="1104">
        <v>7571</v>
      </c>
      <c r="W32" s="1104"/>
      <c r="X32" s="1104"/>
      <c r="Y32" s="1104"/>
      <c r="Z32" s="1104"/>
      <c r="AA32" s="1104">
        <v>1011</v>
      </c>
      <c r="AB32" s="1104"/>
      <c r="AC32" s="1104"/>
      <c r="AD32" s="1104"/>
      <c r="AE32" s="1105"/>
      <c r="AF32" s="1100">
        <v>3569</v>
      </c>
      <c r="AG32" s="1101"/>
      <c r="AH32" s="1101"/>
      <c r="AI32" s="1101"/>
      <c r="AJ32" s="1102"/>
      <c r="AK32" s="1045">
        <v>2466</v>
      </c>
      <c r="AL32" s="1036"/>
      <c r="AM32" s="1036"/>
      <c r="AN32" s="1036"/>
      <c r="AO32" s="1036"/>
      <c r="AP32" s="1036">
        <v>37460</v>
      </c>
      <c r="AQ32" s="1036"/>
      <c r="AR32" s="1036"/>
      <c r="AS32" s="1036"/>
      <c r="AT32" s="1036"/>
      <c r="AU32" s="1036">
        <v>15171</v>
      </c>
      <c r="AV32" s="1036"/>
      <c r="AW32" s="1036"/>
      <c r="AX32" s="1036"/>
      <c r="AY32" s="1036"/>
      <c r="AZ32" s="1106" t="s">
        <v>597</v>
      </c>
      <c r="BA32" s="1106"/>
      <c r="BB32" s="1106"/>
      <c r="BC32" s="1106"/>
      <c r="BD32" s="1106"/>
      <c r="BE32" s="1037" t="s">
        <v>414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415</v>
      </c>
      <c r="C33" s="1096"/>
      <c r="D33" s="1096"/>
      <c r="E33" s="1096"/>
      <c r="F33" s="1096"/>
      <c r="G33" s="1096"/>
      <c r="H33" s="1096"/>
      <c r="I33" s="1096"/>
      <c r="J33" s="1096"/>
      <c r="K33" s="1096"/>
      <c r="L33" s="1096"/>
      <c r="M33" s="1096"/>
      <c r="N33" s="1096"/>
      <c r="O33" s="1096"/>
      <c r="P33" s="1097"/>
      <c r="Q33" s="1103">
        <v>85</v>
      </c>
      <c r="R33" s="1104"/>
      <c r="S33" s="1104"/>
      <c r="T33" s="1104"/>
      <c r="U33" s="1104"/>
      <c r="V33" s="1104">
        <v>85</v>
      </c>
      <c r="W33" s="1104"/>
      <c r="X33" s="1104"/>
      <c r="Y33" s="1104"/>
      <c r="Z33" s="1104"/>
      <c r="AA33" s="1104" t="s">
        <v>597</v>
      </c>
      <c r="AB33" s="1104"/>
      <c r="AC33" s="1104"/>
      <c r="AD33" s="1104"/>
      <c r="AE33" s="1105"/>
      <c r="AF33" s="1100" t="s">
        <v>416</v>
      </c>
      <c r="AG33" s="1101"/>
      <c r="AH33" s="1101"/>
      <c r="AI33" s="1101"/>
      <c r="AJ33" s="1102"/>
      <c r="AK33" s="1045">
        <v>36</v>
      </c>
      <c r="AL33" s="1036"/>
      <c r="AM33" s="1036"/>
      <c r="AN33" s="1036"/>
      <c r="AO33" s="1036"/>
      <c r="AP33" s="1036">
        <v>313</v>
      </c>
      <c r="AQ33" s="1036"/>
      <c r="AR33" s="1036"/>
      <c r="AS33" s="1036"/>
      <c r="AT33" s="1036"/>
      <c r="AU33" s="1036">
        <v>146</v>
      </c>
      <c r="AV33" s="1036"/>
      <c r="AW33" s="1036"/>
      <c r="AX33" s="1036"/>
      <c r="AY33" s="1036"/>
      <c r="AZ33" s="1106" t="s">
        <v>597</v>
      </c>
      <c r="BA33" s="1106"/>
      <c r="BB33" s="1106"/>
      <c r="BC33" s="1106"/>
      <c r="BD33" s="1106"/>
      <c r="BE33" s="1037" t="s">
        <v>417</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418</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395</v>
      </c>
      <c r="B63" s="1002" t="s">
        <v>419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7775</v>
      </c>
      <c r="AG63" s="1024"/>
      <c r="AH63" s="1024"/>
      <c r="AI63" s="1024"/>
      <c r="AJ63" s="1087"/>
      <c r="AK63" s="1088"/>
      <c r="AL63" s="1028"/>
      <c r="AM63" s="1028"/>
      <c r="AN63" s="1028"/>
      <c r="AO63" s="1028"/>
      <c r="AP63" s="1024">
        <f>SUM(AP28:AT33)</f>
        <v>44425</v>
      </c>
      <c r="AQ63" s="1024"/>
      <c r="AR63" s="1024"/>
      <c r="AS63" s="1024"/>
      <c r="AT63" s="1024"/>
      <c r="AU63" s="1024">
        <f>SUM(AU28:AY33)</f>
        <v>15377</v>
      </c>
      <c r="AV63" s="1024"/>
      <c r="AW63" s="1024"/>
      <c r="AX63" s="1024"/>
      <c r="AY63" s="1024"/>
      <c r="AZ63" s="1082"/>
      <c r="BA63" s="1082"/>
      <c r="BB63" s="1082"/>
      <c r="BC63" s="1082"/>
      <c r="BD63" s="1082"/>
      <c r="BE63" s="1025"/>
      <c r="BF63" s="1025"/>
      <c r="BG63" s="1025"/>
      <c r="BH63" s="1025"/>
      <c r="BI63" s="1026"/>
      <c r="BJ63" s="1083" t="s">
        <v>397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421</v>
      </c>
      <c r="B66" s="1061"/>
      <c r="C66" s="1061"/>
      <c r="D66" s="1061"/>
      <c r="E66" s="1061"/>
      <c r="F66" s="1061"/>
      <c r="G66" s="1061"/>
      <c r="H66" s="1061"/>
      <c r="I66" s="1061"/>
      <c r="J66" s="1061"/>
      <c r="K66" s="1061"/>
      <c r="L66" s="1061"/>
      <c r="M66" s="1061"/>
      <c r="N66" s="1061"/>
      <c r="O66" s="1061"/>
      <c r="P66" s="1062"/>
      <c r="Q66" s="1066" t="s">
        <v>422</v>
      </c>
      <c r="R66" s="1067"/>
      <c r="S66" s="1067"/>
      <c r="T66" s="1067"/>
      <c r="U66" s="1068"/>
      <c r="V66" s="1066" t="s">
        <v>423</v>
      </c>
      <c r="W66" s="1067"/>
      <c r="X66" s="1067"/>
      <c r="Y66" s="1067"/>
      <c r="Z66" s="1068"/>
      <c r="AA66" s="1066" t="s">
        <v>424</v>
      </c>
      <c r="AB66" s="1067"/>
      <c r="AC66" s="1067"/>
      <c r="AD66" s="1067"/>
      <c r="AE66" s="1068"/>
      <c r="AF66" s="1072" t="s">
        <v>425</v>
      </c>
      <c r="AG66" s="1073"/>
      <c r="AH66" s="1073"/>
      <c r="AI66" s="1073"/>
      <c r="AJ66" s="1074"/>
      <c r="AK66" s="1066" t="s">
        <v>426</v>
      </c>
      <c r="AL66" s="1061"/>
      <c r="AM66" s="1061"/>
      <c r="AN66" s="1061"/>
      <c r="AO66" s="1062"/>
      <c r="AP66" s="1066" t="s">
        <v>427</v>
      </c>
      <c r="AQ66" s="1067"/>
      <c r="AR66" s="1067"/>
      <c r="AS66" s="1067"/>
      <c r="AT66" s="1068"/>
      <c r="AU66" s="1066" t="s">
        <v>428</v>
      </c>
      <c r="AV66" s="1067"/>
      <c r="AW66" s="1067"/>
      <c r="AX66" s="1067"/>
      <c r="AY66" s="1068"/>
      <c r="AZ66" s="1066" t="s">
        <v>377</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598</v>
      </c>
      <c r="C68" s="1051"/>
      <c r="D68" s="1051"/>
      <c r="E68" s="1051"/>
      <c r="F68" s="1051"/>
      <c r="G68" s="1051"/>
      <c r="H68" s="1051"/>
      <c r="I68" s="1051"/>
      <c r="J68" s="1051"/>
      <c r="K68" s="1051"/>
      <c r="L68" s="1051"/>
      <c r="M68" s="1051"/>
      <c r="N68" s="1051"/>
      <c r="O68" s="1051"/>
      <c r="P68" s="1052"/>
      <c r="Q68" s="1053">
        <v>661</v>
      </c>
      <c r="R68" s="1047"/>
      <c r="S68" s="1047"/>
      <c r="T68" s="1047"/>
      <c r="U68" s="1047"/>
      <c r="V68" s="1047">
        <v>535</v>
      </c>
      <c r="W68" s="1047"/>
      <c r="X68" s="1047"/>
      <c r="Y68" s="1047"/>
      <c r="Z68" s="1047"/>
      <c r="AA68" s="1047">
        <v>126</v>
      </c>
      <c r="AB68" s="1047"/>
      <c r="AC68" s="1047"/>
      <c r="AD68" s="1047"/>
      <c r="AE68" s="1047"/>
      <c r="AF68" s="1047">
        <v>126</v>
      </c>
      <c r="AG68" s="1047"/>
      <c r="AH68" s="1047"/>
      <c r="AI68" s="1047"/>
      <c r="AJ68" s="1047"/>
      <c r="AK68" s="1047" t="s">
        <v>597</v>
      </c>
      <c r="AL68" s="1047"/>
      <c r="AM68" s="1047"/>
      <c r="AN68" s="1047"/>
      <c r="AO68" s="1047"/>
      <c r="AP68" s="1047" t="s">
        <v>597</v>
      </c>
      <c r="AQ68" s="1047"/>
      <c r="AR68" s="1047"/>
      <c r="AS68" s="1047"/>
      <c r="AT68" s="1047"/>
      <c r="AU68" s="1047"/>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599</v>
      </c>
      <c r="C69" s="1040"/>
      <c r="D69" s="1040"/>
      <c r="E69" s="1040"/>
      <c r="F69" s="1040"/>
      <c r="G69" s="1040"/>
      <c r="H69" s="1040"/>
      <c r="I69" s="1040"/>
      <c r="J69" s="1040"/>
      <c r="K69" s="1040"/>
      <c r="L69" s="1040"/>
      <c r="M69" s="1040"/>
      <c r="N69" s="1040"/>
      <c r="O69" s="1040"/>
      <c r="P69" s="1041"/>
      <c r="Q69" s="1042">
        <v>835177</v>
      </c>
      <c r="R69" s="1036"/>
      <c r="S69" s="1036"/>
      <c r="T69" s="1036"/>
      <c r="U69" s="1036"/>
      <c r="V69" s="1036">
        <v>803839</v>
      </c>
      <c r="W69" s="1036"/>
      <c r="X69" s="1036"/>
      <c r="Y69" s="1036"/>
      <c r="Z69" s="1036"/>
      <c r="AA69" s="1036">
        <v>31338</v>
      </c>
      <c r="AB69" s="1036"/>
      <c r="AC69" s="1036"/>
      <c r="AD69" s="1036"/>
      <c r="AE69" s="1036"/>
      <c r="AF69" s="1036">
        <v>31338</v>
      </c>
      <c r="AG69" s="1036"/>
      <c r="AH69" s="1036"/>
      <c r="AI69" s="1036"/>
      <c r="AJ69" s="1036"/>
      <c r="AK69" s="1036">
        <v>7164</v>
      </c>
      <c r="AL69" s="1036"/>
      <c r="AM69" s="1036"/>
      <c r="AN69" s="1036"/>
      <c r="AO69" s="1036"/>
      <c r="AP69" s="1036" t="s">
        <v>597</v>
      </c>
      <c r="AQ69" s="1036"/>
      <c r="AR69" s="1036"/>
      <c r="AS69" s="1036"/>
      <c r="AT69" s="1036"/>
      <c r="AU69" s="1036"/>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c r="C70" s="1040"/>
      <c r="D70" s="1040"/>
      <c r="E70" s="1040"/>
      <c r="F70" s="1040"/>
      <c r="G70" s="1040"/>
      <c r="H70" s="1040"/>
      <c r="I70" s="1040"/>
      <c r="J70" s="1040"/>
      <c r="K70" s="1040"/>
      <c r="L70" s="1040"/>
      <c r="M70" s="1040"/>
      <c r="N70" s="1040"/>
      <c r="O70" s="1040"/>
      <c r="P70" s="1041"/>
      <c r="Q70" s="1042"/>
      <c r="R70" s="1036"/>
      <c r="S70" s="1036"/>
      <c r="T70" s="1036"/>
      <c r="U70" s="1036"/>
      <c r="V70" s="1036"/>
      <c r="W70" s="1036"/>
      <c r="X70" s="1036"/>
      <c r="Y70" s="1036"/>
      <c r="Z70" s="1036"/>
      <c r="AA70" s="1036"/>
      <c r="AB70" s="1036"/>
      <c r="AC70" s="1036"/>
      <c r="AD70" s="1036"/>
      <c r="AE70" s="1036"/>
      <c r="AF70" s="1036"/>
      <c r="AG70" s="1036"/>
      <c r="AH70" s="1036"/>
      <c r="AI70" s="1036"/>
      <c r="AJ70" s="1036"/>
      <c r="AK70" s="1036"/>
      <c r="AL70" s="1036"/>
      <c r="AM70" s="1036"/>
      <c r="AN70" s="1036"/>
      <c r="AO70" s="1036"/>
      <c r="AP70" s="1036"/>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c r="C71" s="1040"/>
      <c r="D71" s="1040"/>
      <c r="E71" s="1040"/>
      <c r="F71" s="1040"/>
      <c r="G71" s="1040"/>
      <c r="H71" s="1040"/>
      <c r="I71" s="1040"/>
      <c r="J71" s="1040"/>
      <c r="K71" s="1040"/>
      <c r="L71" s="1040"/>
      <c r="M71" s="1040"/>
      <c r="N71" s="1040"/>
      <c r="O71" s="1040"/>
      <c r="P71" s="1041"/>
      <c r="Q71" s="1042"/>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395</v>
      </c>
      <c r="B88" s="1002" t="s">
        <v>429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f>SUM(AF68:AJ69)</f>
        <v>31464</v>
      </c>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1002" t="s">
        <v>430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f>SUM(CR7:CV10)</f>
        <v>5369</v>
      </c>
      <c r="CS102" s="1018"/>
      <c r="CT102" s="1018"/>
      <c r="CU102" s="1018"/>
      <c r="CV102" s="1019"/>
      <c r="CW102" s="1017">
        <f t="shared" ref="CW102" si="0">SUM(CW7:DA10)</f>
        <v>810</v>
      </c>
      <c r="CX102" s="1018"/>
      <c r="CY102" s="1018"/>
      <c r="CZ102" s="1018"/>
      <c r="DA102" s="1019"/>
      <c r="DB102" s="1017">
        <f t="shared" ref="DB102" si="1">SUM(DB7:DF10)</f>
        <v>2594</v>
      </c>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438</v>
      </c>
      <c r="AB109" s="961"/>
      <c r="AC109" s="961"/>
      <c r="AD109" s="961"/>
      <c r="AE109" s="962"/>
      <c r="AF109" s="963" t="s">
        <v>439</v>
      </c>
      <c r="AG109" s="961"/>
      <c r="AH109" s="961"/>
      <c r="AI109" s="961"/>
      <c r="AJ109" s="962"/>
      <c r="AK109" s="963" t="s">
        <v>304</v>
      </c>
      <c r="AL109" s="961"/>
      <c r="AM109" s="961"/>
      <c r="AN109" s="961"/>
      <c r="AO109" s="962"/>
      <c r="AP109" s="963" t="s">
        <v>440</v>
      </c>
      <c r="AQ109" s="961"/>
      <c r="AR109" s="961"/>
      <c r="AS109" s="961"/>
      <c r="AT109" s="994"/>
      <c r="AU109" s="960" t="s">
        <v>437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438</v>
      </c>
      <c r="BR109" s="961"/>
      <c r="BS109" s="961"/>
      <c r="BT109" s="961"/>
      <c r="BU109" s="962"/>
      <c r="BV109" s="963" t="s">
        <v>439</v>
      </c>
      <c r="BW109" s="961"/>
      <c r="BX109" s="961"/>
      <c r="BY109" s="961"/>
      <c r="BZ109" s="962"/>
      <c r="CA109" s="963" t="s">
        <v>304</v>
      </c>
      <c r="CB109" s="961"/>
      <c r="CC109" s="961"/>
      <c r="CD109" s="961"/>
      <c r="CE109" s="962"/>
      <c r="CF109" s="1001" t="s">
        <v>440</v>
      </c>
      <c r="CG109" s="1001"/>
      <c r="CH109" s="1001"/>
      <c r="CI109" s="1001"/>
      <c r="CJ109" s="1001"/>
      <c r="CK109" s="963" t="s">
        <v>441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438</v>
      </c>
      <c r="DH109" s="961"/>
      <c r="DI109" s="961"/>
      <c r="DJ109" s="961"/>
      <c r="DK109" s="962"/>
      <c r="DL109" s="963" t="s">
        <v>439</v>
      </c>
      <c r="DM109" s="961"/>
      <c r="DN109" s="961"/>
      <c r="DO109" s="961"/>
      <c r="DP109" s="962"/>
      <c r="DQ109" s="963" t="s">
        <v>304</v>
      </c>
      <c r="DR109" s="961"/>
      <c r="DS109" s="961"/>
      <c r="DT109" s="961"/>
      <c r="DU109" s="962"/>
      <c r="DV109" s="963" t="s">
        <v>440</v>
      </c>
      <c r="DW109" s="961"/>
      <c r="DX109" s="961"/>
      <c r="DY109" s="961"/>
      <c r="DZ109" s="994"/>
    </row>
    <row r="110" spans="1:131" s="226" customFormat="1" ht="26.25" customHeight="1">
      <c r="A110" s="872" t="s">
        <v>442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11515337</v>
      </c>
      <c r="AB110" s="954"/>
      <c r="AC110" s="954"/>
      <c r="AD110" s="954"/>
      <c r="AE110" s="955"/>
      <c r="AF110" s="956">
        <v>11508153</v>
      </c>
      <c r="AG110" s="954"/>
      <c r="AH110" s="954"/>
      <c r="AI110" s="954"/>
      <c r="AJ110" s="955"/>
      <c r="AK110" s="956">
        <v>11668152</v>
      </c>
      <c r="AL110" s="954"/>
      <c r="AM110" s="954"/>
      <c r="AN110" s="954"/>
      <c r="AO110" s="955"/>
      <c r="AP110" s="957">
        <v>19.5</v>
      </c>
      <c r="AQ110" s="958"/>
      <c r="AR110" s="958"/>
      <c r="AS110" s="958"/>
      <c r="AT110" s="959"/>
      <c r="AU110" s="995" t="s">
        <v>73</v>
      </c>
      <c r="AV110" s="996"/>
      <c r="AW110" s="996"/>
      <c r="AX110" s="996"/>
      <c r="AY110" s="996"/>
      <c r="AZ110" s="925" t="s">
        <v>443</v>
      </c>
      <c r="BA110" s="873"/>
      <c r="BB110" s="873"/>
      <c r="BC110" s="873"/>
      <c r="BD110" s="873"/>
      <c r="BE110" s="873"/>
      <c r="BF110" s="873"/>
      <c r="BG110" s="873"/>
      <c r="BH110" s="873"/>
      <c r="BI110" s="873"/>
      <c r="BJ110" s="873"/>
      <c r="BK110" s="873"/>
      <c r="BL110" s="873"/>
      <c r="BM110" s="873"/>
      <c r="BN110" s="873"/>
      <c r="BO110" s="873"/>
      <c r="BP110" s="874"/>
      <c r="BQ110" s="926">
        <v>120935510</v>
      </c>
      <c r="BR110" s="907"/>
      <c r="BS110" s="907"/>
      <c r="BT110" s="907"/>
      <c r="BU110" s="907"/>
      <c r="BV110" s="907">
        <v>122422788</v>
      </c>
      <c r="BW110" s="907"/>
      <c r="BX110" s="907"/>
      <c r="BY110" s="907"/>
      <c r="BZ110" s="907"/>
      <c r="CA110" s="907">
        <v>120152239</v>
      </c>
      <c r="CB110" s="907"/>
      <c r="CC110" s="907"/>
      <c r="CD110" s="907"/>
      <c r="CE110" s="907"/>
      <c r="CF110" s="931">
        <v>201.1</v>
      </c>
      <c r="CG110" s="932"/>
      <c r="CH110" s="932"/>
      <c r="CI110" s="932"/>
      <c r="CJ110" s="932"/>
      <c r="CK110" s="991" t="s">
        <v>444</v>
      </c>
      <c r="CL110" s="884"/>
      <c r="CM110" s="925" t="s">
        <v>445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446</v>
      </c>
      <c r="DH110" s="907"/>
      <c r="DI110" s="907"/>
      <c r="DJ110" s="907"/>
      <c r="DK110" s="907"/>
      <c r="DL110" s="907" t="s">
        <v>446</v>
      </c>
      <c r="DM110" s="907"/>
      <c r="DN110" s="907"/>
      <c r="DO110" s="907"/>
      <c r="DP110" s="907"/>
      <c r="DQ110" s="907" t="s">
        <v>447</v>
      </c>
      <c r="DR110" s="907"/>
      <c r="DS110" s="907"/>
      <c r="DT110" s="907"/>
      <c r="DU110" s="907"/>
      <c r="DV110" s="908" t="s">
        <v>446</v>
      </c>
      <c r="DW110" s="908"/>
      <c r="DX110" s="908"/>
      <c r="DY110" s="908"/>
      <c r="DZ110" s="909"/>
    </row>
    <row r="111" spans="1:131" s="226" customFormat="1" ht="26.25" customHeight="1">
      <c r="A111" s="839" t="s">
        <v>448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447</v>
      </c>
      <c r="AB111" s="984"/>
      <c r="AC111" s="984"/>
      <c r="AD111" s="984"/>
      <c r="AE111" s="985"/>
      <c r="AF111" s="986" t="s">
        <v>447</v>
      </c>
      <c r="AG111" s="984"/>
      <c r="AH111" s="984"/>
      <c r="AI111" s="984"/>
      <c r="AJ111" s="985"/>
      <c r="AK111" s="986" t="s">
        <v>447</v>
      </c>
      <c r="AL111" s="984"/>
      <c r="AM111" s="984"/>
      <c r="AN111" s="984"/>
      <c r="AO111" s="985"/>
      <c r="AP111" s="987" t="s">
        <v>416</v>
      </c>
      <c r="AQ111" s="988"/>
      <c r="AR111" s="988"/>
      <c r="AS111" s="988"/>
      <c r="AT111" s="989"/>
      <c r="AU111" s="997"/>
      <c r="AV111" s="998"/>
      <c r="AW111" s="998"/>
      <c r="AX111" s="998"/>
      <c r="AY111" s="998"/>
      <c r="AZ111" s="880" t="s">
        <v>449</v>
      </c>
      <c r="BA111" s="817"/>
      <c r="BB111" s="817"/>
      <c r="BC111" s="817"/>
      <c r="BD111" s="817"/>
      <c r="BE111" s="817"/>
      <c r="BF111" s="817"/>
      <c r="BG111" s="817"/>
      <c r="BH111" s="817"/>
      <c r="BI111" s="817"/>
      <c r="BJ111" s="817"/>
      <c r="BK111" s="817"/>
      <c r="BL111" s="817"/>
      <c r="BM111" s="817"/>
      <c r="BN111" s="817"/>
      <c r="BO111" s="817"/>
      <c r="BP111" s="818"/>
      <c r="BQ111" s="881" t="s">
        <v>416</v>
      </c>
      <c r="BR111" s="882"/>
      <c r="BS111" s="882"/>
      <c r="BT111" s="882"/>
      <c r="BU111" s="882"/>
      <c r="BV111" s="882" t="s">
        <v>446</v>
      </c>
      <c r="BW111" s="882"/>
      <c r="BX111" s="882"/>
      <c r="BY111" s="882"/>
      <c r="BZ111" s="882"/>
      <c r="CA111" s="882" t="s">
        <v>447</v>
      </c>
      <c r="CB111" s="882"/>
      <c r="CC111" s="882"/>
      <c r="CD111" s="882"/>
      <c r="CE111" s="882"/>
      <c r="CF111" s="940" t="s">
        <v>450</v>
      </c>
      <c r="CG111" s="941"/>
      <c r="CH111" s="941"/>
      <c r="CI111" s="941"/>
      <c r="CJ111" s="941"/>
      <c r="CK111" s="992"/>
      <c r="CL111" s="886"/>
      <c r="CM111" s="880" t="s">
        <v>451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447</v>
      </c>
      <c r="DH111" s="882"/>
      <c r="DI111" s="882"/>
      <c r="DJ111" s="882"/>
      <c r="DK111" s="882"/>
      <c r="DL111" s="882" t="s">
        <v>416</v>
      </c>
      <c r="DM111" s="882"/>
      <c r="DN111" s="882"/>
      <c r="DO111" s="882"/>
      <c r="DP111" s="882"/>
      <c r="DQ111" s="882" t="s">
        <v>416</v>
      </c>
      <c r="DR111" s="882"/>
      <c r="DS111" s="882"/>
      <c r="DT111" s="882"/>
      <c r="DU111" s="882"/>
      <c r="DV111" s="859" t="s">
        <v>416</v>
      </c>
      <c r="DW111" s="859"/>
      <c r="DX111" s="859"/>
      <c r="DY111" s="859"/>
      <c r="DZ111" s="860"/>
    </row>
    <row r="112" spans="1:131" s="226" customFormat="1" ht="26.25" customHeight="1">
      <c r="A112" s="977" t="s">
        <v>452</v>
      </c>
      <c r="B112" s="978"/>
      <c r="C112" s="817" t="s">
        <v>453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450</v>
      </c>
      <c r="AB112" s="845"/>
      <c r="AC112" s="845"/>
      <c r="AD112" s="845"/>
      <c r="AE112" s="846"/>
      <c r="AF112" s="847" t="s">
        <v>447</v>
      </c>
      <c r="AG112" s="845"/>
      <c r="AH112" s="845"/>
      <c r="AI112" s="845"/>
      <c r="AJ112" s="846"/>
      <c r="AK112" s="847" t="s">
        <v>450</v>
      </c>
      <c r="AL112" s="845"/>
      <c r="AM112" s="845"/>
      <c r="AN112" s="845"/>
      <c r="AO112" s="846"/>
      <c r="AP112" s="889" t="s">
        <v>447</v>
      </c>
      <c r="AQ112" s="890"/>
      <c r="AR112" s="890"/>
      <c r="AS112" s="890"/>
      <c r="AT112" s="891"/>
      <c r="AU112" s="997"/>
      <c r="AV112" s="998"/>
      <c r="AW112" s="998"/>
      <c r="AX112" s="998"/>
      <c r="AY112" s="998"/>
      <c r="AZ112" s="880" t="s">
        <v>454</v>
      </c>
      <c r="BA112" s="817"/>
      <c r="BB112" s="817"/>
      <c r="BC112" s="817"/>
      <c r="BD112" s="817"/>
      <c r="BE112" s="817"/>
      <c r="BF112" s="817"/>
      <c r="BG112" s="817"/>
      <c r="BH112" s="817"/>
      <c r="BI112" s="817"/>
      <c r="BJ112" s="817"/>
      <c r="BK112" s="817"/>
      <c r="BL112" s="817"/>
      <c r="BM112" s="817"/>
      <c r="BN112" s="817"/>
      <c r="BO112" s="817"/>
      <c r="BP112" s="818"/>
      <c r="BQ112" s="881">
        <v>18550964</v>
      </c>
      <c r="BR112" s="882"/>
      <c r="BS112" s="882"/>
      <c r="BT112" s="882"/>
      <c r="BU112" s="882"/>
      <c r="BV112" s="882">
        <v>16919724</v>
      </c>
      <c r="BW112" s="882"/>
      <c r="BX112" s="882"/>
      <c r="BY112" s="882"/>
      <c r="BZ112" s="882"/>
      <c r="CA112" s="882">
        <v>15376682</v>
      </c>
      <c r="CB112" s="882"/>
      <c r="CC112" s="882"/>
      <c r="CD112" s="882"/>
      <c r="CE112" s="882"/>
      <c r="CF112" s="940">
        <v>25.7</v>
      </c>
      <c r="CG112" s="941"/>
      <c r="CH112" s="941"/>
      <c r="CI112" s="941"/>
      <c r="CJ112" s="941"/>
      <c r="CK112" s="992"/>
      <c r="CL112" s="886"/>
      <c r="CM112" s="880" t="s">
        <v>455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447</v>
      </c>
      <c r="DH112" s="882"/>
      <c r="DI112" s="882"/>
      <c r="DJ112" s="882"/>
      <c r="DK112" s="882"/>
      <c r="DL112" s="882" t="s">
        <v>447</v>
      </c>
      <c r="DM112" s="882"/>
      <c r="DN112" s="882"/>
      <c r="DO112" s="882"/>
      <c r="DP112" s="882"/>
      <c r="DQ112" s="882" t="s">
        <v>447</v>
      </c>
      <c r="DR112" s="882"/>
      <c r="DS112" s="882"/>
      <c r="DT112" s="882"/>
      <c r="DU112" s="882"/>
      <c r="DV112" s="859" t="s">
        <v>446</v>
      </c>
      <c r="DW112" s="859"/>
      <c r="DX112" s="859"/>
      <c r="DY112" s="859"/>
      <c r="DZ112" s="860"/>
    </row>
    <row r="113" spans="1:130" s="226" customFormat="1" ht="26.25" customHeight="1">
      <c r="A113" s="979"/>
      <c r="B113" s="980"/>
      <c r="C113" s="817" t="s">
        <v>456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1972446</v>
      </c>
      <c r="AB113" s="984"/>
      <c r="AC113" s="984"/>
      <c r="AD113" s="984"/>
      <c r="AE113" s="985"/>
      <c r="AF113" s="986">
        <v>1892440</v>
      </c>
      <c r="AG113" s="984"/>
      <c r="AH113" s="984"/>
      <c r="AI113" s="984"/>
      <c r="AJ113" s="985"/>
      <c r="AK113" s="986">
        <v>1849667</v>
      </c>
      <c r="AL113" s="984"/>
      <c r="AM113" s="984"/>
      <c r="AN113" s="984"/>
      <c r="AO113" s="985"/>
      <c r="AP113" s="987">
        <v>3.1</v>
      </c>
      <c r="AQ113" s="988"/>
      <c r="AR113" s="988"/>
      <c r="AS113" s="988"/>
      <c r="AT113" s="989"/>
      <c r="AU113" s="997"/>
      <c r="AV113" s="998"/>
      <c r="AW113" s="998"/>
      <c r="AX113" s="998"/>
      <c r="AY113" s="998"/>
      <c r="AZ113" s="880" t="s">
        <v>457</v>
      </c>
      <c r="BA113" s="817"/>
      <c r="BB113" s="817"/>
      <c r="BC113" s="817"/>
      <c r="BD113" s="817"/>
      <c r="BE113" s="817"/>
      <c r="BF113" s="817"/>
      <c r="BG113" s="817"/>
      <c r="BH113" s="817"/>
      <c r="BI113" s="817"/>
      <c r="BJ113" s="817"/>
      <c r="BK113" s="817"/>
      <c r="BL113" s="817"/>
      <c r="BM113" s="817"/>
      <c r="BN113" s="817"/>
      <c r="BO113" s="817"/>
      <c r="BP113" s="818"/>
      <c r="BQ113" s="881" t="s">
        <v>447</v>
      </c>
      <c r="BR113" s="882"/>
      <c r="BS113" s="882"/>
      <c r="BT113" s="882"/>
      <c r="BU113" s="882"/>
      <c r="BV113" s="882" t="s">
        <v>446</v>
      </c>
      <c r="BW113" s="882"/>
      <c r="BX113" s="882"/>
      <c r="BY113" s="882"/>
      <c r="BZ113" s="882"/>
      <c r="CA113" s="882" t="s">
        <v>446</v>
      </c>
      <c r="CB113" s="882"/>
      <c r="CC113" s="882"/>
      <c r="CD113" s="882"/>
      <c r="CE113" s="882"/>
      <c r="CF113" s="940" t="s">
        <v>446</v>
      </c>
      <c r="CG113" s="941"/>
      <c r="CH113" s="941"/>
      <c r="CI113" s="941"/>
      <c r="CJ113" s="941"/>
      <c r="CK113" s="992"/>
      <c r="CL113" s="886"/>
      <c r="CM113" s="880" t="s">
        <v>458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447</v>
      </c>
      <c r="DH113" s="845"/>
      <c r="DI113" s="845"/>
      <c r="DJ113" s="845"/>
      <c r="DK113" s="846"/>
      <c r="DL113" s="847" t="s">
        <v>447</v>
      </c>
      <c r="DM113" s="845"/>
      <c r="DN113" s="845"/>
      <c r="DO113" s="845"/>
      <c r="DP113" s="846"/>
      <c r="DQ113" s="847" t="s">
        <v>446</v>
      </c>
      <c r="DR113" s="845"/>
      <c r="DS113" s="845"/>
      <c r="DT113" s="845"/>
      <c r="DU113" s="846"/>
      <c r="DV113" s="889" t="s">
        <v>447</v>
      </c>
      <c r="DW113" s="890"/>
      <c r="DX113" s="890"/>
      <c r="DY113" s="890"/>
      <c r="DZ113" s="891"/>
    </row>
    <row r="114" spans="1:130" s="226" customFormat="1" ht="26.25" customHeight="1">
      <c r="A114" s="979"/>
      <c r="B114" s="980"/>
      <c r="C114" s="817" t="s">
        <v>459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446</v>
      </c>
      <c r="AB114" s="845"/>
      <c r="AC114" s="845"/>
      <c r="AD114" s="845"/>
      <c r="AE114" s="846"/>
      <c r="AF114" s="847" t="s">
        <v>446</v>
      </c>
      <c r="AG114" s="845"/>
      <c r="AH114" s="845"/>
      <c r="AI114" s="845"/>
      <c r="AJ114" s="846"/>
      <c r="AK114" s="847" t="s">
        <v>447</v>
      </c>
      <c r="AL114" s="845"/>
      <c r="AM114" s="845"/>
      <c r="AN114" s="845"/>
      <c r="AO114" s="846"/>
      <c r="AP114" s="889" t="s">
        <v>447</v>
      </c>
      <c r="AQ114" s="890"/>
      <c r="AR114" s="890"/>
      <c r="AS114" s="890"/>
      <c r="AT114" s="891"/>
      <c r="AU114" s="997"/>
      <c r="AV114" s="998"/>
      <c r="AW114" s="998"/>
      <c r="AX114" s="998"/>
      <c r="AY114" s="998"/>
      <c r="AZ114" s="880" t="s">
        <v>460</v>
      </c>
      <c r="BA114" s="817"/>
      <c r="BB114" s="817"/>
      <c r="BC114" s="817"/>
      <c r="BD114" s="817"/>
      <c r="BE114" s="817"/>
      <c r="BF114" s="817"/>
      <c r="BG114" s="817"/>
      <c r="BH114" s="817"/>
      <c r="BI114" s="817"/>
      <c r="BJ114" s="817"/>
      <c r="BK114" s="817"/>
      <c r="BL114" s="817"/>
      <c r="BM114" s="817"/>
      <c r="BN114" s="817"/>
      <c r="BO114" s="817"/>
      <c r="BP114" s="818"/>
      <c r="BQ114" s="881">
        <v>13835333</v>
      </c>
      <c r="BR114" s="882"/>
      <c r="BS114" s="882"/>
      <c r="BT114" s="882"/>
      <c r="BU114" s="882"/>
      <c r="BV114" s="882">
        <v>13840104</v>
      </c>
      <c r="BW114" s="882"/>
      <c r="BX114" s="882"/>
      <c r="BY114" s="882"/>
      <c r="BZ114" s="882"/>
      <c r="CA114" s="882">
        <v>13892816</v>
      </c>
      <c r="CB114" s="882"/>
      <c r="CC114" s="882"/>
      <c r="CD114" s="882"/>
      <c r="CE114" s="882"/>
      <c r="CF114" s="940">
        <v>23.3</v>
      </c>
      <c r="CG114" s="941"/>
      <c r="CH114" s="941"/>
      <c r="CI114" s="941"/>
      <c r="CJ114" s="941"/>
      <c r="CK114" s="992"/>
      <c r="CL114" s="886"/>
      <c r="CM114" s="880" t="s">
        <v>461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450</v>
      </c>
      <c r="DH114" s="845"/>
      <c r="DI114" s="845"/>
      <c r="DJ114" s="845"/>
      <c r="DK114" s="846"/>
      <c r="DL114" s="847" t="s">
        <v>446</v>
      </c>
      <c r="DM114" s="845"/>
      <c r="DN114" s="845"/>
      <c r="DO114" s="845"/>
      <c r="DP114" s="846"/>
      <c r="DQ114" s="847" t="s">
        <v>446</v>
      </c>
      <c r="DR114" s="845"/>
      <c r="DS114" s="845"/>
      <c r="DT114" s="845"/>
      <c r="DU114" s="846"/>
      <c r="DV114" s="889" t="s">
        <v>447</v>
      </c>
      <c r="DW114" s="890"/>
      <c r="DX114" s="890"/>
      <c r="DY114" s="890"/>
      <c r="DZ114" s="891"/>
    </row>
    <row r="115" spans="1:130" s="226" customFormat="1" ht="26.25" customHeight="1">
      <c r="A115" s="979"/>
      <c r="B115" s="980"/>
      <c r="C115" s="817" t="s">
        <v>462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447</v>
      </c>
      <c r="AB115" s="984"/>
      <c r="AC115" s="984"/>
      <c r="AD115" s="984"/>
      <c r="AE115" s="985"/>
      <c r="AF115" s="986" t="s">
        <v>447</v>
      </c>
      <c r="AG115" s="984"/>
      <c r="AH115" s="984"/>
      <c r="AI115" s="984"/>
      <c r="AJ115" s="985"/>
      <c r="AK115" s="986" t="s">
        <v>447</v>
      </c>
      <c r="AL115" s="984"/>
      <c r="AM115" s="984"/>
      <c r="AN115" s="984"/>
      <c r="AO115" s="985"/>
      <c r="AP115" s="987" t="s">
        <v>446</v>
      </c>
      <c r="AQ115" s="988"/>
      <c r="AR115" s="988"/>
      <c r="AS115" s="988"/>
      <c r="AT115" s="989"/>
      <c r="AU115" s="997"/>
      <c r="AV115" s="998"/>
      <c r="AW115" s="998"/>
      <c r="AX115" s="998"/>
      <c r="AY115" s="998"/>
      <c r="AZ115" s="880" t="s">
        <v>463</v>
      </c>
      <c r="BA115" s="817"/>
      <c r="BB115" s="817"/>
      <c r="BC115" s="817"/>
      <c r="BD115" s="817"/>
      <c r="BE115" s="817"/>
      <c r="BF115" s="817"/>
      <c r="BG115" s="817"/>
      <c r="BH115" s="817"/>
      <c r="BI115" s="817"/>
      <c r="BJ115" s="817"/>
      <c r="BK115" s="817"/>
      <c r="BL115" s="817"/>
      <c r="BM115" s="817"/>
      <c r="BN115" s="817"/>
      <c r="BO115" s="817"/>
      <c r="BP115" s="818"/>
      <c r="BQ115" s="881">
        <v>8913</v>
      </c>
      <c r="BR115" s="882"/>
      <c r="BS115" s="882"/>
      <c r="BT115" s="882"/>
      <c r="BU115" s="882"/>
      <c r="BV115" s="882">
        <v>6900</v>
      </c>
      <c r="BW115" s="882"/>
      <c r="BX115" s="882"/>
      <c r="BY115" s="882"/>
      <c r="BZ115" s="882"/>
      <c r="CA115" s="882">
        <v>6838</v>
      </c>
      <c r="CB115" s="882"/>
      <c r="CC115" s="882"/>
      <c r="CD115" s="882"/>
      <c r="CE115" s="882"/>
      <c r="CF115" s="940">
        <v>0</v>
      </c>
      <c r="CG115" s="941"/>
      <c r="CH115" s="941"/>
      <c r="CI115" s="941"/>
      <c r="CJ115" s="941"/>
      <c r="CK115" s="992"/>
      <c r="CL115" s="886"/>
      <c r="CM115" s="880" t="s">
        <v>464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447</v>
      </c>
      <c r="DH115" s="845"/>
      <c r="DI115" s="845"/>
      <c r="DJ115" s="845"/>
      <c r="DK115" s="846"/>
      <c r="DL115" s="847" t="s">
        <v>446</v>
      </c>
      <c r="DM115" s="845"/>
      <c r="DN115" s="845"/>
      <c r="DO115" s="845"/>
      <c r="DP115" s="846"/>
      <c r="DQ115" s="847" t="s">
        <v>446</v>
      </c>
      <c r="DR115" s="845"/>
      <c r="DS115" s="845"/>
      <c r="DT115" s="845"/>
      <c r="DU115" s="846"/>
      <c r="DV115" s="889" t="s">
        <v>446</v>
      </c>
      <c r="DW115" s="890"/>
      <c r="DX115" s="890"/>
      <c r="DY115" s="890"/>
      <c r="DZ115" s="891"/>
    </row>
    <row r="116" spans="1:130" s="226" customFormat="1" ht="26.25" customHeight="1">
      <c r="A116" s="981"/>
      <c r="B116" s="982"/>
      <c r="C116" s="904" t="s">
        <v>465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446</v>
      </c>
      <c r="AB116" s="845"/>
      <c r="AC116" s="845"/>
      <c r="AD116" s="845"/>
      <c r="AE116" s="846"/>
      <c r="AF116" s="847" t="s">
        <v>446</v>
      </c>
      <c r="AG116" s="845"/>
      <c r="AH116" s="845"/>
      <c r="AI116" s="845"/>
      <c r="AJ116" s="846"/>
      <c r="AK116" s="847" t="s">
        <v>446</v>
      </c>
      <c r="AL116" s="845"/>
      <c r="AM116" s="845"/>
      <c r="AN116" s="845"/>
      <c r="AO116" s="846"/>
      <c r="AP116" s="889" t="s">
        <v>447</v>
      </c>
      <c r="AQ116" s="890"/>
      <c r="AR116" s="890"/>
      <c r="AS116" s="890"/>
      <c r="AT116" s="891"/>
      <c r="AU116" s="997"/>
      <c r="AV116" s="998"/>
      <c r="AW116" s="998"/>
      <c r="AX116" s="998"/>
      <c r="AY116" s="998"/>
      <c r="AZ116" s="974" t="s">
        <v>466</v>
      </c>
      <c r="BA116" s="975"/>
      <c r="BB116" s="975"/>
      <c r="BC116" s="975"/>
      <c r="BD116" s="975"/>
      <c r="BE116" s="975"/>
      <c r="BF116" s="975"/>
      <c r="BG116" s="975"/>
      <c r="BH116" s="975"/>
      <c r="BI116" s="975"/>
      <c r="BJ116" s="975"/>
      <c r="BK116" s="975"/>
      <c r="BL116" s="975"/>
      <c r="BM116" s="975"/>
      <c r="BN116" s="975"/>
      <c r="BO116" s="975"/>
      <c r="BP116" s="976"/>
      <c r="BQ116" s="881" t="s">
        <v>447</v>
      </c>
      <c r="BR116" s="882"/>
      <c r="BS116" s="882"/>
      <c r="BT116" s="882"/>
      <c r="BU116" s="882"/>
      <c r="BV116" s="882" t="s">
        <v>447</v>
      </c>
      <c r="BW116" s="882"/>
      <c r="BX116" s="882"/>
      <c r="BY116" s="882"/>
      <c r="BZ116" s="882"/>
      <c r="CA116" s="882" t="s">
        <v>446</v>
      </c>
      <c r="CB116" s="882"/>
      <c r="CC116" s="882"/>
      <c r="CD116" s="882"/>
      <c r="CE116" s="882"/>
      <c r="CF116" s="940" t="s">
        <v>447</v>
      </c>
      <c r="CG116" s="941"/>
      <c r="CH116" s="941"/>
      <c r="CI116" s="941"/>
      <c r="CJ116" s="941"/>
      <c r="CK116" s="992"/>
      <c r="CL116" s="886"/>
      <c r="CM116" s="880" t="s">
        <v>467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447</v>
      </c>
      <c r="DH116" s="845"/>
      <c r="DI116" s="845"/>
      <c r="DJ116" s="845"/>
      <c r="DK116" s="846"/>
      <c r="DL116" s="847" t="s">
        <v>447</v>
      </c>
      <c r="DM116" s="845"/>
      <c r="DN116" s="845"/>
      <c r="DO116" s="845"/>
      <c r="DP116" s="846"/>
      <c r="DQ116" s="847" t="s">
        <v>446</v>
      </c>
      <c r="DR116" s="845"/>
      <c r="DS116" s="845"/>
      <c r="DT116" s="845"/>
      <c r="DU116" s="846"/>
      <c r="DV116" s="889" t="s">
        <v>447</v>
      </c>
      <c r="DW116" s="890"/>
      <c r="DX116" s="890"/>
      <c r="DY116" s="890"/>
      <c r="DZ116" s="891"/>
    </row>
    <row r="117" spans="1:130" s="226"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468</v>
      </c>
      <c r="Z117" s="962"/>
      <c r="AA117" s="967">
        <v>13487783</v>
      </c>
      <c r="AB117" s="968"/>
      <c r="AC117" s="968"/>
      <c r="AD117" s="968"/>
      <c r="AE117" s="969"/>
      <c r="AF117" s="970">
        <v>13400593</v>
      </c>
      <c r="AG117" s="968"/>
      <c r="AH117" s="968"/>
      <c r="AI117" s="968"/>
      <c r="AJ117" s="969"/>
      <c r="AK117" s="970">
        <v>13517819</v>
      </c>
      <c r="AL117" s="968"/>
      <c r="AM117" s="968"/>
      <c r="AN117" s="968"/>
      <c r="AO117" s="969"/>
      <c r="AP117" s="971"/>
      <c r="AQ117" s="972"/>
      <c r="AR117" s="972"/>
      <c r="AS117" s="972"/>
      <c r="AT117" s="973"/>
      <c r="AU117" s="997"/>
      <c r="AV117" s="998"/>
      <c r="AW117" s="998"/>
      <c r="AX117" s="998"/>
      <c r="AY117" s="998"/>
      <c r="AZ117" s="928" t="s">
        <v>469</v>
      </c>
      <c r="BA117" s="929"/>
      <c r="BB117" s="929"/>
      <c r="BC117" s="929"/>
      <c r="BD117" s="929"/>
      <c r="BE117" s="929"/>
      <c r="BF117" s="929"/>
      <c r="BG117" s="929"/>
      <c r="BH117" s="929"/>
      <c r="BI117" s="929"/>
      <c r="BJ117" s="929"/>
      <c r="BK117" s="929"/>
      <c r="BL117" s="929"/>
      <c r="BM117" s="929"/>
      <c r="BN117" s="929"/>
      <c r="BO117" s="929"/>
      <c r="BP117" s="930"/>
      <c r="BQ117" s="881" t="s">
        <v>232</v>
      </c>
      <c r="BR117" s="882"/>
      <c r="BS117" s="882"/>
      <c r="BT117" s="882"/>
      <c r="BU117" s="882"/>
      <c r="BV117" s="882" t="s">
        <v>470</v>
      </c>
      <c r="BW117" s="882"/>
      <c r="BX117" s="882"/>
      <c r="BY117" s="882"/>
      <c r="BZ117" s="882"/>
      <c r="CA117" s="882" t="s">
        <v>232</v>
      </c>
      <c r="CB117" s="882"/>
      <c r="CC117" s="882"/>
      <c r="CD117" s="882"/>
      <c r="CE117" s="882"/>
      <c r="CF117" s="940" t="s">
        <v>471</v>
      </c>
      <c r="CG117" s="941"/>
      <c r="CH117" s="941"/>
      <c r="CI117" s="941"/>
      <c r="CJ117" s="941"/>
      <c r="CK117" s="992"/>
      <c r="CL117" s="886"/>
      <c r="CM117" s="880" t="s">
        <v>472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232</v>
      </c>
      <c r="DH117" s="845"/>
      <c r="DI117" s="845"/>
      <c r="DJ117" s="845"/>
      <c r="DK117" s="846"/>
      <c r="DL117" s="847" t="s">
        <v>473</v>
      </c>
      <c r="DM117" s="845"/>
      <c r="DN117" s="845"/>
      <c r="DO117" s="845"/>
      <c r="DP117" s="846"/>
      <c r="DQ117" s="847" t="s">
        <v>232</v>
      </c>
      <c r="DR117" s="845"/>
      <c r="DS117" s="845"/>
      <c r="DT117" s="845"/>
      <c r="DU117" s="846"/>
      <c r="DV117" s="889" t="s">
        <v>474</v>
      </c>
      <c r="DW117" s="890"/>
      <c r="DX117" s="890"/>
      <c r="DY117" s="890"/>
      <c r="DZ117" s="891"/>
    </row>
    <row r="118" spans="1:130" s="226" customFormat="1" ht="26.25" customHeight="1">
      <c r="A118" s="960" t="s">
        <v>441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438</v>
      </c>
      <c r="AB118" s="961"/>
      <c r="AC118" s="961"/>
      <c r="AD118" s="961"/>
      <c r="AE118" s="962"/>
      <c r="AF118" s="963" t="s">
        <v>439</v>
      </c>
      <c r="AG118" s="961"/>
      <c r="AH118" s="961"/>
      <c r="AI118" s="961"/>
      <c r="AJ118" s="962"/>
      <c r="AK118" s="963" t="s">
        <v>304</v>
      </c>
      <c r="AL118" s="961"/>
      <c r="AM118" s="961"/>
      <c r="AN118" s="961"/>
      <c r="AO118" s="962"/>
      <c r="AP118" s="964" t="s">
        <v>440</v>
      </c>
      <c r="AQ118" s="965"/>
      <c r="AR118" s="965"/>
      <c r="AS118" s="965"/>
      <c r="AT118" s="966"/>
      <c r="AU118" s="997"/>
      <c r="AV118" s="998"/>
      <c r="AW118" s="998"/>
      <c r="AX118" s="998"/>
      <c r="AY118" s="998"/>
      <c r="AZ118" s="903" t="s">
        <v>475</v>
      </c>
      <c r="BA118" s="904"/>
      <c r="BB118" s="904"/>
      <c r="BC118" s="904"/>
      <c r="BD118" s="904"/>
      <c r="BE118" s="904"/>
      <c r="BF118" s="904"/>
      <c r="BG118" s="904"/>
      <c r="BH118" s="904"/>
      <c r="BI118" s="904"/>
      <c r="BJ118" s="904"/>
      <c r="BK118" s="904"/>
      <c r="BL118" s="904"/>
      <c r="BM118" s="904"/>
      <c r="BN118" s="904"/>
      <c r="BO118" s="904"/>
      <c r="BP118" s="905"/>
      <c r="BQ118" s="944" t="s">
        <v>474</v>
      </c>
      <c r="BR118" s="910"/>
      <c r="BS118" s="910"/>
      <c r="BT118" s="910"/>
      <c r="BU118" s="910"/>
      <c r="BV118" s="910" t="s">
        <v>476</v>
      </c>
      <c r="BW118" s="910"/>
      <c r="BX118" s="910"/>
      <c r="BY118" s="910"/>
      <c r="BZ118" s="910"/>
      <c r="CA118" s="910" t="s">
        <v>477</v>
      </c>
      <c r="CB118" s="910"/>
      <c r="CC118" s="910"/>
      <c r="CD118" s="910"/>
      <c r="CE118" s="910"/>
      <c r="CF118" s="940" t="s">
        <v>477</v>
      </c>
      <c r="CG118" s="941"/>
      <c r="CH118" s="941"/>
      <c r="CI118" s="941"/>
      <c r="CJ118" s="941"/>
      <c r="CK118" s="992"/>
      <c r="CL118" s="886"/>
      <c r="CM118" s="880" t="s">
        <v>478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232</v>
      </c>
      <c r="DH118" s="845"/>
      <c r="DI118" s="845"/>
      <c r="DJ118" s="845"/>
      <c r="DK118" s="846"/>
      <c r="DL118" s="847" t="s">
        <v>470</v>
      </c>
      <c r="DM118" s="845"/>
      <c r="DN118" s="845"/>
      <c r="DO118" s="845"/>
      <c r="DP118" s="846"/>
      <c r="DQ118" s="847" t="s">
        <v>232</v>
      </c>
      <c r="DR118" s="845"/>
      <c r="DS118" s="845"/>
      <c r="DT118" s="845"/>
      <c r="DU118" s="846"/>
      <c r="DV118" s="889" t="s">
        <v>479</v>
      </c>
      <c r="DW118" s="890"/>
      <c r="DX118" s="890"/>
      <c r="DY118" s="890"/>
      <c r="DZ118" s="891"/>
    </row>
    <row r="119" spans="1:130" s="226" customFormat="1" ht="26.25" customHeight="1">
      <c r="A119" s="883" t="s">
        <v>444</v>
      </c>
      <c r="B119" s="884"/>
      <c r="C119" s="925" t="s">
        <v>445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470</v>
      </c>
      <c r="AB119" s="954"/>
      <c r="AC119" s="954"/>
      <c r="AD119" s="954"/>
      <c r="AE119" s="955"/>
      <c r="AF119" s="956" t="s">
        <v>232</v>
      </c>
      <c r="AG119" s="954"/>
      <c r="AH119" s="954"/>
      <c r="AI119" s="954"/>
      <c r="AJ119" s="955"/>
      <c r="AK119" s="956" t="s">
        <v>232</v>
      </c>
      <c r="AL119" s="954"/>
      <c r="AM119" s="954"/>
      <c r="AN119" s="954"/>
      <c r="AO119" s="955"/>
      <c r="AP119" s="957" t="s">
        <v>480</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481</v>
      </c>
      <c r="BP119" s="943"/>
      <c r="BQ119" s="944">
        <v>153330720</v>
      </c>
      <c r="BR119" s="910"/>
      <c r="BS119" s="910"/>
      <c r="BT119" s="910"/>
      <c r="BU119" s="910"/>
      <c r="BV119" s="910">
        <v>153189516</v>
      </c>
      <c r="BW119" s="910"/>
      <c r="BX119" s="910"/>
      <c r="BY119" s="910"/>
      <c r="BZ119" s="910"/>
      <c r="CA119" s="910">
        <v>149428575</v>
      </c>
      <c r="CB119" s="910"/>
      <c r="CC119" s="910"/>
      <c r="CD119" s="910"/>
      <c r="CE119" s="910"/>
      <c r="CF119" s="813"/>
      <c r="CG119" s="814"/>
      <c r="CH119" s="814"/>
      <c r="CI119" s="814"/>
      <c r="CJ119" s="899"/>
      <c r="CK119" s="993"/>
      <c r="CL119" s="888"/>
      <c r="CM119" s="903" t="s">
        <v>482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470</v>
      </c>
      <c r="DH119" s="829"/>
      <c r="DI119" s="829"/>
      <c r="DJ119" s="829"/>
      <c r="DK119" s="830"/>
      <c r="DL119" s="831" t="s">
        <v>476</v>
      </c>
      <c r="DM119" s="829"/>
      <c r="DN119" s="829"/>
      <c r="DO119" s="829"/>
      <c r="DP119" s="830"/>
      <c r="DQ119" s="831" t="s">
        <v>232</v>
      </c>
      <c r="DR119" s="829"/>
      <c r="DS119" s="829"/>
      <c r="DT119" s="829"/>
      <c r="DU119" s="830"/>
      <c r="DV119" s="913" t="s">
        <v>470</v>
      </c>
      <c r="DW119" s="914"/>
      <c r="DX119" s="914"/>
      <c r="DY119" s="914"/>
      <c r="DZ119" s="915"/>
    </row>
    <row r="120" spans="1:130" s="226" customFormat="1" ht="26.25" customHeight="1">
      <c r="A120" s="885"/>
      <c r="B120" s="886"/>
      <c r="C120" s="880" t="s">
        <v>451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483</v>
      </c>
      <c r="AB120" s="845"/>
      <c r="AC120" s="845"/>
      <c r="AD120" s="845"/>
      <c r="AE120" s="846"/>
      <c r="AF120" s="847" t="s">
        <v>480</v>
      </c>
      <c r="AG120" s="845"/>
      <c r="AH120" s="845"/>
      <c r="AI120" s="845"/>
      <c r="AJ120" s="846"/>
      <c r="AK120" s="847" t="s">
        <v>477</v>
      </c>
      <c r="AL120" s="845"/>
      <c r="AM120" s="845"/>
      <c r="AN120" s="845"/>
      <c r="AO120" s="846"/>
      <c r="AP120" s="889" t="s">
        <v>474</v>
      </c>
      <c r="AQ120" s="890"/>
      <c r="AR120" s="890"/>
      <c r="AS120" s="890"/>
      <c r="AT120" s="891"/>
      <c r="AU120" s="945" t="s">
        <v>484</v>
      </c>
      <c r="AV120" s="946"/>
      <c r="AW120" s="946"/>
      <c r="AX120" s="946"/>
      <c r="AY120" s="947"/>
      <c r="AZ120" s="925" t="s">
        <v>485</v>
      </c>
      <c r="BA120" s="873"/>
      <c r="BB120" s="873"/>
      <c r="BC120" s="873"/>
      <c r="BD120" s="873"/>
      <c r="BE120" s="873"/>
      <c r="BF120" s="873"/>
      <c r="BG120" s="873"/>
      <c r="BH120" s="873"/>
      <c r="BI120" s="873"/>
      <c r="BJ120" s="873"/>
      <c r="BK120" s="873"/>
      <c r="BL120" s="873"/>
      <c r="BM120" s="873"/>
      <c r="BN120" s="873"/>
      <c r="BO120" s="873"/>
      <c r="BP120" s="874"/>
      <c r="BQ120" s="926">
        <v>20194951</v>
      </c>
      <c r="BR120" s="907"/>
      <c r="BS120" s="907"/>
      <c r="BT120" s="907"/>
      <c r="BU120" s="907"/>
      <c r="BV120" s="907">
        <v>20703749</v>
      </c>
      <c r="BW120" s="907"/>
      <c r="BX120" s="907"/>
      <c r="BY120" s="907"/>
      <c r="BZ120" s="907"/>
      <c r="CA120" s="907">
        <v>20891109</v>
      </c>
      <c r="CB120" s="907"/>
      <c r="CC120" s="907"/>
      <c r="CD120" s="907"/>
      <c r="CE120" s="907"/>
      <c r="CF120" s="931">
        <v>35</v>
      </c>
      <c r="CG120" s="932"/>
      <c r="CH120" s="932"/>
      <c r="CI120" s="932"/>
      <c r="CJ120" s="932"/>
      <c r="CK120" s="933" t="s">
        <v>486</v>
      </c>
      <c r="CL120" s="917"/>
      <c r="CM120" s="917"/>
      <c r="CN120" s="917"/>
      <c r="CO120" s="918"/>
      <c r="CP120" s="937" t="s">
        <v>413</v>
      </c>
      <c r="CQ120" s="938"/>
      <c r="CR120" s="938"/>
      <c r="CS120" s="938"/>
      <c r="CT120" s="938"/>
      <c r="CU120" s="938"/>
      <c r="CV120" s="938"/>
      <c r="CW120" s="938"/>
      <c r="CX120" s="938"/>
      <c r="CY120" s="938"/>
      <c r="CZ120" s="938"/>
      <c r="DA120" s="938"/>
      <c r="DB120" s="938"/>
      <c r="DC120" s="938"/>
      <c r="DD120" s="938"/>
      <c r="DE120" s="938"/>
      <c r="DF120" s="939"/>
      <c r="DG120" s="926">
        <v>18259996</v>
      </c>
      <c r="DH120" s="907"/>
      <c r="DI120" s="907"/>
      <c r="DJ120" s="907"/>
      <c r="DK120" s="907"/>
      <c r="DL120" s="907">
        <v>16665065</v>
      </c>
      <c r="DM120" s="907"/>
      <c r="DN120" s="907"/>
      <c r="DO120" s="907"/>
      <c r="DP120" s="907"/>
      <c r="DQ120" s="907">
        <v>15171106</v>
      </c>
      <c r="DR120" s="907"/>
      <c r="DS120" s="907"/>
      <c r="DT120" s="907"/>
      <c r="DU120" s="907"/>
      <c r="DV120" s="908">
        <v>25.4</v>
      </c>
      <c r="DW120" s="908"/>
      <c r="DX120" s="908"/>
      <c r="DY120" s="908"/>
      <c r="DZ120" s="909"/>
    </row>
    <row r="121" spans="1:130" s="226" customFormat="1" ht="26.25" customHeight="1">
      <c r="A121" s="885"/>
      <c r="B121" s="886"/>
      <c r="C121" s="928" t="s">
        <v>487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470</v>
      </c>
      <c r="AB121" s="845"/>
      <c r="AC121" s="845"/>
      <c r="AD121" s="845"/>
      <c r="AE121" s="846"/>
      <c r="AF121" s="847" t="s">
        <v>479</v>
      </c>
      <c r="AG121" s="845"/>
      <c r="AH121" s="845"/>
      <c r="AI121" s="845"/>
      <c r="AJ121" s="846"/>
      <c r="AK121" s="847" t="s">
        <v>488</v>
      </c>
      <c r="AL121" s="845"/>
      <c r="AM121" s="845"/>
      <c r="AN121" s="845"/>
      <c r="AO121" s="846"/>
      <c r="AP121" s="889" t="s">
        <v>479</v>
      </c>
      <c r="AQ121" s="890"/>
      <c r="AR121" s="890"/>
      <c r="AS121" s="890"/>
      <c r="AT121" s="891"/>
      <c r="AU121" s="948"/>
      <c r="AV121" s="949"/>
      <c r="AW121" s="949"/>
      <c r="AX121" s="949"/>
      <c r="AY121" s="950"/>
      <c r="AZ121" s="880" t="s">
        <v>489</v>
      </c>
      <c r="BA121" s="817"/>
      <c r="BB121" s="817"/>
      <c r="BC121" s="817"/>
      <c r="BD121" s="817"/>
      <c r="BE121" s="817"/>
      <c r="BF121" s="817"/>
      <c r="BG121" s="817"/>
      <c r="BH121" s="817"/>
      <c r="BI121" s="817"/>
      <c r="BJ121" s="817"/>
      <c r="BK121" s="817"/>
      <c r="BL121" s="817"/>
      <c r="BM121" s="817"/>
      <c r="BN121" s="817"/>
      <c r="BO121" s="817"/>
      <c r="BP121" s="818"/>
      <c r="BQ121" s="881">
        <v>31398411</v>
      </c>
      <c r="BR121" s="882"/>
      <c r="BS121" s="882"/>
      <c r="BT121" s="882"/>
      <c r="BU121" s="882"/>
      <c r="BV121" s="882">
        <v>30852622</v>
      </c>
      <c r="BW121" s="882"/>
      <c r="BX121" s="882"/>
      <c r="BY121" s="882"/>
      <c r="BZ121" s="882"/>
      <c r="CA121" s="882">
        <v>28729481</v>
      </c>
      <c r="CB121" s="882"/>
      <c r="CC121" s="882"/>
      <c r="CD121" s="882"/>
      <c r="CE121" s="882"/>
      <c r="CF121" s="940">
        <v>48.1</v>
      </c>
      <c r="CG121" s="941"/>
      <c r="CH121" s="941"/>
      <c r="CI121" s="941"/>
      <c r="CJ121" s="941"/>
      <c r="CK121" s="934"/>
      <c r="CL121" s="920"/>
      <c r="CM121" s="920"/>
      <c r="CN121" s="920"/>
      <c r="CO121" s="921"/>
      <c r="CP121" s="900" t="s">
        <v>490</v>
      </c>
      <c r="CQ121" s="901"/>
      <c r="CR121" s="901"/>
      <c r="CS121" s="901"/>
      <c r="CT121" s="901"/>
      <c r="CU121" s="901"/>
      <c r="CV121" s="901"/>
      <c r="CW121" s="901"/>
      <c r="CX121" s="901"/>
      <c r="CY121" s="901"/>
      <c r="CZ121" s="901"/>
      <c r="DA121" s="901"/>
      <c r="DB121" s="901"/>
      <c r="DC121" s="901"/>
      <c r="DD121" s="901"/>
      <c r="DE121" s="901"/>
      <c r="DF121" s="902"/>
      <c r="DG121" s="881">
        <v>199740</v>
      </c>
      <c r="DH121" s="882"/>
      <c r="DI121" s="882"/>
      <c r="DJ121" s="882"/>
      <c r="DK121" s="882"/>
      <c r="DL121" s="882">
        <v>177450</v>
      </c>
      <c r="DM121" s="882"/>
      <c r="DN121" s="882"/>
      <c r="DO121" s="882"/>
      <c r="DP121" s="882"/>
      <c r="DQ121" s="882">
        <v>145708</v>
      </c>
      <c r="DR121" s="882"/>
      <c r="DS121" s="882"/>
      <c r="DT121" s="882"/>
      <c r="DU121" s="882"/>
      <c r="DV121" s="859">
        <v>0.2</v>
      </c>
      <c r="DW121" s="859"/>
      <c r="DX121" s="859"/>
      <c r="DY121" s="859"/>
      <c r="DZ121" s="860"/>
    </row>
    <row r="122" spans="1:130" s="226" customFormat="1" ht="26.25" customHeight="1">
      <c r="A122" s="885"/>
      <c r="B122" s="886"/>
      <c r="C122" s="880" t="s">
        <v>461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488</v>
      </c>
      <c r="AB122" s="845"/>
      <c r="AC122" s="845"/>
      <c r="AD122" s="845"/>
      <c r="AE122" s="846"/>
      <c r="AF122" s="847" t="s">
        <v>480</v>
      </c>
      <c r="AG122" s="845"/>
      <c r="AH122" s="845"/>
      <c r="AI122" s="845"/>
      <c r="AJ122" s="846"/>
      <c r="AK122" s="847" t="s">
        <v>232</v>
      </c>
      <c r="AL122" s="845"/>
      <c r="AM122" s="845"/>
      <c r="AN122" s="845"/>
      <c r="AO122" s="846"/>
      <c r="AP122" s="889" t="s">
        <v>232</v>
      </c>
      <c r="AQ122" s="890"/>
      <c r="AR122" s="890"/>
      <c r="AS122" s="890"/>
      <c r="AT122" s="891"/>
      <c r="AU122" s="948"/>
      <c r="AV122" s="949"/>
      <c r="AW122" s="949"/>
      <c r="AX122" s="949"/>
      <c r="AY122" s="950"/>
      <c r="AZ122" s="903" t="s">
        <v>491</v>
      </c>
      <c r="BA122" s="904"/>
      <c r="BB122" s="904"/>
      <c r="BC122" s="904"/>
      <c r="BD122" s="904"/>
      <c r="BE122" s="904"/>
      <c r="BF122" s="904"/>
      <c r="BG122" s="904"/>
      <c r="BH122" s="904"/>
      <c r="BI122" s="904"/>
      <c r="BJ122" s="904"/>
      <c r="BK122" s="904"/>
      <c r="BL122" s="904"/>
      <c r="BM122" s="904"/>
      <c r="BN122" s="904"/>
      <c r="BO122" s="904"/>
      <c r="BP122" s="905"/>
      <c r="BQ122" s="944">
        <v>88381193</v>
      </c>
      <c r="BR122" s="910"/>
      <c r="BS122" s="910"/>
      <c r="BT122" s="910"/>
      <c r="BU122" s="910"/>
      <c r="BV122" s="910">
        <v>87539395</v>
      </c>
      <c r="BW122" s="910"/>
      <c r="BX122" s="910"/>
      <c r="BY122" s="910"/>
      <c r="BZ122" s="910"/>
      <c r="CA122" s="910">
        <v>86647757</v>
      </c>
      <c r="CB122" s="910"/>
      <c r="CC122" s="910"/>
      <c r="CD122" s="910"/>
      <c r="CE122" s="910"/>
      <c r="CF122" s="911">
        <v>145</v>
      </c>
      <c r="CG122" s="912"/>
      <c r="CH122" s="912"/>
      <c r="CI122" s="912"/>
      <c r="CJ122" s="912"/>
      <c r="CK122" s="934"/>
      <c r="CL122" s="920"/>
      <c r="CM122" s="920"/>
      <c r="CN122" s="920"/>
      <c r="CO122" s="921"/>
      <c r="CP122" s="900" t="s">
        <v>492</v>
      </c>
      <c r="CQ122" s="901"/>
      <c r="CR122" s="901"/>
      <c r="CS122" s="901"/>
      <c r="CT122" s="901"/>
      <c r="CU122" s="901"/>
      <c r="CV122" s="901"/>
      <c r="CW122" s="901"/>
      <c r="CX122" s="901"/>
      <c r="CY122" s="901"/>
      <c r="CZ122" s="901"/>
      <c r="DA122" s="901"/>
      <c r="DB122" s="901"/>
      <c r="DC122" s="901"/>
      <c r="DD122" s="901"/>
      <c r="DE122" s="901"/>
      <c r="DF122" s="902"/>
      <c r="DG122" s="881">
        <v>91228</v>
      </c>
      <c r="DH122" s="882"/>
      <c r="DI122" s="882"/>
      <c r="DJ122" s="882"/>
      <c r="DK122" s="882"/>
      <c r="DL122" s="882">
        <v>77209</v>
      </c>
      <c r="DM122" s="882"/>
      <c r="DN122" s="882"/>
      <c r="DO122" s="882"/>
      <c r="DP122" s="882"/>
      <c r="DQ122" s="882">
        <v>59868</v>
      </c>
      <c r="DR122" s="882"/>
      <c r="DS122" s="882"/>
      <c r="DT122" s="882"/>
      <c r="DU122" s="882"/>
      <c r="DV122" s="859">
        <v>0.1</v>
      </c>
      <c r="DW122" s="859"/>
      <c r="DX122" s="859"/>
      <c r="DY122" s="859"/>
      <c r="DZ122" s="860"/>
    </row>
    <row r="123" spans="1:130" s="226" customFormat="1" ht="26.25" customHeight="1">
      <c r="A123" s="885"/>
      <c r="B123" s="886"/>
      <c r="C123" s="880" t="s">
        <v>467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493</v>
      </c>
      <c r="AB123" s="845"/>
      <c r="AC123" s="845"/>
      <c r="AD123" s="845"/>
      <c r="AE123" s="846"/>
      <c r="AF123" s="847" t="s">
        <v>232</v>
      </c>
      <c r="AG123" s="845"/>
      <c r="AH123" s="845"/>
      <c r="AI123" s="845"/>
      <c r="AJ123" s="846"/>
      <c r="AK123" s="847" t="s">
        <v>232</v>
      </c>
      <c r="AL123" s="845"/>
      <c r="AM123" s="845"/>
      <c r="AN123" s="845"/>
      <c r="AO123" s="846"/>
      <c r="AP123" s="889" t="s">
        <v>477</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494</v>
      </c>
      <c r="BP123" s="943"/>
      <c r="BQ123" s="897">
        <v>139974555</v>
      </c>
      <c r="BR123" s="898"/>
      <c r="BS123" s="898"/>
      <c r="BT123" s="898"/>
      <c r="BU123" s="898"/>
      <c r="BV123" s="898">
        <v>139095766</v>
      </c>
      <c r="BW123" s="898"/>
      <c r="BX123" s="898"/>
      <c r="BY123" s="898"/>
      <c r="BZ123" s="898"/>
      <c r="CA123" s="898">
        <v>136268347</v>
      </c>
      <c r="CB123" s="898"/>
      <c r="CC123" s="898"/>
      <c r="CD123" s="898"/>
      <c r="CE123" s="898"/>
      <c r="CF123" s="813"/>
      <c r="CG123" s="814"/>
      <c r="CH123" s="814"/>
      <c r="CI123" s="814"/>
      <c r="CJ123" s="899"/>
      <c r="CK123" s="934"/>
      <c r="CL123" s="920"/>
      <c r="CM123" s="920"/>
      <c r="CN123" s="920"/>
      <c r="CO123" s="921"/>
      <c r="CP123" s="900" t="s">
        <v>495</v>
      </c>
      <c r="CQ123" s="901"/>
      <c r="CR123" s="901"/>
      <c r="CS123" s="901"/>
      <c r="CT123" s="901"/>
      <c r="CU123" s="901"/>
      <c r="CV123" s="901"/>
      <c r="CW123" s="901"/>
      <c r="CX123" s="901"/>
      <c r="CY123" s="901"/>
      <c r="CZ123" s="901"/>
      <c r="DA123" s="901"/>
      <c r="DB123" s="901"/>
      <c r="DC123" s="901"/>
      <c r="DD123" s="901"/>
      <c r="DE123" s="901"/>
      <c r="DF123" s="902"/>
      <c r="DG123" s="844" t="s">
        <v>477</v>
      </c>
      <c r="DH123" s="845"/>
      <c r="DI123" s="845"/>
      <c r="DJ123" s="845"/>
      <c r="DK123" s="846"/>
      <c r="DL123" s="847" t="s">
        <v>477</v>
      </c>
      <c r="DM123" s="845"/>
      <c r="DN123" s="845"/>
      <c r="DO123" s="845"/>
      <c r="DP123" s="846"/>
      <c r="DQ123" s="847" t="s">
        <v>232</v>
      </c>
      <c r="DR123" s="845"/>
      <c r="DS123" s="845"/>
      <c r="DT123" s="845"/>
      <c r="DU123" s="846"/>
      <c r="DV123" s="889" t="s">
        <v>232</v>
      </c>
      <c r="DW123" s="890"/>
      <c r="DX123" s="890"/>
      <c r="DY123" s="890"/>
      <c r="DZ123" s="891"/>
    </row>
    <row r="124" spans="1:130" s="226" customFormat="1" ht="26.25" customHeight="1" thickBot="1">
      <c r="A124" s="885"/>
      <c r="B124" s="886"/>
      <c r="C124" s="880" t="s">
        <v>472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232</v>
      </c>
      <c r="AB124" s="845"/>
      <c r="AC124" s="845"/>
      <c r="AD124" s="845"/>
      <c r="AE124" s="846"/>
      <c r="AF124" s="847" t="s">
        <v>477</v>
      </c>
      <c r="AG124" s="845"/>
      <c r="AH124" s="845"/>
      <c r="AI124" s="845"/>
      <c r="AJ124" s="846"/>
      <c r="AK124" s="847" t="s">
        <v>477</v>
      </c>
      <c r="AL124" s="845"/>
      <c r="AM124" s="845"/>
      <c r="AN124" s="845"/>
      <c r="AO124" s="846"/>
      <c r="AP124" s="889" t="s">
        <v>232</v>
      </c>
      <c r="AQ124" s="890"/>
      <c r="AR124" s="890"/>
      <c r="AS124" s="890"/>
      <c r="AT124" s="891"/>
      <c r="AU124" s="892" t="s">
        <v>496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25.5</v>
      </c>
      <c r="BR124" s="896"/>
      <c r="BS124" s="896"/>
      <c r="BT124" s="896"/>
      <c r="BU124" s="896"/>
      <c r="BV124" s="896">
        <v>25.5</v>
      </c>
      <c r="BW124" s="896"/>
      <c r="BX124" s="896"/>
      <c r="BY124" s="896"/>
      <c r="BZ124" s="896"/>
      <c r="CA124" s="896">
        <v>22</v>
      </c>
      <c r="CB124" s="896"/>
      <c r="CC124" s="896"/>
      <c r="CD124" s="896"/>
      <c r="CE124" s="896"/>
      <c r="CF124" s="791"/>
      <c r="CG124" s="792"/>
      <c r="CH124" s="792"/>
      <c r="CI124" s="792"/>
      <c r="CJ124" s="927"/>
      <c r="CK124" s="935"/>
      <c r="CL124" s="935"/>
      <c r="CM124" s="935"/>
      <c r="CN124" s="935"/>
      <c r="CO124" s="936"/>
      <c r="CP124" s="900" t="s">
        <v>497</v>
      </c>
      <c r="CQ124" s="901"/>
      <c r="CR124" s="901"/>
      <c r="CS124" s="901"/>
      <c r="CT124" s="901"/>
      <c r="CU124" s="901"/>
      <c r="CV124" s="901"/>
      <c r="CW124" s="901"/>
      <c r="CX124" s="901"/>
      <c r="CY124" s="901"/>
      <c r="CZ124" s="901"/>
      <c r="DA124" s="901"/>
      <c r="DB124" s="901"/>
      <c r="DC124" s="901"/>
      <c r="DD124" s="901"/>
      <c r="DE124" s="901"/>
      <c r="DF124" s="902"/>
      <c r="DG124" s="828" t="s">
        <v>232</v>
      </c>
      <c r="DH124" s="829"/>
      <c r="DI124" s="829"/>
      <c r="DJ124" s="829"/>
      <c r="DK124" s="830"/>
      <c r="DL124" s="831" t="s">
        <v>480</v>
      </c>
      <c r="DM124" s="829"/>
      <c r="DN124" s="829"/>
      <c r="DO124" s="829"/>
      <c r="DP124" s="830"/>
      <c r="DQ124" s="831" t="s">
        <v>232</v>
      </c>
      <c r="DR124" s="829"/>
      <c r="DS124" s="829"/>
      <c r="DT124" s="829"/>
      <c r="DU124" s="830"/>
      <c r="DV124" s="913" t="s">
        <v>493</v>
      </c>
      <c r="DW124" s="914"/>
      <c r="DX124" s="914"/>
      <c r="DY124" s="914"/>
      <c r="DZ124" s="915"/>
    </row>
    <row r="125" spans="1:130" s="226" customFormat="1" ht="26.25" customHeight="1">
      <c r="A125" s="885"/>
      <c r="B125" s="886"/>
      <c r="C125" s="880" t="s">
        <v>478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232</v>
      </c>
      <c r="AB125" s="845"/>
      <c r="AC125" s="845"/>
      <c r="AD125" s="845"/>
      <c r="AE125" s="846"/>
      <c r="AF125" s="847" t="s">
        <v>477</v>
      </c>
      <c r="AG125" s="845"/>
      <c r="AH125" s="845"/>
      <c r="AI125" s="845"/>
      <c r="AJ125" s="846"/>
      <c r="AK125" s="847" t="s">
        <v>493</v>
      </c>
      <c r="AL125" s="845"/>
      <c r="AM125" s="845"/>
      <c r="AN125" s="845"/>
      <c r="AO125" s="846"/>
      <c r="AP125" s="889" t="s">
        <v>493</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498</v>
      </c>
      <c r="CL125" s="917"/>
      <c r="CM125" s="917"/>
      <c r="CN125" s="917"/>
      <c r="CO125" s="918"/>
      <c r="CP125" s="925" t="s">
        <v>499</v>
      </c>
      <c r="CQ125" s="873"/>
      <c r="CR125" s="873"/>
      <c r="CS125" s="873"/>
      <c r="CT125" s="873"/>
      <c r="CU125" s="873"/>
      <c r="CV125" s="873"/>
      <c r="CW125" s="873"/>
      <c r="CX125" s="873"/>
      <c r="CY125" s="873"/>
      <c r="CZ125" s="873"/>
      <c r="DA125" s="873"/>
      <c r="DB125" s="873"/>
      <c r="DC125" s="873"/>
      <c r="DD125" s="873"/>
      <c r="DE125" s="873"/>
      <c r="DF125" s="874"/>
      <c r="DG125" s="926" t="s">
        <v>477</v>
      </c>
      <c r="DH125" s="907"/>
      <c r="DI125" s="907"/>
      <c r="DJ125" s="907"/>
      <c r="DK125" s="907"/>
      <c r="DL125" s="907" t="s">
        <v>477</v>
      </c>
      <c r="DM125" s="907"/>
      <c r="DN125" s="907"/>
      <c r="DO125" s="907"/>
      <c r="DP125" s="907"/>
      <c r="DQ125" s="907" t="s">
        <v>232</v>
      </c>
      <c r="DR125" s="907"/>
      <c r="DS125" s="907"/>
      <c r="DT125" s="907"/>
      <c r="DU125" s="907"/>
      <c r="DV125" s="908" t="s">
        <v>232</v>
      </c>
      <c r="DW125" s="908"/>
      <c r="DX125" s="908"/>
      <c r="DY125" s="908"/>
      <c r="DZ125" s="909"/>
    </row>
    <row r="126" spans="1:130" s="226" customFormat="1" ht="26.25" customHeight="1" thickBot="1">
      <c r="A126" s="885"/>
      <c r="B126" s="886"/>
      <c r="C126" s="880" t="s">
        <v>482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493</v>
      </c>
      <c r="AB126" s="845"/>
      <c r="AC126" s="845"/>
      <c r="AD126" s="845"/>
      <c r="AE126" s="846"/>
      <c r="AF126" s="847" t="s">
        <v>476</v>
      </c>
      <c r="AG126" s="845"/>
      <c r="AH126" s="845"/>
      <c r="AI126" s="845"/>
      <c r="AJ126" s="846"/>
      <c r="AK126" s="847" t="s">
        <v>493</v>
      </c>
      <c r="AL126" s="845"/>
      <c r="AM126" s="845"/>
      <c r="AN126" s="845"/>
      <c r="AO126" s="846"/>
      <c r="AP126" s="889" t="s">
        <v>232</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500</v>
      </c>
      <c r="CQ126" s="817"/>
      <c r="CR126" s="817"/>
      <c r="CS126" s="817"/>
      <c r="CT126" s="817"/>
      <c r="CU126" s="817"/>
      <c r="CV126" s="817"/>
      <c r="CW126" s="817"/>
      <c r="CX126" s="817"/>
      <c r="CY126" s="817"/>
      <c r="CZ126" s="817"/>
      <c r="DA126" s="817"/>
      <c r="DB126" s="817"/>
      <c r="DC126" s="817"/>
      <c r="DD126" s="817"/>
      <c r="DE126" s="817"/>
      <c r="DF126" s="818"/>
      <c r="DG126" s="881" t="s">
        <v>232</v>
      </c>
      <c r="DH126" s="882"/>
      <c r="DI126" s="882"/>
      <c r="DJ126" s="882"/>
      <c r="DK126" s="882"/>
      <c r="DL126" s="882" t="s">
        <v>493</v>
      </c>
      <c r="DM126" s="882"/>
      <c r="DN126" s="882"/>
      <c r="DO126" s="882"/>
      <c r="DP126" s="882"/>
      <c r="DQ126" s="882" t="s">
        <v>477</v>
      </c>
      <c r="DR126" s="882"/>
      <c r="DS126" s="882"/>
      <c r="DT126" s="882"/>
      <c r="DU126" s="882"/>
      <c r="DV126" s="859" t="s">
        <v>232</v>
      </c>
      <c r="DW126" s="859"/>
      <c r="DX126" s="859"/>
      <c r="DY126" s="859"/>
      <c r="DZ126" s="860"/>
    </row>
    <row r="127" spans="1:130" s="226" customFormat="1" ht="26.25" customHeight="1">
      <c r="A127" s="887"/>
      <c r="B127" s="888"/>
      <c r="C127" s="903" t="s">
        <v>501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232</v>
      </c>
      <c r="AB127" s="845"/>
      <c r="AC127" s="845"/>
      <c r="AD127" s="845"/>
      <c r="AE127" s="846"/>
      <c r="AF127" s="847" t="s">
        <v>479</v>
      </c>
      <c r="AG127" s="845"/>
      <c r="AH127" s="845"/>
      <c r="AI127" s="845"/>
      <c r="AJ127" s="846"/>
      <c r="AK127" s="847" t="s">
        <v>477</v>
      </c>
      <c r="AL127" s="845"/>
      <c r="AM127" s="845"/>
      <c r="AN127" s="845"/>
      <c r="AO127" s="846"/>
      <c r="AP127" s="889" t="s">
        <v>493</v>
      </c>
      <c r="AQ127" s="890"/>
      <c r="AR127" s="890"/>
      <c r="AS127" s="890"/>
      <c r="AT127" s="891"/>
      <c r="AU127" s="228"/>
      <c r="AV127" s="228"/>
      <c r="AW127" s="228"/>
      <c r="AX127" s="906" t="s">
        <v>502</v>
      </c>
      <c r="AY127" s="877"/>
      <c r="AZ127" s="877"/>
      <c r="BA127" s="877"/>
      <c r="BB127" s="877"/>
      <c r="BC127" s="877"/>
      <c r="BD127" s="877"/>
      <c r="BE127" s="878"/>
      <c r="BF127" s="876" t="s">
        <v>503</v>
      </c>
      <c r="BG127" s="877"/>
      <c r="BH127" s="877"/>
      <c r="BI127" s="877"/>
      <c r="BJ127" s="877"/>
      <c r="BK127" s="877"/>
      <c r="BL127" s="878"/>
      <c r="BM127" s="876" t="s">
        <v>504</v>
      </c>
      <c r="BN127" s="877"/>
      <c r="BO127" s="877"/>
      <c r="BP127" s="877"/>
      <c r="BQ127" s="877"/>
      <c r="BR127" s="877"/>
      <c r="BS127" s="878"/>
      <c r="BT127" s="876" t="s">
        <v>505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506</v>
      </c>
      <c r="CQ127" s="817"/>
      <c r="CR127" s="817"/>
      <c r="CS127" s="817"/>
      <c r="CT127" s="817"/>
      <c r="CU127" s="817"/>
      <c r="CV127" s="817"/>
      <c r="CW127" s="817"/>
      <c r="CX127" s="817"/>
      <c r="CY127" s="817"/>
      <c r="CZ127" s="817"/>
      <c r="DA127" s="817"/>
      <c r="DB127" s="817"/>
      <c r="DC127" s="817"/>
      <c r="DD127" s="817"/>
      <c r="DE127" s="817"/>
      <c r="DF127" s="818"/>
      <c r="DG127" s="881" t="s">
        <v>476</v>
      </c>
      <c r="DH127" s="882"/>
      <c r="DI127" s="882"/>
      <c r="DJ127" s="882"/>
      <c r="DK127" s="882"/>
      <c r="DL127" s="882" t="s">
        <v>232</v>
      </c>
      <c r="DM127" s="882"/>
      <c r="DN127" s="882"/>
      <c r="DO127" s="882"/>
      <c r="DP127" s="882"/>
      <c r="DQ127" s="882" t="s">
        <v>477</v>
      </c>
      <c r="DR127" s="882"/>
      <c r="DS127" s="882"/>
      <c r="DT127" s="882"/>
      <c r="DU127" s="882"/>
      <c r="DV127" s="859" t="s">
        <v>493</v>
      </c>
      <c r="DW127" s="859"/>
      <c r="DX127" s="859"/>
      <c r="DY127" s="859"/>
      <c r="DZ127" s="860"/>
    </row>
    <row r="128" spans="1:130" s="226" customFormat="1" ht="26.25" customHeight="1" thickBot="1">
      <c r="A128" s="861" t="s">
        <v>507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508</v>
      </c>
      <c r="X128" s="863"/>
      <c r="Y128" s="863"/>
      <c r="Z128" s="864"/>
      <c r="AA128" s="865">
        <v>3751851</v>
      </c>
      <c r="AB128" s="866"/>
      <c r="AC128" s="866"/>
      <c r="AD128" s="866"/>
      <c r="AE128" s="867"/>
      <c r="AF128" s="868">
        <v>3587873</v>
      </c>
      <c r="AG128" s="866"/>
      <c r="AH128" s="866"/>
      <c r="AI128" s="866"/>
      <c r="AJ128" s="867"/>
      <c r="AK128" s="868">
        <v>3548850</v>
      </c>
      <c r="AL128" s="866"/>
      <c r="AM128" s="866"/>
      <c r="AN128" s="866"/>
      <c r="AO128" s="867"/>
      <c r="AP128" s="869"/>
      <c r="AQ128" s="870"/>
      <c r="AR128" s="870"/>
      <c r="AS128" s="870"/>
      <c r="AT128" s="871"/>
      <c r="AU128" s="228"/>
      <c r="AV128" s="228"/>
      <c r="AW128" s="228"/>
      <c r="AX128" s="872" t="s">
        <v>509</v>
      </c>
      <c r="AY128" s="873"/>
      <c r="AZ128" s="873"/>
      <c r="BA128" s="873"/>
      <c r="BB128" s="873"/>
      <c r="BC128" s="873"/>
      <c r="BD128" s="873"/>
      <c r="BE128" s="874"/>
      <c r="BF128" s="851" t="s">
        <v>232</v>
      </c>
      <c r="BG128" s="852"/>
      <c r="BH128" s="852"/>
      <c r="BI128" s="852"/>
      <c r="BJ128" s="852"/>
      <c r="BK128" s="852"/>
      <c r="BL128" s="875"/>
      <c r="BM128" s="851">
        <v>11.25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510</v>
      </c>
      <c r="CQ128" s="795"/>
      <c r="CR128" s="795"/>
      <c r="CS128" s="795"/>
      <c r="CT128" s="795"/>
      <c r="CU128" s="795"/>
      <c r="CV128" s="795"/>
      <c r="CW128" s="795"/>
      <c r="CX128" s="795"/>
      <c r="CY128" s="795"/>
      <c r="CZ128" s="795"/>
      <c r="DA128" s="795"/>
      <c r="DB128" s="795"/>
      <c r="DC128" s="795"/>
      <c r="DD128" s="795"/>
      <c r="DE128" s="795"/>
      <c r="DF128" s="796"/>
      <c r="DG128" s="855">
        <v>8913</v>
      </c>
      <c r="DH128" s="856"/>
      <c r="DI128" s="856"/>
      <c r="DJ128" s="856"/>
      <c r="DK128" s="856"/>
      <c r="DL128" s="856">
        <v>6900</v>
      </c>
      <c r="DM128" s="856"/>
      <c r="DN128" s="856"/>
      <c r="DO128" s="856"/>
      <c r="DP128" s="856"/>
      <c r="DQ128" s="856">
        <v>6838</v>
      </c>
      <c r="DR128" s="856"/>
      <c r="DS128" s="856"/>
      <c r="DT128" s="856"/>
      <c r="DU128" s="856"/>
      <c r="DV128" s="857">
        <v>0</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511</v>
      </c>
      <c r="X129" s="842"/>
      <c r="Y129" s="842"/>
      <c r="Z129" s="843"/>
      <c r="AA129" s="844">
        <v>60155403</v>
      </c>
      <c r="AB129" s="845"/>
      <c r="AC129" s="845"/>
      <c r="AD129" s="845"/>
      <c r="AE129" s="846"/>
      <c r="AF129" s="847">
        <v>62890264</v>
      </c>
      <c r="AG129" s="845"/>
      <c r="AH129" s="845"/>
      <c r="AI129" s="845"/>
      <c r="AJ129" s="846"/>
      <c r="AK129" s="847">
        <v>67466047</v>
      </c>
      <c r="AL129" s="845"/>
      <c r="AM129" s="845"/>
      <c r="AN129" s="845"/>
      <c r="AO129" s="846"/>
      <c r="AP129" s="848"/>
      <c r="AQ129" s="849"/>
      <c r="AR129" s="849"/>
      <c r="AS129" s="849"/>
      <c r="AT129" s="850"/>
      <c r="AU129" s="229"/>
      <c r="AV129" s="229"/>
      <c r="AW129" s="229"/>
      <c r="AX129" s="816" t="s">
        <v>512</v>
      </c>
      <c r="AY129" s="817"/>
      <c r="AZ129" s="817"/>
      <c r="BA129" s="817"/>
      <c r="BB129" s="817"/>
      <c r="BC129" s="817"/>
      <c r="BD129" s="817"/>
      <c r="BE129" s="818"/>
      <c r="BF129" s="835" t="s">
        <v>477</v>
      </c>
      <c r="BG129" s="836"/>
      <c r="BH129" s="836"/>
      <c r="BI129" s="836"/>
      <c r="BJ129" s="836"/>
      <c r="BK129" s="836"/>
      <c r="BL129" s="837"/>
      <c r="BM129" s="835">
        <v>16.25</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513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514</v>
      </c>
      <c r="X130" s="842"/>
      <c r="Y130" s="842"/>
      <c r="Z130" s="843"/>
      <c r="AA130" s="844">
        <v>7849792</v>
      </c>
      <c r="AB130" s="845"/>
      <c r="AC130" s="845"/>
      <c r="AD130" s="845"/>
      <c r="AE130" s="846"/>
      <c r="AF130" s="847">
        <v>7814489</v>
      </c>
      <c r="AG130" s="845"/>
      <c r="AH130" s="845"/>
      <c r="AI130" s="845"/>
      <c r="AJ130" s="846"/>
      <c r="AK130" s="847">
        <v>7717121</v>
      </c>
      <c r="AL130" s="845"/>
      <c r="AM130" s="845"/>
      <c r="AN130" s="845"/>
      <c r="AO130" s="846"/>
      <c r="AP130" s="848"/>
      <c r="AQ130" s="849"/>
      <c r="AR130" s="849"/>
      <c r="AS130" s="849"/>
      <c r="AT130" s="850"/>
      <c r="AU130" s="229"/>
      <c r="AV130" s="229"/>
      <c r="AW130" s="229"/>
      <c r="AX130" s="816" t="s">
        <v>515</v>
      </c>
      <c r="AY130" s="817"/>
      <c r="AZ130" s="817"/>
      <c r="BA130" s="817"/>
      <c r="BB130" s="817"/>
      <c r="BC130" s="817"/>
      <c r="BD130" s="817"/>
      <c r="BE130" s="818"/>
      <c r="BF130" s="819">
        <v>3.6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516</v>
      </c>
      <c r="X131" s="826"/>
      <c r="Y131" s="826"/>
      <c r="Z131" s="827"/>
      <c r="AA131" s="828">
        <v>52305611</v>
      </c>
      <c r="AB131" s="829"/>
      <c r="AC131" s="829"/>
      <c r="AD131" s="829"/>
      <c r="AE131" s="830"/>
      <c r="AF131" s="831">
        <v>55075775</v>
      </c>
      <c r="AG131" s="829"/>
      <c r="AH131" s="829"/>
      <c r="AI131" s="829"/>
      <c r="AJ131" s="830"/>
      <c r="AK131" s="831">
        <v>59748926</v>
      </c>
      <c r="AL131" s="829"/>
      <c r="AM131" s="829"/>
      <c r="AN131" s="829"/>
      <c r="AO131" s="830"/>
      <c r="AP131" s="832"/>
      <c r="AQ131" s="833"/>
      <c r="AR131" s="833"/>
      <c r="AS131" s="833"/>
      <c r="AT131" s="834"/>
      <c r="AU131" s="229"/>
      <c r="AV131" s="229"/>
      <c r="AW131" s="229"/>
      <c r="AX131" s="794" t="s">
        <v>517</v>
      </c>
      <c r="AY131" s="795"/>
      <c r="AZ131" s="795"/>
      <c r="BA131" s="795"/>
      <c r="BB131" s="795"/>
      <c r="BC131" s="795"/>
      <c r="BD131" s="795"/>
      <c r="BE131" s="796"/>
      <c r="BF131" s="797">
        <v>22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518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519</v>
      </c>
      <c r="W132" s="807"/>
      <c r="X132" s="807"/>
      <c r="Y132" s="807"/>
      <c r="Z132" s="808"/>
      <c r="AA132" s="809">
        <v>3.6059993640000001</v>
      </c>
      <c r="AB132" s="810"/>
      <c r="AC132" s="810"/>
      <c r="AD132" s="810"/>
      <c r="AE132" s="811"/>
      <c r="AF132" s="812">
        <v>3.6281486730000001</v>
      </c>
      <c r="AG132" s="810"/>
      <c r="AH132" s="810"/>
      <c r="AI132" s="810"/>
      <c r="AJ132" s="811"/>
      <c r="AK132" s="812">
        <v>3.7688510079999999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520</v>
      </c>
      <c r="W133" s="786"/>
      <c r="X133" s="786"/>
      <c r="Y133" s="786"/>
      <c r="Z133" s="787"/>
      <c r="AA133" s="788">
        <v>3</v>
      </c>
      <c r="AB133" s="789"/>
      <c r="AC133" s="789"/>
      <c r="AD133" s="789"/>
      <c r="AE133" s="790"/>
      <c r="AF133" s="788">
        <v>3.4</v>
      </c>
      <c r="AG133" s="789"/>
      <c r="AH133" s="789"/>
      <c r="AI133" s="789"/>
      <c r="AJ133" s="790"/>
      <c r="AK133" s="788">
        <v>3.6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sqzJjpo/hnZYK+/hXnGk5BZN90rk+0UJ8PU8PXyE0FsyEDL/WtEzHy7UcpGYL9QF00ssTDMgew4u2d0U+GAyg==" saltValue="D47onHHiE9qso5v96v05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521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6OmURf5DXNx0PCHP+3yoZjXPYcx5A+5uXoJSx/Dt7MmOMt7QN23sgqqMcqT5zZfrL0sNPxAzxvNepgPwf2cHw==" saltValue="CqKzK6HTbxOErWAByCQW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524</v>
      </c>
      <c r="AP7" s="268"/>
      <c r="AQ7" s="269" t="s">
        <v>525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526</v>
      </c>
      <c r="AQ8" s="275" t="s">
        <v>527</v>
      </c>
      <c r="AR8" s="276" t="s">
        <v>528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529</v>
      </c>
      <c r="AL9" s="1196"/>
      <c r="AM9" s="1196"/>
      <c r="AN9" s="1197"/>
      <c r="AO9" s="277">
        <v>20563526</v>
      </c>
      <c r="AP9" s="277">
        <v>67442</v>
      </c>
      <c r="AQ9" s="278">
        <v>62943</v>
      </c>
      <c r="AR9" s="279">
        <v>7.1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530</v>
      </c>
      <c r="AL10" s="1196"/>
      <c r="AM10" s="1196"/>
      <c r="AN10" s="1197"/>
      <c r="AO10" s="280">
        <v>58</v>
      </c>
      <c r="AP10" s="280">
        <v>0</v>
      </c>
      <c r="AQ10" s="281">
        <v>1681</v>
      </c>
      <c r="AR10" s="282">
        <v>-100</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531</v>
      </c>
      <c r="AL11" s="1196"/>
      <c r="AM11" s="1196"/>
      <c r="AN11" s="1197"/>
      <c r="AO11" s="280">
        <v>5416</v>
      </c>
      <c r="AP11" s="280">
        <v>18</v>
      </c>
      <c r="AQ11" s="281">
        <v>656</v>
      </c>
      <c r="AR11" s="282">
        <v>-97.3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532</v>
      </c>
      <c r="AL12" s="1196"/>
      <c r="AM12" s="1196"/>
      <c r="AN12" s="1197"/>
      <c r="AO12" s="280" t="s">
        <v>533</v>
      </c>
      <c r="AP12" s="280" t="s">
        <v>533</v>
      </c>
      <c r="AQ12" s="281">
        <v>24</v>
      </c>
      <c r="AR12" s="282" t="s">
        <v>533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534</v>
      </c>
      <c r="AL13" s="1196"/>
      <c r="AM13" s="1196"/>
      <c r="AN13" s="1197"/>
      <c r="AO13" s="280">
        <v>732793</v>
      </c>
      <c r="AP13" s="280">
        <v>2403</v>
      </c>
      <c r="AQ13" s="281">
        <v>1968</v>
      </c>
      <c r="AR13" s="282">
        <v>22.1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535</v>
      </c>
      <c r="AL14" s="1196"/>
      <c r="AM14" s="1196"/>
      <c r="AN14" s="1197"/>
      <c r="AO14" s="280">
        <v>437856</v>
      </c>
      <c r="AP14" s="280">
        <v>1436</v>
      </c>
      <c r="AQ14" s="281">
        <v>1222</v>
      </c>
      <c r="AR14" s="282">
        <v>17.5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536</v>
      </c>
      <c r="AL15" s="1199"/>
      <c r="AM15" s="1199"/>
      <c r="AN15" s="1200"/>
      <c r="AO15" s="280">
        <v>-1129042</v>
      </c>
      <c r="AP15" s="280">
        <v>-3703</v>
      </c>
      <c r="AQ15" s="281">
        <v>-3725</v>
      </c>
      <c r="AR15" s="282">
        <v>-0.6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20610607</v>
      </c>
      <c r="AP16" s="280">
        <v>67597</v>
      </c>
      <c r="AQ16" s="281">
        <v>64768</v>
      </c>
      <c r="AR16" s="282">
        <v>4.4000000000000004</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541</v>
      </c>
      <c r="AL21" s="1202"/>
      <c r="AM21" s="1202"/>
      <c r="AN21" s="1203"/>
      <c r="AO21" s="293">
        <v>6.1</v>
      </c>
      <c r="AP21" s="294">
        <v>6.41</v>
      </c>
      <c r="AQ21" s="295">
        <v>-0.31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542</v>
      </c>
      <c r="AL22" s="1202"/>
      <c r="AM22" s="1202"/>
      <c r="AN22" s="1203"/>
      <c r="AO22" s="298">
        <v>100.2</v>
      </c>
      <c r="AP22" s="299">
        <v>99.7</v>
      </c>
      <c r="AQ22" s="300">
        <v>0.5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543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524</v>
      </c>
      <c r="AP30" s="268"/>
      <c r="AQ30" s="269" t="s">
        <v>525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526</v>
      </c>
      <c r="AQ31" s="275" t="s">
        <v>527</v>
      </c>
      <c r="AR31" s="276" t="s">
        <v>528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546</v>
      </c>
      <c r="AL32" s="1186"/>
      <c r="AM32" s="1186"/>
      <c r="AN32" s="1187"/>
      <c r="AO32" s="308">
        <v>11668152</v>
      </c>
      <c r="AP32" s="308">
        <v>38268</v>
      </c>
      <c r="AQ32" s="309">
        <v>36898</v>
      </c>
      <c r="AR32" s="310">
        <v>3.7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547</v>
      </c>
      <c r="AL33" s="1186"/>
      <c r="AM33" s="1186"/>
      <c r="AN33" s="1187"/>
      <c r="AO33" s="308" t="s">
        <v>533</v>
      </c>
      <c r="AP33" s="308" t="s">
        <v>533</v>
      </c>
      <c r="AQ33" s="309">
        <v>2</v>
      </c>
      <c r="AR33" s="310" t="s">
        <v>533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548</v>
      </c>
      <c r="AL34" s="1186"/>
      <c r="AM34" s="1186"/>
      <c r="AN34" s="1187"/>
      <c r="AO34" s="308" t="s">
        <v>533</v>
      </c>
      <c r="AP34" s="308" t="s">
        <v>533</v>
      </c>
      <c r="AQ34" s="309">
        <v>63</v>
      </c>
      <c r="AR34" s="310" t="s">
        <v>533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549</v>
      </c>
      <c r="AL35" s="1186"/>
      <c r="AM35" s="1186"/>
      <c r="AN35" s="1187"/>
      <c r="AO35" s="308">
        <v>1849667</v>
      </c>
      <c r="AP35" s="308">
        <v>6066</v>
      </c>
      <c r="AQ35" s="309">
        <v>8350</v>
      </c>
      <c r="AR35" s="310">
        <v>-27.4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550</v>
      </c>
      <c r="AL36" s="1186"/>
      <c r="AM36" s="1186"/>
      <c r="AN36" s="1187"/>
      <c r="AO36" s="308" t="s">
        <v>533</v>
      </c>
      <c r="AP36" s="308" t="s">
        <v>533</v>
      </c>
      <c r="AQ36" s="309">
        <v>436</v>
      </c>
      <c r="AR36" s="310" t="s">
        <v>533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551</v>
      </c>
      <c r="AL37" s="1186"/>
      <c r="AM37" s="1186"/>
      <c r="AN37" s="1187"/>
      <c r="AO37" s="308" t="s">
        <v>533</v>
      </c>
      <c r="AP37" s="308" t="s">
        <v>533</v>
      </c>
      <c r="AQ37" s="309">
        <v>641</v>
      </c>
      <c r="AR37" s="310" t="s">
        <v>533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552</v>
      </c>
      <c r="AL38" s="1189"/>
      <c r="AM38" s="1189"/>
      <c r="AN38" s="1190"/>
      <c r="AO38" s="311" t="s">
        <v>533</v>
      </c>
      <c r="AP38" s="311" t="s">
        <v>533</v>
      </c>
      <c r="AQ38" s="312">
        <v>1</v>
      </c>
      <c r="AR38" s="300" t="s">
        <v>533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553</v>
      </c>
      <c r="AL39" s="1189"/>
      <c r="AM39" s="1189"/>
      <c r="AN39" s="1190"/>
      <c r="AO39" s="308">
        <v>-3548850</v>
      </c>
      <c r="AP39" s="308">
        <v>-11639</v>
      </c>
      <c r="AQ39" s="309">
        <v>-7817</v>
      </c>
      <c r="AR39" s="310">
        <v>48.9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554</v>
      </c>
      <c r="AL40" s="1186"/>
      <c r="AM40" s="1186"/>
      <c r="AN40" s="1187"/>
      <c r="AO40" s="308">
        <v>-7717121</v>
      </c>
      <c r="AP40" s="308">
        <v>-25310</v>
      </c>
      <c r="AQ40" s="309">
        <v>-28299</v>
      </c>
      <c r="AR40" s="310">
        <v>-10.6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297</v>
      </c>
      <c r="AL41" s="1192"/>
      <c r="AM41" s="1192"/>
      <c r="AN41" s="1193"/>
      <c r="AO41" s="308">
        <v>2251848</v>
      </c>
      <c r="AP41" s="308">
        <v>7385</v>
      </c>
      <c r="AQ41" s="309">
        <v>10277</v>
      </c>
      <c r="AR41" s="310">
        <v>-28.1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524</v>
      </c>
      <c r="AN49" s="1180" t="s">
        <v>558</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559</v>
      </c>
      <c r="AO50" s="325" t="s">
        <v>560</v>
      </c>
      <c r="AP50" s="326" t="s">
        <v>561</v>
      </c>
      <c r="AQ50" s="327" t="s">
        <v>562</v>
      </c>
      <c r="AR50" s="328" t="s">
        <v>563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10434381</v>
      </c>
      <c r="AN51" s="330">
        <v>34645</v>
      </c>
      <c r="AO51" s="331">
        <v>-39.299999999999997</v>
      </c>
      <c r="AP51" s="332">
        <v>45426</v>
      </c>
      <c r="AQ51" s="333">
        <v>6.7</v>
      </c>
      <c r="AR51" s="334">
        <v>-46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6293111</v>
      </c>
      <c r="AN52" s="338">
        <v>20895</v>
      </c>
      <c r="AO52" s="339">
        <v>37.799999999999997</v>
      </c>
      <c r="AP52" s="340">
        <v>24508</v>
      </c>
      <c r="AQ52" s="341">
        <v>0.6</v>
      </c>
      <c r="AR52" s="342">
        <v>37.200000000000003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12970690</v>
      </c>
      <c r="AN53" s="330">
        <v>42789</v>
      </c>
      <c r="AO53" s="331">
        <v>23.5</v>
      </c>
      <c r="AP53" s="332">
        <v>46457</v>
      </c>
      <c r="AQ53" s="333">
        <v>2.2999999999999998</v>
      </c>
      <c r="AR53" s="334">
        <v>21.2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8363634</v>
      </c>
      <c r="AN54" s="338">
        <v>27591</v>
      </c>
      <c r="AO54" s="339">
        <v>32</v>
      </c>
      <c r="AP54" s="340">
        <v>24020</v>
      </c>
      <c r="AQ54" s="341">
        <v>-2</v>
      </c>
      <c r="AR54" s="342">
        <v>34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7948659</v>
      </c>
      <c r="AN55" s="330">
        <v>26150</v>
      </c>
      <c r="AO55" s="331">
        <v>-38.9</v>
      </c>
      <c r="AP55" s="332">
        <v>51849</v>
      </c>
      <c r="AQ55" s="333">
        <v>11.6</v>
      </c>
      <c r="AR55" s="334">
        <v>-50.5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4068697</v>
      </c>
      <c r="AN56" s="338">
        <v>13386</v>
      </c>
      <c r="AO56" s="339">
        <v>-51.5</v>
      </c>
      <c r="AP56" s="340">
        <v>26326</v>
      </c>
      <c r="AQ56" s="341">
        <v>9.6</v>
      </c>
      <c r="AR56" s="342">
        <v>-61.1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10538033</v>
      </c>
      <c r="AN57" s="330">
        <v>34621</v>
      </c>
      <c r="AO57" s="331">
        <v>32.4</v>
      </c>
      <c r="AP57" s="332">
        <v>52191</v>
      </c>
      <c r="AQ57" s="333">
        <v>0.7</v>
      </c>
      <c r="AR57" s="334">
        <v>31.7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4681066</v>
      </c>
      <c r="AN58" s="338">
        <v>15379</v>
      </c>
      <c r="AO58" s="339">
        <v>14.9</v>
      </c>
      <c r="AP58" s="340">
        <v>26807</v>
      </c>
      <c r="AQ58" s="341">
        <v>1.8</v>
      </c>
      <c r="AR58" s="342">
        <v>13.1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8580768</v>
      </c>
      <c r="AN59" s="330">
        <v>28142</v>
      </c>
      <c r="AO59" s="331">
        <v>-18.7</v>
      </c>
      <c r="AP59" s="332">
        <v>48105</v>
      </c>
      <c r="AQ59" s="333">
        <v>-7.8</v>
      </c>
      <c r="AR59" s="334">
        <v>-10.9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4727851</v>
      </c>
      <c r="AN60" s="338">
        <v>15506</v>
      </c>
      <c r="AO60" s="339">
        <v>0.8</v>
      </c>
      <c r="AP60" s="340">
        <v>24072</v>
      </c>
      <c r="AQ60" s="341">
        <v>-10.199999999999999</v>
      </c>
      <c r="AR60" s="342">
        <v>11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10094506</v>
      </c>
      <c r="AN61" s="345">
        <v>33269</v>
      </c>
      <c r="AO61" s="346">
        <v>-8.1999999999999993</v>
      </c>
      <c r="AP61" s="347">
        <v>48806</v>
      </c>
      <c r="AQ61" s="348">
        <v>2.7</v>
      </c>
      <c r="AR61" s="334">
        <v>-10.9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5626872</v>
      </c>
      <c r="AN62" s="338">
        <v>18551</v>
      </c>
      <c r="AO62" s="339">
        <v>6.8</v>
      </c>
      <c r="AP62" s="340">
        <v>25147</v>
      </c>
      <c r="AQ62" s="341">
        <v>0</v>
      </c>
      <c r="AR62" s="342">
        <v>6.8</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jL5dszVx7Qt+WEpUCh1Gh/SO8m+OOWcx/uy/IaYTcs/7ueYv+Vwun1By6aj1wZ68nDabPa2kiR6mtcnnzaGHQ==" saltValue="59VPgS3gGGFy5x3RcJA9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572</v>
      </c>
    </row>
    <row r="120" spans="125:125" ht="13.5" hidden="1" customHeight="1"/>
    <row r="121" spans="125:125" ht="13.5" hidden="1" customHeight="1">
      <c r="DU121" s="255"/>
    </row>
  </sheetData>
  <sheetProtection algorithmName="SHA-512" hashValue="tDYK3KgLz5Sz8CymYIFGyTScgpQZ0/7s7eyif78KNPQClWtrFM1TdbCZ1qIPIrDuDXeIbqfaFNPJCoSIUZnadw==" saltValue="2Q+xjr6T7ejF7BT3JhTx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573</v>
      </c>
    </row>
  </sheetData>
  <sheetProtection algorithmName="SHA-512" hashValue="c28yDiJMucFiT4EL8VDybgffmkaKq4ku2rYKpstLKngSP5m1y7Yu73LkbCKrbZNmZR05QURfoyi81Ei+D45U1Q==" saltValue="4Sk8rPG5hK9Wo+wyruCb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04" t="s">
        <v>3</v>
      </c>
      <c r="D47" s="1204"/>
      <c r="E47" s="1205"/>
      <c r="F47" s="11">
        <v>11.15</v>
      </c>
      <c r="G47" s="12">
        <v>15.87</v>
      </c>
      <c r="H47" s="12">
        <v>15.05</v>
      </c>
      <c r="I47" s="12">
        <v>14.7</v>
      </c>
      <c r="J47" s="13">
        <v>14.98</v>
      </c>
    </row>
    <row r="48" spans="2:10" ht="57.75" customHeight="1">
      <c r="B48" s="14"/>
      <c r="C48" s="1206" t="s">
        <v>4</v>
      </c>
      <c r="D48" s="1206"/>
      <c r="E48" s="1207"/>
      <c r="F48" s="15">
        <v>1.64</v>
      </c>
      <c r="G48" s="16">
        <v>1.53</v>
      </c>
      <c r="H48" s="16">
        <v>1.1399999999999999</v>
      </c>
      <c r="I48" s="16">
        <v>3.22</v>
      </c>
      <c r="J48" s="17">
        <v>2.36</v>
      </c>
    </row>
    <row r="49" spans="2:10" ht="57.75" customHeight="1" thickBot="1">
      <c r="B49" s="18"/>
      <c r="C49" s="1208" t="s">
        <v>5</v>
      </c>
      <c r="D49" s="1208"/>
      <c r="E49" s="1209"/>
      <c r="F49" s="19" t="s">
        <v>579</v>
      </c>
      <c r="G49" s="20">
        <v>5.0199999999999996</v>
      </c>
      <c r="H49" s="20" t="s">
        <v>580</v>
      </c>
      <c r="I49" s="20">
        <v>2.4300000000000002</v>
      </c>
      <c r="J49" s="21">
        <v>0.64</v>
      </c>
    </row>
    <row r="50" spans="2:10"/>
  </sheetData>
  <sheetProtection algorithmName="SHA-512" hashValue="hD1NiC9Uy65/bwP/NN+MvCXWwXR0E38FwN6A/76rPyHhV3o0QUqZKVtRc5B1Up8MlrvEuHAgxXURE8q2m18Jtw==" saltValue="iNoHonjv6TaQnEEuJ3c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2023-03-10T07:45:50Z</cp:lastPrinted>
  <dcterms:created xsi:type="dcterms:W3CDTF">2023-02-20T06:10:25Z</dcterms:created>
  <dcterms:modified xsi:type="dcterms:W3CDTF">2023-10-06T00:24:11Z</dcterms:modified>
  <cp:category/>
</cp:coreProperties>
</file>