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111020財政課\00111020財政課_1\☆決算統計\50_R4決算統計担当用\70_地方財政状況資料集\2_追加依頼分\1_県へ回答\"/>
    </mc:Choice>
  </mc:AlternateContent>
  <bookViews>
    <workbookView xWindow="0" yWindow="0" windowWidth="15360" windowHeight="7632" firstSheet="13"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E37" i="10"/>
  <c r="U37" i="10"/>
  <c r="BE36" i="10"/>
  <c r="BE35" i="10"/>
  <c r="C35" i="10"/>
  <c r="C36" i="10" s="1"/>
  <c r="C34" i="10"/>
  <c r="C37" i="10" l="1"/>
  <c r="U34" i="10"/>
  <c r="U35" i="10" s="1"/>
  <c r="U36" i="10" s="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CO34" i="10" l="1"/>
  <c r="CO35" i="10" s="1"/>
  <c r="CO36" i="10" s="1"/>
  <c r="CO37" i="10" s="1"/>
  <c r="CO38" i="10" s="1"/>
  <c r="CO39" i="10" s="1"/>
  <c r="CO40" i="10" s="1"/>
  <c r="CO41" i="10" s="1"/>
  <c r="CO42" i="10" s="1"/>
</calcChain>
</file>

<file path=xl/sharedStrings.xml><?xml version="1.0" encoding="utf-8"?>
<sst xmlns="http://schemas.openxmlformats.org/spreadsheetml/2006/main" count="1092" uniqueCount="627">
  <si>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</si>
  <si>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</si>
  <si>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</si>
  <si>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</si>
  <si>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</si>
  <si>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</si>
  <si>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</si>
  <si>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</si>
  <si>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</si>
  <si>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</si>
  <si>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</si>
  <si>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</si>
  <si>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</si>
  <si>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</si>
  <si>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</si>
  <si>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</si>
  <si>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</si>
  <si>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</si>
  <si>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</si>
  <si>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</si>
  <si>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</si>
  <si>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</si>
  <si>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</si>
  <si>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</si>
  <si>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</si>
  <si>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</si>
  <si>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</si>
  <si>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</si>
  <si>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</si>
  <si>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</si>
  <si>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</si>
  <si>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</si>
  <si>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</si>
  <si>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</si>
  <si>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</si>
  <si>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</si>
  <si>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</si>
  <si>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</si>
  <si>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</si>
  <si>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</si>
  <si>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</si>
  <si>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</si>
  <si>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</si>
  <si>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</si>
  <si>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</si>
  <si>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</si>
  <si>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</si>
  <si>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</si>
  <si>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</si>
  <si>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</si>
  <si>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</si>
  <si>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</si>
  <si>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</si>
  <si>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</si>
  <si>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</si>
  <si>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</si>
  <si>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</si>
  <si>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</si>
  <si>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</si>
  <si>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</si>
  <si>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</si>
  <si>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</si>
  <si>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</si>
  <si>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</si>
  <si>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</si>
  <si>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</si>
  <si>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</si>
  <si>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</si>
  <si>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</si>
  <si>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</si>
  <si>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</si>
  <si>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</si>
  <si>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</si>
  <si>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</si>
  <si>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</si>
  <si>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</si>
  <si>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</si>
  <si>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</si>
  <si>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</si>
  <si>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</si>
  <si>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</si>
  <si>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</si>
  <si>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</si>
  <si>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</si>
  <si>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</si>
  <si>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</si>
  <si>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</si>
  <si>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</si>
  <si>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</si>
  <si>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</si>
  <si>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</si>
  <si>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</si>
  <si>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</si>
  <si>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</si>
  <si>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</si>
  <si>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</si>
  <si>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</si>
  <si>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</si>
  <si>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西宮市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</si>
  <si>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</si>
  <si>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</si>
  <si>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</si>
  <si>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</si>
  <si>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</si>
  <si>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</si>
  <si>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</si>
  <si>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</si>
  <si>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</si>
  <si>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</si>
  <si>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</si>
  <si>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</si>
  <si>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</si>
  <si>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</si>
  <si>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</si>
  <si>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</si>
  <si>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</si>
  <si>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</si>
  <si>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</si>
  <si>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</si>
  <si>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</si>
  <si>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</si>
  <si>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</si>
  <si>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</si>
  <si>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</si>
  <si>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</si>
  <si>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</si>
  <si>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</si>
  <si>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</si>
  <si>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</si>
  <si>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</si>
  <si>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</si>
  <si>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</si>
  <si>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</si>
  <si>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</si>
  <si>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</si>
  <si>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</si>
  <si>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</si>
  <si>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</si>
  <si>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</si>
  <si>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</si>
  <si>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</si>
  <si>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</si>
  <si>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</si>
  <si>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</si>
  <si>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</si>
  <si>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</si>
  <si>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</si>
  <si>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</si>
  <si>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</si>
  <si>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</si>
  <si>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</si>
  <si>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</si>
  <si>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</si>
  <si>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</si>
  <si>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</si>
  <si>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</si>
  <si>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</si>
  <si>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</si>
  <si>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</si>
  <si>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</si>
  <si>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</si>
  <si>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</si>
  <si>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</si>
  <si>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</si>
  <si>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</si>
  <si>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</si>
  <si>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</si>
  <si>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</si>
  <si>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</si>
  <si>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</si>
  <si>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</si>
  <si>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</si>
  <si>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</si>
  <si>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</si>
  <si>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</si>
  <si>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</si>
  <si>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</si>
  <si>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</si>
  <si>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</si>
  <si>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</si>
  <si>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</si>
  <si>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</si>
  <si>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</si>
  <si>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</si>
  <si>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</si>
  <si>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</si>
  <si>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</si>
  <si>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</si>
  <si>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</si>
  <si>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</si>
  <si>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</si>
  <si>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</si>
  <si>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</si>
  <si>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</si>
  <si>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</si>
  <si>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</si>
  <si>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</si>
  <si>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</si>
  <si>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</si>
  <si>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</si>
  <si>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</si>
  <si>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</si>
  <si>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</si>
  <si>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</si>
  <si>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</si>
  <si>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</si>
  <si>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</si>
  <si>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</si>
  <si>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</si>
  <si>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</si>
  <si>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</si>
  <si>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</si>
  <si>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</si>
  <si>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兵庫県西宮市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</si>
  <si>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</si>
  <si>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</si>
  <si>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</si>
  <si>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</si>
  <si>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</si>
  <si>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</si>
  <si>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</si>
  <si>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</si>
  <si>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</si>
  <si>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</si>
  <si>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</si>
  <si>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</si>
  <si>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</si>
  <si>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</si>
  <si>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</si>
  <si>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</si>
  <si>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</si>
  <si>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</si>
  <si>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</si>
  <si>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</si>
  <si>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</si>
  <si>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</si>
  <si>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</si>
  <si>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</si>
  <si>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</si>
  <si>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</si>
  <si>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</si>
  <si>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</si>
  <si>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</si>
  <si>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</si>
  <si>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</si>
  <si>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</si>
  <si>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</si>
  <si>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</si>
  <si>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</si>
  <si>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</si>
  <si>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</si>
  <si>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</si>
  <si>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</si>
  <si>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</si>
  <si>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</si>
  <si>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</si>
  <si>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</si>
  <si>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</si>
  <si>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</si>
  <si>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</si>
  <si>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</si>
  <si>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</si>
  <si>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</si>
  <si>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</si>
  <si>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</si>
  <si>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</si>
  <si>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</si>
  <si>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</si>
  <si>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</si>
  <si>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</si>
  <si>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</si>
  <si>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</si>
  <si>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</si>
  <si>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</si>
  <si>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</si>
  <si>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</si>
  <si>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</si>
  <si>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</si>
  <si>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</si>
  <si>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</si>
  <si>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</si>
  <si>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</si>
  <si>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</si>
  <si>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</si>
  <si>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</si>
  <si>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</si>
  <si>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</si>
  <si>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</si>
  <si>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</si>
  <si>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</si>
  <si>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</si>
  <si>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</si>
  <si>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</si>
  <si>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</si>
  <si>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</si>
  <si>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</si>
  <si>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</si>
  <si>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</si>
  <si>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</si>
  <si>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</si>
  <si>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</si>
  <si>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</si>
  <si>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</si>
  <si>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</si>
  <si>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</si>
  <si>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</si>
  <si>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</si>
  <si>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</si>
  <si>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</si>
  <si>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</si>
  <si>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</si>
  <si>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</si>
  <si>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</si>
  <si>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</si>
  <si>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</si>
  <si>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</si>
  <si>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</si>
  <si>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</si>
  <si>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</si>
  <si>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</si>
  <si>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</si>
  <si>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</si>
  <si>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</si>
  <si>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</si>
  <si>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</si>
  <si>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</si>
  <si>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</si>
  <si>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</si>
  <si>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</si>
  <si>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</si>
  <si>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</si>
  <si>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</si>
  <si>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</si>
  <si>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</si>
  <si>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</si>
  <si>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</si>
  <si>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</si>
  <si>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と畜場</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</si>
  <si>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</si>
  <si>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</si>
  <si>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</si>
  <si>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</si>
  <si>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</si>
  <si>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</si>
  <si>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</si>
  <si>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</si>
  <si>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</si>
  <si>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</si>
  <si>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</si>
  <si>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</si>
  <si>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</si>
  <si>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</si>
  <si>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</si>
  <si>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</si>
  <si>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</si>
  <si>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</si>
  <si>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</si>
  <si>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</si>
  <si>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</si>
  <si>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</si>
  <si>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</si>
  <si>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</si>
  <si>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</si>
  <si>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</si>
  <si>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</si>
  <si>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</si>
  <si>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</si>
  <si>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兵庫県西宮市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</si>
  <si>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</si>
  <si>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</si>
  <si>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</si>
  <si>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</si>
  <si>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</si>
  <si>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</si>
  <si>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</si>
  <si>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</si>
  <si>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</si>
  <si>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</si>
  <si>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</si>
  <si>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</si>
  <si>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</si>
  <si>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</si>
  <si>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</si>
  <si>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</si>
  <si>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</si>
  <si>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</si>
  <si>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</si>
  <si>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</si>
  <si>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中小企業勤労者福祉共済事業特別会計</t>
    <phoneticPr fontId="5"/>
  </si>
  <si>
    <t>公共用地買収事業特別会計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</si>
  <si>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</si>
  <si>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</si>
  <si>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</si>
  <si>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</si>
  <si>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</si>
  <si>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</si>
  <si>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</si>
  <si>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</si>
  <si>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</si>
  <si>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</si>
  <si>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</si>
  <si>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</si>
  <si>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</si>
  <si>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</si>
  <si>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</si>
  <si>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</si>
  <si>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</si>
  <si>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</si>
  <si>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</si>
  <si>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</si>
  <si>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工業用水道事業会計</t>
    <phoneticPr fontId="5"/>
  </si>
  <si>
    <t>下水道事業会計</t>
    <phoneticPr fontId="5"/>
  </si>
  <si>
    <t>病院事業会計</t>
    <phoneticPr fontId="5"/>
  </si>
  <si>
    <t>食肉センター特別会計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</si>
  <si>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</si>
  <si>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</si>
  <si>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</si>
  <si>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</si>
  <si>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</si>
  <si>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</si>
  <si>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</si>
  <si>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</si>
  <si>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</si>
  <si>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</si>
  <si>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</si>
  <si>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</si>
  <si>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</si>
  <si>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</si>
  <si>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</si>
  <si>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</si>
  <si>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</si>
  <si>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</si>
  <si>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</si>
  <si>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</si>
  <si>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</si>
  <si>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</si>
  <si>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</si>
  <si>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</si>
  <si>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</si>
  <si>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</si>
  <si>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</si>
  <si>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</si>
  <si>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</si>
  <si>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</si>
  <si>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</si>
  <si>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</si>
  <si>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</si>
  <si>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</si>
  <si>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</si>
  <si>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</si>
  <si>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</si>
  <si>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</si>
  <si>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</si>
  <si>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</si>
  <si>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</si>
  <si>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</si>
  <si>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</si>
  <si>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</si>
  <si>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</si>
  <si>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</si>
  <si>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</si>
  <si>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</si>
  <si>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</si>
  <si>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</si>
  <si>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</si>
  <si>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</si>
  <si>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</si>
  <si>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</si>
  <si>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</si>
  <si>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</si>
  <si>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</si>
  <si>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</si>
  <si>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</si>
  <si>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</si>
  <si>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</si>
  <si>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</si>
  <si>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</si>
  <si>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</si>
  <si>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</si>
  <si>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</si>
  <si>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食肉センター特別会計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</si>
  <si>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</si>
  <si>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</si>
  <si>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</si>
  <si>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</si>
  <si>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</si>
  <si>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</si>
  <si>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</si>
  <si>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</si>
  <si>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</si>
  <si>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</si>
  <si>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</si>
  <si>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</si>
  <si>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</si>
  <si>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</si>
  <si>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</si>
  <si>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</si>
  <si>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</si>
  <si>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</si>
  <si>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</si>
  <si>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</si>
  <si>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</si>
  <si>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</si>
  <si>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</si>
  <si>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</si>
  <si>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</si>
  <si>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</si>
  <si>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</si>
  <si>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</si>
  <si>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</si>
  <si>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</si>
  <si>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</si>
  <si>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</si>
  <si>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</si>
  <si>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</si>
  <si>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</si>
  <si>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</si>
  <si>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</si>
  <si>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</si>
  <si>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</si>
  <si>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</si>
  <si>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</si>
  <si>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</si>
  <si>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</si>
  <si>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</si>
  <si>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</si>
  <si>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</si>
  <si>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</si>
  <si>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</si>
  <si>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</si>
  <si>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</si>
  <si>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</si>
  <si>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</si>
  <si>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</si>
  <si>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</si>
  <si>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</si>
  <si>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</si>
  <si>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</si>
  <si>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</si>
  <si>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</si>
  <si>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</si>
  <si>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</si>
  <si>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</si>
  <si>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</si>
  <si>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</si>
  <si>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</si>
  <si>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</si>
  <si>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</si>
  <si>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</si>
  <si>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</si>
  <si>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</si>
  <si>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</si>
  <si>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</si>
  <si>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</si>
  <si>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</si>
  <si>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</si>
  <si>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</si>
  <si>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</si>
  <si>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</si>
  <si>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</si>
  <si>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</si>
  <si>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</si>
  <si>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</si>
  <si>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</si>
  <si>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</si>
  <si>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</si>
  <si>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</si>
  <si>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</si>
  <si>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</si>
  <si>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</si>
  <si>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</si>
  <si>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</si>
  <si>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</si>
  <si>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0.51</t>
  </si>
  <si>
    <t>▲ 5.24</t>
  </si>
  <si>
    <t>一般会計</t>
  </si>
  <si>
    <t>水道事業会計</t>
  </si>
  <si>
    <t>工業用水道事業会計</t>
  </si>
  <si>
    <t>下水道事業会計</t>
  </si>
  <si>
    <t>病院事業会計</t>
  </si>
  <si>
    <t>▲ 0.39</t>
  </si>
  <si>
    <t>▲ 0.18</t>
  </si>
  <si>
    <t>▲ 0.06</t>
  </si>
  <si>
    <t>介護保険特別会計</t>
  </si>
  <si>
    <t>国民健康保険特別会計</t>
  </si>
  <si>
    <t>後期高齢者医療事業特別会計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</si>
  <si>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</si>
  <si>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</si>
  <si>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</si>
  <si>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</si>
  <si>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</si>
  <si>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</si>
  <si>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</si>
  <si>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</si>
  <si>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〇</t>
    <phoneticPr fontId="2"/>
  </si>
  <si>
    <t>社会福祉法人　阪神福祉事業団</t>
    <rPh sb="0" eb="2">
      <t>シャカイ</t>
    </rPh>
    <rPh sb="2" eb="4">
      <t>フクシ</t>
    </rPh>
    <rPh sb="4" eb="6">
      <t>ホウジン</t>
    </rPh>
    <rPh sb="7" eb="9">
      <t>ハンシン</t>
    </rPh>
    <rPh sb="9" eb="11">
      <t>フクシ</t>
    </rPh>
    <rPh sb="11" eb="14">
      <t>ジギョウダン</t>
    </rPh>
    <phoneticPr fontId="2"/>
  </si>
  <si>
    <t>兵庫県信用保証協会</t>
    <rPh sb="0" eb="3">
      <t>ヒョウゴケン</t>
    </rPh>
    <rPh sb="3" eb="5">
      <t>シンヨウ</t>
    </rPh>
    <rPh sb="5" eb="7">
      <t>ホショウ</t>
    </rPh>
    <rPh sb="7" eb="9">
      <t>キョウカイ</t>
    </rPh>
    <phoneticPr fontId="2"/>
  </si>
  <si>
    <t>西宮市住宅整備資金等融資</t>
    <rPh sb="0" eb="3">
      <t>ンｓ</t>
    </rPh>
    <rPh sb="3" eb="5">
      <t>ジュウタク</t>
    </rPh>
    <rPh sb="5" eb="7">
      <t>セイビ</t>
    </rPh>
    <rPh sb="7" eb="9">
      <t>シキン</t>
    </rPh>
    <rPh sb="9" eb="10">
      <t>トウ</t>
    </rPh>
    <rPh sb="10" eb="12">
      <t>ユウシ</t>
    </rPh>
    <phoneticPr fontId="2"/>
  </si>
  <si>
    <t>法適用企業</t>
  </si>
  <si>
    <t>法非適用企業</t>
  </si>
  <si>
    <t>阪神水道企業団</t>
    <rPh sb="0" eb="4">
      <t>ハンシンスイドウ</t>
    </rPh>
    <rPh sb="4" eb="7">
      <t>キギョウダン</t>
    </rPh>
    <phoneticPr fontId="2"/>
  </si>
  <si>
    <t>丹波少年自然の家事務組合</t>
    <rPh sb="0" eb="4">
      <t>タンバショウネン</t>
    </rPh>
    <rPh sb="4" eb="6">
      <t>シゼン</t>
    </rPh>
    <rPh sb="7" eb="8">
      <t>イエ</t>
    </rPh>
    <rPh sb="8" eb="10">
      <t>ジム</t>
    </rPh>
    <rPh sb="10" eb="12">
      <t>クミアイ</t>
    </rPh>
    <phoneticPr fontId="2"/>
  </si>
  <si>
    <t>兵庫県後期高齢者医療広域連合（一般会計）</t>
    <rPh sb="0" eb="3">
      <t>ヒョウゴケン</t>
    </rPh>
    <rPh sb="3" eb="8">
      <t>コウキコウレイシャ</t>
    </rPh>
    <rPh sb="8" eb="10">
      <t>イリョウ</t>
    </rPh>
    <rPh sb="10" eb="14">
      <t>コウイキレンゴウ</t>
    </rPh>
    <rPh sb="15" eb="19">
      <t>イッパンカイケイ</t>
    </rPh>
    <phoneticPr fontId="2"/>
  </si>
  <si>
    <t>兵庫県後期高齢者医療広域連合（特別会計）</t>
    <rPh sb="0" eb="3">
      <t>ヒョウゴケン</t>
    </rPh>
    <rPh sb="3" eb="8">
      <t>コウキコウレイシャ</t>
    </rPh>
    <rPh sb="8" eb="10">
      <t>イリョウ</t>
    </rPh>
    <rPh sb="10" eb="14">
      <t>コウイキレンゴウ</t>
    </rPh>
    <rPh sb="15" eb="19">
      <t>トクベツカイケイ</t>
    </rPh>
    <phoneticPr fontId="2"/>
  </si>
  <si>
    <t>公益財団法人　西宮市文化振興財団</t>
    <rPh sb="0" eb="2">
      <t>コウエキ</t>
    </rPh>
    <rPh sb="2" eb="4">
      <t>ザイダン</t>
    </rPh>
    <rPh sb="4" eb="6">
      <t>ホウジン</t>
    </rPh>
    <rPh sb="7" eb="10">
      <t>ニシノミヤシ</t>
    </rPh>
    <rPh sb="10" eb="12">
      <t>ブンカ</t>
    </rPh>
    <rPh sb="12" eb="14">
      <t>シンコウ</t>
    </rPh>
    <rPh sb="14" eb="16">
      <t>ザイダン</t>
    </rPh>
    <phoneticPr fontId="2"/>
  </si>
  <si>
    <t>公益財団法人　西宮スポーツセンター</t>
    <rPh sb="0" eb="2">
      <t>コウエキ</t>
    </rPh>
    <rPh sb="2" eb="4">
      <t>ザイダン</t>
    </rPh>
    <rPh sb="4" eb="6">
      <t>ホウジン</t>
    </rPh>
    <rPh sb="7" eb="9">
      <t>ニシノミヤ</t>
    </rPh>
    <phoneticPr fontId="2"/>
  </si>
  <si>
    <t>公益財団法人　西宮市国際交流協会</t>
    <rPh sb="0" eb="2">
      <t>コウエキ</t>
    </rPh>
    <rPh sb="2" eb="4">
      <t>ザイダン</t>
    </rPh>
    <rPh sb="4" eb="6">
      <t>ホウジン</t>
    </rPh>
    <rPh sb="7" eb="10">
      <t>ニシノミヤシ</t>
    </rPh>
    <rPh sb="10" eb="12">
      <t>コクサイ</t>
    </rPh>
    <rPh sb="12" eb="14">
      <t>コウリュウ</t>
    </rPh>
    <rPh sb="14" eb="16">
      <t>キョウカイ</t>
    </rPh>
    <phoneticPr fontId="2"/>
  </si>
  <si>
    <t>西宮市都市管理株式会社</t>
    <rPh sb="0" eb="3">
      <t>ニシノミヤシ</t>
    </rPh>
    <rPh sb="3" eb="5">
      <t>トシ</t>
    </rPh>
    <rPh sb="5" eb="7">
      <t>カンリ</t>
    </rPh>
    <rPh sb="7" eb="9">
      <t>カブシキ</t>
    </rPh>
    <rPh sb="9" eb="11">
      <t>カイシャ</t>
    </rPh>
    <phoneticPr fontId="2"/>
  </si>
  <si>
    <t>一般財団法人　西宮市都市整備公社</t>
    <rPh sb="0" eb="2">
      <t>イッパン</t>
    </rPh>
    <rPh sb="2" eb="4">
      <t>ザイダン</t>
    </rPh>
    <rPh sb="4" eb="6">
      <t>ホウジン</t>
    </rPh>
    <rPh sb="7" eb="10">
      <t>ニシノミヤシ</t>
    </rPh>
    <rPh sb="10" eb="12">
      <t>トシ</t>
    </rPh>
    <rPh sb="12" eb="14">
      <t>セイビ</t>
    </rPh>
    <rPh sb="14" eb="16">
      <t>コウシャ</t>
    </rPh>
    <phoneticPr fontId="2"/>
  </si>
  <si>
    <t>西宮市土地開発公社</t>
    <rPh sb="0" eb="3">
      <t>ニシノミヤシ</t>
    </rPh>
    <rPh sb="3" eb="5">
      <t>トチ</t>
    </rPh>
    <rPh sb="5" eb="7">
      <t>カイハツ</t>
    </rPh>
    <rPh sb="7" eb="9">
      <t>コウシャ</t>
    </rPh>
    <phoneticPr fontId="2"/>
  </si>
  <si>
    <t>西宮市公共施設保全積立基金</t>
  </si>
  <si>
    <t>西宮市都市計画事業基金</t>
  </si>
  <si>
    <t>西宮市耐火物件火災損害塡補積立金</t>
  </si>
  <si>
    <t>西宮市営住宅敷金等積立基金</t>
    <rPh sb="0" eb="2">
      <t>ニシノミヤ</t>
    </rPh>
    <rPh sb="2" eb="4">
      <t>シエイ</t>
    </rPh>
    <rPh sb="4" eb="6">
      <t>ジュウタク</t>
    </rPh>
    <rPh sb="6" eb="8">
      <t>シキキン</t>
    </rPh>
    <rPh sb="8" eb="9">
      <t>トウ</t>
    </rPh>
    <rPh sb="9" eb="11">
      <t>ツミタテ</t>
    </rPh>
    <rPh sb="11" eb="13">
      <t>キキン</t>
    </rPh>
    <phoneticPr fontId="2"/>
  </si>
  <si>
    <t>西宮市奨学基金</t>
    <rPh sb="0" eb="7">
      <t>ニシノミヤシショウガクキキン</t>
    </rPh>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</si>
  <si>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</si>
  <si>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</si>
  <si>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</si>
  <si>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将来負担比率は年々低下傾向で類似団体と比べ低い水準にあるが、有形固定資産減価償却率は年々上昇傾向で類似団体と比べ高い水準にある。
その要因としては、これまで投資的事業を抑制してきたことによって施設の老朽化が進んでいることが挙げられる。
また、</t>
    </r>
    <r>
      <rPr>
        <sz val="11"/>
        <rFont val="ＭＳ Ｐゴシック"/>
        <family val="3"/>
        <charset val="128"/>
      </rPr>
      <t>有形固定資産減価償却率が高い主な施設としては体育館・プールや一般廃棄物処理施設などが挙げられる。体育館については中央体育館の再整備に向けて計画を進めているところであり、また、一般廃棄物処理施設については西部総合処理センターの耐用年数が経過した機器等について順次更新を予定している。</t>
    </r>
    <rPh sb="0" eb="6">
      <t>ショウライフタンヒリツ</t>
    </rPh>
    <rPh sb="7" eb="9">
      <t>ネンネン</t>
    </rPh>
    <rPh sb="9" eb="11">
      <t>テイカ</t>
    </rPh>
    <rPh sb="11" eb="13">
      <t>ケイコウ</t>
    </rPh>
    <rPh sb="14" eb="16">
      <t>ルイジ</t>
    </rPh>
    <rPh sb="16" eb="18">
      <t>ダンタイ</t>
    </rPh>
    <rPh sb="19" eb="20">
      <t>クラ</t>
    </rPh>
    <rPh sb="21" eb="22">
      <t>ヒク</t>
    </rPh>
    <rPh sb="23" eb="25">
      <t>スイジュン</t>
    </rPh>
    <rPh sb="30" eb="32">
      <t>ユウケイ</t>
    </rPh>
    <rPh sb="32" eb="34">
      <t>コテイ</t>
    </rPh>
    <rPh sb="34" eb="36">
      <t>シサン</t>
    </rPh>
    <rPh sb="36" eb="40">
      <t>ゲンカショウキャク</t>
    </rPh>
    <rPh sb="40" eb="41">
      <t>リツ</t>
    </rPh>
    <rPh sb="42" eb="44">
      <t>ネンネン</t>
    </rPh>
    <rPh sb="44" eb="46">
      <t>ジョウショウ</t>
    </rPh>
    <rPh sb="46" eb="48">
      <t>ケイコウ</t>
    </rPh>
    <rPh sb="49" eb="51">
      <t>ルイジ</t>
    </rPh>
    <rPh sb="51" eb="53">
      <t>ダンタイ</t>
    </rPh>
    <rPh sb="54" eb="55">
      <t>クラ</t>
    </rPh>
    <rPh sb="56" eb="57">
      <t>タカ</t>
    </rPh>
    <rPh sb="58" eb="60">
      <t>スイジュン</t>
    </rPh>
    <rPh sb="67" eb="69">
      <t>ヨウイン</t>
    </rPh>
    <rPh sb="84" eb="86">
      <t>ヨクセイ</t>
    </rPh>
    <rPh sb="96" eb="98">
      <t>シセツ</t>
    </rPh>
    <rPh sb="99" eb="102">
      <t>ロウキュウカ</t>
    </rPh>
    <rPh sb="103" eb="104">
      <t>スス</t>
    </rPh>
    <rPh sb="111" eb="112">
      <t>ア</t>
    </rPh>
    <rPh sb="121" eb="123">
      <t>ユウケイ</t>
    </rPh>
    <rPh sb="123" eb="125">
      <t>コテイ</t>
    </rPh>
    <rPh sb="125" eb="127">
      <t>シサン</t>
    </rPh>
    <rPh sb="127" eb="132">
      <t>ゲンカショウキャクリツ</t>
    </rPh>
    <rPh sb="133" eb="134">
      <t>タカ</t>
    </rPh>
    <rPh sb="135" eb="136">
      <t>オモ</t>
    </rPh>
    <rPh sb="137" eb="139">
      <t>シセツ</t>
    </rPh>
    <rPh sb="143" eb="146">
      <t>タイイクカン</t>
    </rPh>
    <rPh sb="238" eb="240">
      <t>ケイカ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</si>
  <si>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</si>
  <si>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</si>
  <si>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</si>
  <si>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</si>
  <si>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</si>
  <si>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</si>
  <si>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はともに類似団体平均より低い水準にあり近年低下傾向となっていたが、実質公債費比率については令和元年度以降は上昇傾向にあり、令和３年度についても前年度に比べ0.4ポイント上昇した。阪神・淡路大震災以降は、震災復興事業にかかる市債の償還が進んだことや、投資的事業を抑制してきたことによって市債の発行額が少なかったことなどから、市債残高及び公債費負担が減少傾向にあった。しかし、令和３年度においては、都市計画関連事業の地方債償還額及び下水道事業に係る地方債償還額に対する繰出金が減少したことにより、特定財源の充当額が減となったため、実質公債費比率が上昇することとなった。
今後も公共施設の老朽化対策などに多額の市債発行を要することで、市債残高や公債費が増加傾向で推移することが予測され、それによって将来負担比率や実質公債費比率が悪化することも考えられる。</t>
    <rPh sb="0" eb="2">
      <t>ショウライ</t>
    </rPh>
    <rPh sb="2" eb="4">
      <t>フタン</t>
    </rPh>
    <rPh sb="4" eb="6">
      <t>ヒリツ</t>
    </rPh>
    <rPh sb="6" eb="7">
      <t>オヨ</t>
    </rPh>
    <rPh sb="8" eb="10">
      <t>ジッシツ</t>
    </rPh>
    <rPh sb="10" eb="13">
      <t>コウサイヒ</t>
    </rPh>
    <rPh sb="13" eb="15">
      <t>ヒリツ</t>
    </rPh>
    <rPh sb="19" eb="21">
      <t>ルイジ</t>
    </rPh>
    <rPh sb="21" eb="23">
      <t>ダンタイ</t>
    </rPh>
    <rPh sb="23" eb="25">
      <t>ヘイキン</t>
    </rPh>
    <rPh sb="27" eb="28">
      <t>ヒク</t>
    </rPh>
    <rPh sb="29" eb="31">
      <t>スイジュン</t>
    </rPh>
    <rPh sb="34" eb="36">
      <t>キンネン</t>
    </rPh>
    <rPh sb="36" eb="38">
      <t>テイカ</t>
    </rPh>
    <rPh sb="38" eb="40">
      <t>ケイコウ</t>
    </rPh>
    <rPh sb="48" eb="50">
      <t>ジッシツ</t>
    </rPh>
    <rPh sb="50" eb="53">
      <t>コウサイヒ</t>
    </rPh>
    <rPh sb="53" eb="55">
      <t>ヒリツ</t>
    </rPh>
    <rPh sb="60" eb="62">
      <t>レイワ</t>
    </rPh>
    <rPh sb="62" eb="63">
      <t>ガン</t>
    </rPh>
    <rPh sb="63" eb="65">
      <t>ネンド</t>
    </rPh>
    <rPh sb="65" eb="67">
      <t>イコウ</t>
    </rPh>
    <rPh sb="68" eb="70">
      <t>ジョウショウ</t>
    </rPh>
    <rPh sb="70" eb="72">
      <t>ケイコウ</t>
    </rPh>
    <rPh sb="76" eb="78">
      <t>レイワ</t>
    </rPh>
    <rPh sb="79" eb="80">
      <t>ネン</t>
    </rPh>
    <rPh sb="80" eb="81">
      <t>ド</t>
    </rPh>
    <rPh sb="86" eb="88">
      <t>ゼンネン</t>
    </rPh>
    <rPh sb="88" eb="89">
      <t>ド</t>
    </rPh>
    <rPh sb="90" eb="91">
      <t>クラ</t>
    </rPh>
    <rPh sb="99" eb="101">
      <t>ジョウショウ</t>
    </rPh>
    <rPh sb="145" eb="147">
      <t>ヨクセイ</t>
    </rPh>
    <rPh sb="162" eb="163">
      <t>ガク</t>
    </rPh>
    <rPh sb="164" eb="165">
      <t>スク</t>
    </rPh>
    <rPh sb="286" eb="288">
      <t>ジョウショウ</t>
    </rPh>
    <rPh sb="298" eb="300">
      <t>コンゴ</t>
    </rPh>
    <rPh sb="301" eb="303">
      <t>コウキョウ</t>
    </rPh>
    <rPh sb="303" eb="305">
      <t>シセツ</t>
    </rPh>
    <rPh sb="306" eb="309">
      <t>ロウキュウカ</t>
    </rPh>
    <rPh sb="309" eb="311">
      <t>タイサク</t>
    </rPh>
    <rPh sb="314" eb="316">
      <t>タガク</t>
    </rPh>
    <rPh sb="317" eb="319">
      <t>シサイ</t>
    </rPh>
    <rPh sb="319" eb="321">
      <t>ハッコウ</t>
    </rPh>
    <rPh sb="322" eb="323">
      <t>ヨウ</t>
    </rPh>
    <rPh sb="329" eb="331">
      <t>シサイ</t>
    </rPh>
    <rPh sb="331" eb="333">
      <t>ザンダカ</t>
    </rPh>
    <rPh sb="334" eb="337">
      <t>コウサイヒ</t>
    </rPh>
    <rPh sb="338" eb="340">
      <t>ゾウカ</t>
    </rPh>
    <rPh sb="340" eb="342">
      <t>ケイコウ</t>
    </rPh>
    <rPh sb="343" eb="345">
      <t>スイイ</t>
    </rPh>
    <rPh sb="350" eb="352">
      <t>ヨソク</t>
    </rPh>
    <rPh sb="361" eb="363">
      <t>ショウライ</t>
    </rPh>
    <rPh sb="363" eb="365">
      <t>フタン</t>
    </rPh>
    <rPh sb="365" eb="367">
      <t>ヒリツ</t>
    </rPh>
    <rPh sb="368" eb="370">
      <t>ジッシツ</t>
    </rPh>
    <rPh sb="370" eb="373">
      <t>コウサイヒ</t>
    </rPh>
    <rPh sb="373" eb="375">
      <t>ヒリツ</t>
    </rPh>
    <rPh sb="376" eb="378">
      <t>アッカ</t>
    </rPh>
    <rPh sb="383" eb="384">
      <t>カンガ</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</si>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</sst>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5"/>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48088</c:v>
                </c:pt>
                <c:pt idx="1">
                  <c:v>46457</c:v>
                </c:pt>
                <c:pt idx="2">
                  <c:v>51849</c:v>
                </c:pt>
                <c:pt idx="3">
                  <c:v>52191</c:v>
                </c:pt>
                <c:pt idx="4">
                  <c:v>48105</c:v>
                </c:pt>
              </c:numCache>
            </c:numRef>
          </c:val>
          <c:smooth val="0"/>
          <c:extLst>
            <c:ext xmlns:c16="http://schemas.microsoft.com/office/drawing/2014/chart" uri="{C3380CC4-5D6E-409C-BE32-E72D297353CC}">
              <c16:uniqueId val="{00000000-E43F-43CB-92B7-EB7132916B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27992</c:v>
                </c:pt>
                <c:pt idx="1">
                  <c:v>35275</c:v>
                </c:pt>
                <c:pt idx="2">
                  <c:v>32882</c:v>
                </c:pt>
                <c:pt idx="3">
                  <c:v>46514</c:v>
                </c:pt>
                <c:pt idx="4">
                  <c:v>38478</c:v>
                </c:pt>
              </c:numCache>
            </c:numRef>
          </c:val>
          <c:smooth val="0"/>
          <c:extLst>
            <c:ext xmlns:c16="http://schemas.microsoft.com/office/drawing/2014/chart" uri="{C3380CC4-5D6E-409C-BE32-E72D297353CC}">
              <c16:uniqueId val="{00000001-E43F-43CB-92B7-EB7132916B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2.52</c:v>
                </c:pt>
                <c:pt idx="1">
                  <c:v>0.75</c:v>
                </c:pt>
                <c:pt idx="2">
                  <c:v>0.64</c:v>
                </c:pt>
                <c:pt idx="3">
                  <c:v>4.8600000000000003</c:v>
                </c:pt>
                <c:pt idx="4">
                  <c:v>5.13</c:v>
                </c:pt>
              </c:numCache>
            </c:numRef>
          </c:val>
          <c:extLst>
            <c:ext xmlns:c16="http://schemas.microsoft.com/office/drawing/2014/chart" uri="{C3380CC4-5D6E-409C-BE32-E72D297353CC}">
              <c16:uniqueId val="{00000000-0B12-46EA-8176-62A073FB6D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21.89</c:v>
                </c:pt>
                <c:pt idx="1">
                  <c:v>23.18</c:v>
                </c:pt>
                <c:pt idx="2">
                  <c:v>18.239999999999998</c:v>
                </c:pt>
                <c:pt idx="3">
                  <c:v>18.27</c:v>
                </c:pt>
                <c:pt idx="4">
                  <c:v>19.739999999999998</c:v>
                </c:pt>
              </c:numCache>
            </c:numRef>
          </c:val>
          <c:extLst>
            <c:ext xmlns:c16="http://schemas.microsoft.com/office/drawing/2014/chart" uri="{C3380CC4-5D6E-409C-BE32-E72D297353CC}">
              <c16:uniqueId val="{00000001-0B12-46EA-8176-62A073FB6DF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1.26</c:v>
                </c:pt>
                <c:pt idx="1">
                  <c:v>-0.51</c:v>
                </c:pt>
                <c:pt idx="2">
                  <c:v>-5.24</c:v>
                </c:pt>
                <c:pt idx="3">
                  <c:v>4.54</c:v>
                </c:pt>
                <c:pt idx="4">
                  <c:v>2.82</c:v>
                </c:pt>
              </c:numCache>
            </c:numRef>
          </c:val>
          <c:smooth val="0"/>
          <c:extLst>
            <c:ext xmlns:c16="http://schemas.microsoft.com/office/drawing/2014/chart" uri="{C3380CC4-5D6E-409C-BE32-E72D297353CC}">
              <c16:uniqueId val="{00000002-0B12-46EA-8176-62A073FB6DF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0.03</c:v>
                </c:pt>
                <c:pt idx="6">
                  <c:v>#N/A</c:v>
                </c:pt>
                <c:pt idx="7">
                  <c:v>0.01</c:v>
                </c:pt>
                <c:pt idx="8">
                  <c:v>#N/A</c:v>
                </c:pt>
                <c:pt idx="9">
                  <c:v>0.06</c:v>
                </c:pt>
              </c:numCache>
            </c:numRef>
          </c:val>
          <c:extLst>
            <c:ext xmlns:c16="http://schemas.microsoft.com/office/drawing/2014/chart" uri="{C3380CC4-5D6E-409C-BE32-E72D297353CC}">
              <c16:uniqueId val="{00000000-07DB-406B-8244-C0A6E15335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DB-406B-8244-C0A6E1533512}"/>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0.24</c:v>
                </c:pt>
                <c:pt idx="2">
                  <c:v>#N/A</c:v>
                </c:pt>
                <c:pt idx="3">
                  <c:v>0.25</c:v>
                </c:pt>
                <c:pt idx="4">
                  <c:v>#N/A</c:v>
                </c:pt>
                <c:pt idx="5">
                  <c:v>0.25</c:v>
                </c:pt>
                <c:pt idx="6">
                  <c:v>#N/A</c:v>
                </c:pt>
                <c:pt idx="7">
                  <c:v>0.26</c:v>
                </c:pt>
                <c:pt idx="8">
                  <c:v>#N/A</c:v>
                </c:pt>
                <c:pt idx="9">
                  <c:v>0.25</c:v>
                </c:pt>
              </c:numCache>
            </c:numRef>
          </c:val>
          <c:extLst>
            <c:ext xmlns:c16="http://schemas.microsoft.com/office/drawing/2014/chart" uri="{C3380CC4-5D6E-409C-BE32-E72D297353CC}">
              <c16:uniqueId val="{00000002-07DB-406B-8244-C0A6E153351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1.27</c:v>
                </c:pt>
                <c:pt idx="2">
                  <c:v>#N/A</c:v>
                </c:pt>
                <c:pt idx="3">
                  <c:v>0.24</c:v>
                </c:pt>
                <c:pt idx="4">
                  <c:v>#N/A</c:v>
                </c:pt>
                <c:pt idx="5">
                  <c:v>0.34</c:v>
                </c:pt>
                <c:pt idx="6">
                  <c:v>#N/A</c:v>
                </c:pt>
                <c:pt idx="7">
                  <c:v>0.55000000000000004</c:v>
                </c:pt>
                <c:pt idx="8">
                  <c:v>#N/A</c:v>
                </c:pt>
                <c:pt idx="9">
                  <c:v>0.53</c:v>
                </c:pt>
              </c:numCache>
            </c:numRef>
          </c:val>
          <c:extLst>
            <c:ext xmlns:c16="http://schemas.microsoft.com/office/drawing/2014/chart" uri="{C3380CC4-5D6E-409C-BE32-E72D297353CC}">
              <c16:uniqueId val="{00000003-07DB-406B-8244-C0A6E153351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0.39</c:v>
                </c:pt>
                <c:pt idx="2">
                  <c:v>#N/A</c:v>
                </c:pt>
                <c:pt idx="3">
                  <c:v>0.89</c:v>
                </c:pt>
                <c:pt idx="4">
                  <c:v>#N/A</c:v>
                </c:pt>
                <c:pt idx="5">
                  <c:v>0.78</c:v>
                </c:pt>
                <c:pt idx="6">
                  <c:v>#N/A</c:v>
                </c:pt>
                <c:pt idx="7">
                  <c:v>0.72</c:v>
                </c:pt>
                <c:pt idx="8">
                  <c:v>#N/A</c:v>
                </c:pt>
                <c:pt idx="9">
                  <c:v>0.55000000000000004</c:v>
                </c:pt>
              </c:numCache>
            </c:numRef>
          </c:val>
          <c:extLst>
            <c:ext xmlns:c16="http://schemas.microsoft.com/office/drawing/2014/chart" uri="{C3380CC4-5D6E-409C-BE32-E72D297353CC}">
              <c16:uniqueId val="{00000004-07DB-406B-8244-C0A6E1533512}"/>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0.39</c:v>
                </c:pt>
                <c:pt idx="1">
                  <c:v>#N/A</c:v>
                </c:pt>
                <c:pt idx="2">
                  <c:v>0.18</c:v>
                </c:pt>
                <c:pt idx="3">
                  <c:v>#N/A</c:v>
                </c:pt>
                <c:pt idx="4">
                  <c:v>0.06</c:v>
                </c:pt>
                <c:pt idx="5">
                  <c:v>#N/A</c:v>
                </c:pt>
                <c:pt idx="6">
                  <c:v>#N/A</c:v>
                </c:pt>
                <c:pt idx="7">
                  <c:v>0.08</c:v>
                </c:pt>
                <c:pt idx="8">
                  <c:v>#N/A</c:v>
                </c:pt>
                <c:pt idx="9">
                  <c:v>0.96</c:v>
                </c:pt>
              </c:numCache>
            </c:numRef>
          </c:val>
          <c:extLst>
            <c:ext xmlns:c16="http://schemas.microsoft.com/office/drawing/2014/chart" uri="{C3380CC4-5D6E-409C-BE32-E72D297353CC}">
              <c16:uniqueId val="{00000005-07DB-406B-8244-C0A6E153351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1.44</c:v>
                </c:pt>
                <c:pt idx="2">
                  <c:v>#N/A</c:v>
                </c:pt>
                <c:pt idx="3">
                  <c:v>1.58</c:v>
                </c:pt>
                <c:pt idx="4">
                  <c:v>#N/A</c:v>
                </c:pt>
                <c:pt idx="5">
                  <c:v>2.3199999999999998</c:v>
                </c:pt>
                <c:pt idx="6">
                  <c:v>#N/A</c:v>
                </c:pt>
                <c:pt idx="7">
                  <c:v>2.37</c:v>
                </c:pt>
                <c:pt idx="8">
                  <c:v>#N/A</c:v>
                </c:pt>
                <c:pt idx="9">
                  <c:v>2.1</c:v>
                </c:pt>
              </c:numCache>
            </c:numRef>
          </c:val>
          <c:extLst>
            <c:ext xmlns:c16="http://schemas.microsoft.com/office/drawing/2014/chart" uri="{C3380CC4-5D6E-409C-BE32-E72D297353CC}">
              <c16:uniqueId val="{00000006-07DB-406B-8244-C0A6E1533512}"/>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2.79</c:v>
                </c:pt>
                <c:pt idx="2">
                  <c:v>#N/A</c:v>
                </c:pt>
                <c:pt idx="3">
                  <c:v>2.9</c:v>
                </c:pt>
                <c:pt idx="4">
                  <c:v>#N/A</c:v>
                </c:pt>
                <c:pt idx="5">
                  <c:v>3.05</c:v>
                </c:pt>
                <c:pt idx="6">
                  <c:v>#N/A</c:v>
                </c:pt>
                <c:pt idx="7">
                  <c:v>3.06</c:v>
                </c:pt>
                <c:pt idx="8">
                  <c:v>#N/A</c:v>
                </c:pt>
                <c:pt idx="9">
                  <c:v>2.96</c:v>
                </c:pt>
              </c:numCache>
            </c:numRef>
          </c:val>
          <c:extLst>
            <c:ext xmlns:c16="http://schemas.microsoft.com/office/drawing/2014/chart" uri="{C3380CC4-5D6E-409C-BE32-E72D297353CC}">
              <c16:uniqueId val="{00000007-07DB-406B-8244-C0A6E1533512}"/>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3.37</c:v>
                </c:pt>
                <c:pt idx="2">
                  <c:v>#N/A</c:v>
                </c:pt>
                <c:pt idx="3">
                  <c:v>4.1900000000000004</c:v>
                </c:pt>
                <c:pt idx="4">
                  <c:v>#N/A</c:v>
                </c:pt>
                <c:pt idx="5">
                  <c:v>4.6900000000000004</c:v>
                </c:pt>
                <c:pt idx="6">
                  <c:v>#N/A</c:v>
                </c:pt>
                <c:pt idx="7">
                  <c:v>4.32</c:v>
                </c:pt>
                <c:pt idx="8">
                  <c:v>#N/A</c:v>
                </c:pt>
                <c:pt idx="9">
                  <c:v>4.4400000000000004</c:v>
                </c:pt>
              </c:numCache>
            </c:numRef>
          </c:val>
          <c:extLst>
            <c:ext xmlns:c16="http://schemas.microsoft.com/office/drawing/2014/chart" uri="{C3380CC4-5D6E-409C-BE32-E72D297353CC}">
              <c16:uniqueId val="{00000008-07DB-406B-8244-C0A6E15335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2.5</c:v>
                </c:pt>
                <c:pt idx="2">
                  <c:v>#N/A</c:v>
                </c:pt>
                <c:pt idx="3">
                  <c:v>0.73</c:v>
                </c:pt>
                <c:pt idx="4">
                  <c:v>#N/A</c:v>
                </c:pt>
                <c:pt idx="5">
                  <c:v>0.62</c:v>
                </c:pt>
                <c:pt idx="6">
                  <c:v>#N/A</c:v>
                </c:pt>
                <c:pt idx="7">
                  <c:v>4.83</c:v>
                </c:pt>
                <c:pt idx="8">
                  <c:v>#N/A</c:v>
                </c:pt>
                <c:pt idx="9">
                  <c:v>5.0599999999999996</c:v>
                </c:pt>
              </c:numCache>
            </c:numRef>
          </c:val>
          <c:extLst>
            <c:ext xmlns:c16="http://schemas.microsoft.com/office/drawing/2014/chart" uri="{C3380CC4-5D6E-409C-BE32-E72D297353CC}">
              <c16:uniqueId val="{00000009-07DB-406B-8244-C0A6E15335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17962</c:v>
                </c:pt>
                <c:pt idx="5">
                  <c:v>17506</c:v>
                </c:pt>
                <c:pt idx="8">
                  <c:v>16478</c:v>
                </c:pt>
                <c:pt idx="11">
                  <c:v>15302</c:v>
                </c:pt>
                <c:pt idx="14">
                  <c:v>14775</c:v>
                </c:pt>
              </c:numCache>
            </c:numRef>
          </c:val>
          <c:extLst>
            <c:ext xmlns:c16="http://schemas.microsoft.com/office/drawing/2014/chart" uri="{C3380CC4-5D6E-409C-BE32-E72D297353CC}">
              <c16:uniqueId val="{00000000-27D0-44E4-80DA-966CF0233FC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D0-44E4-80DA-966CF0233FC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1100</c:v>
                </c:pt>
                <c:pt idx="3">
                  <c:v>1067</c:v>
                </c:pt>
                <c:pt idx="6">
                  <c:v>1051</c:v>
                </c:pt>
                <c:pt idx="9">
                  <c:v>1031</c:v>
                </c:pt>
                <c:pt idx="12">
                  <c:v>1012</c:v>
                </c:pt>
              </c:numCache>
            </c:numRef>
          </c:val>
          <c:extLst>
            <c:ext xmlns:c16="http://schemas.microsoft.com/office/drawing/2014/chart" uri="{C3380CC4-5D6E-409C-BE32-E72D297353CC}">
              <c16:uniqueId val="{00000002-27D0-44E4-80DA-966CF0233FC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99</c:v>
                </c:pt>
                <c:pt idx="3">
                  <c:v>101</c:v>
                </c:pt>
                <c:pt idx="6">
                  <c:v>72</c:v>
                </c:pt>
                <c:pt idx="9">
                  <c:v>65</c:v>
                </c:pt>
                <c:pt idx="12">
                  <c:v>11</c:v>
                </c:pt>
              </c:numCache>
            </c:numRef>
          </c:val>
          <c:extLst>
            <c:ext xmlns:c16="http://schemas.microsoft.com/office/drawing/2014/chart" uri="{C3380CC4-5D6E-409C-BE32-E72D297353CC}">
              <c16:uniqueId val="{00000003-27D0-44E4-80DA-966CF0233FC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4050</c:v>
                </c:pt>
                <c:pt idx="3">
                  <c:v>4194</c:v>
                </c:pt>
                <c:pt idx="6">
                  <c:v>4165</c:v>
                </c:pt>
                <c:pt idx="9">
                  <c:v>3615</c:v>
                </c:pt>
                <c:pt idx="12">
                  <c:v>3276</c:v>
                </c:pt>
              </c:numCache>
            </c:numRef>
          </c:val>
          <c:extLst>
            <c:ext xmlns:c16="http://schemas.microsoft.com/office/drawing/2014/chart" uri="{C3380CC4-5D6E-409C-BE32-E72D297353CC}">
              <c16:uniqueId val="{00000004-27D0-44E4-80DA-966CF0233FC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D0-44E4-80DA-966CF0233FC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D0-44E4-80DA-966CF0233FC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14812</c:v>
                </c:pt>
                <c:pt idx="3">
                  <c:v>14829</c:v>
                </c:pt>
                <c:pt idx="6">
                  <c:v>15112</c:v>
                </c:pt>
                <c:pt idx="9">
                  <c:v>14688</c:v>
                </c:pt>
                <c:pt idx="12">
                  <c:v>14471</c:v>
                </c:pt>
              </c:numCache>
            </c:numRef>
          </c:val>
          <c:extLst>
            <c:ext xmlns:c16="http://schemas.microsoft.com/office/drawing/2014/chart" uri="{C3380CC4-5D6E-409C-BE32-E72D297353CC}">
              <c16:uniqueId val="{00000007-27D0-44E4-80DA-966CF0233FC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2099</c:v>
                </c:pt>
                <c:pt idx="2">
                  <c:v>#N/A</c:v>
                </c:pt>
                <c:pt idx="3">
                  <c:v>#N/A</c:v>
                </c:pt>
                <c:pt idx="4">
                  <c:v>2685</c:v>
                </c:pt>
                <c:pt idx="5">
                  <c:v>#N/A</c:v>
                </c:pt>
                <c:pt idx="6">
                  <c:v>#N/A</c:v>
                </c:pt>
                <c:pt idx="7">
                  <c:v>3922</c:v>
                </c:pt>
                <c:pt idx="8">
                  <c:v>#N/A</c:v>
                </c:pt>
                <c:pt idx="9">
                  <c:v>#N/A</c:v>
                </c:pt>
                <c:pt idx="10">
                  <c:v>4097</c:v>
                </c:pt>
                <c:pt idx="11">
                  <c:v>#N/A</c:v>
                </c:pt>
                <c:pt idx="12">
                  <c:v>#N/A</c:v>
                </c:pt>
                <c:pt idx="13">
                  <c:v>3995</c:v>
                </c:pt>
                <c:pt idx="14">
                  <c:v>#N/A</c:v>
                </c:pt>
              </c:numCache>
            </c:numRef>
          </c:val>
          <c:smooth val="0"/>
          <c:extLst>
            <c:ext xmlns:c16="http://schemas.microsoft.com/office/drawing/2014/chart" uri="{C3380CC4-5D6E-409C-BE32-E72D297353CC}">
              <c16:uniqueId val="{00000008-27D0-44E4-80DA-966CF0233FC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121454</c:v>
                </c:pt>
                <c:pt idx="5">
                  <c:v>119565</c:v>
                </c:pt>
                <c:pt idx="8">
                  <c:v>117154</c:v>
                </c:pt>
                <c:pt idx="11">
                  <c:v>115957</c:v>
                </c:pt>
                <c:pt idx="14">
                  <c:v>115297</c:v>
                </c:pt>
              </c:numCache>
            </c:numRef>
          </c:val>
          <c:extLst>
            <c:ext xmlns:c16="http://schemas.microsoft.com/office/drawing/2014/chart" uri="{C3380CC4-5D6E-409C-BE32-E72D297353CC}">
              <c16:uniqueId val="{00000000-FB22-4FF6-A1B2-72DBD201B5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39341</c:v>
                </c:pt>
                <c:pt idx="5">
                  <c:v>42988</c:v>
                </c:pt>
                <c:pt idx="8">
                  <c:v>45552</c:v>
                </c:pt>
                <c:pt idx="11">
                  <c:v>43446</c:v>
                </c:pt>
                <c:pt idx="14">
                  <c:v>41317</c:v>
                </c:pt>
              </c:numCache>
            </c:numRef>
          </c:val>
          <c:extLst>
            <c:ext xmlns:c16="http://schemas.microsoft.com/office/drawing/2014/chart" uri="{C3380CC4-5D6E-409C-BE32-E72D297353CC}">
              <c16:uniqueId val="{00000001-FB22-4FF6-A1B2-72DBD201B5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35174</c:v>
                </c:pt>
                <c:pt idx="5">
                  <c:v>37632</c:v>
                </c:pt>
                <c:pt idx="8">
                  <c:v>32777</c:v>
                </c:pt>
                <c:pt idx="11">
                  <c:v>34015</c:v>
                </c:pt>
                <c:pt idx="14">
                  <c:v>39523</c:v>
                </c:pt>
              </c:numCache>
            </c:numRef>
          </c:val>
          <c:extLst>
            <c:ext xmlns:c16="http://schemas.microsoft.com/office/drawing/2014/chart" uri="{C3380CC4-5D6E-409C-BE32-E72D297353CC}">
              <c16:uniqueId val="{00000002-FB22-4FF6-A1B2-72DBD201B5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22-4FF6-A1B2-72DBD201B5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22-4FF6-A1B2-72DBD201B5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35</c:v>
                </c:pt>
                <c:pt idx="3">
                  <c:v>27</c:v>
                </c:pt>
                <c:pt idx="6">
                  <c:v>221</c:v>
                </c:pt>
                <c:pt idx="9">
                  <c:v>207</c:v>
                </c:pt>
                <c:pt idx="12">
                  <c:v>191</c:v>
                </c:pt>
              </c:numCache>
            </c:numRef>
          </c:val>
          <c:extLst>
            <c:ext xmlns:c16="http://schemas.microsoft.com/office/drawing/2014/chart" uri="{C3380CC4-5D6E-409C-BE32-E72D297353CC}">
              <c16:uniqueId val="{00000005-FB22-4FF6-A1B2-72DBD201B5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22069</c:v>
                </c:pt>
                <c:pt idx="3">
                  <c:v>21474</c:v>
                </c:pt>
                <c:pt idx="6">
                  <c:v>21167</c:v>
                </c:pt>
                <c:pt idx="9">
                  <c:v>21290</c:v>
                </c:pt>
                <c:pt idx="12">
                  <c:v>22097</c:v>
                </c:pt>
              </c:numCache>
            </c:numRef>
          </c:val>
          <c:extLst>
            <c:ext xmlns:c16="http://schemas.microsoft.com/office/drawing/2014/chart" uri="{C3380CC4-5D6E-409C-BE32-E72D297353CC}">
              <c16:uniqueId val="{00000006-FB22-4FF6-A1B2-72DBD201B5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311</c:v>
                </c:pt>
                <c:pt idx="3">
                  <c:v>215</c:v>
                </c:pt>
                <c:pt idx="6">
                  <c:v>145</c:v>
                </c:pt>
                <c:pt idx="9">
                  <c:v>82</c:v>
                </c:pt>
                <c:pt idx="12">
                  <c:v>72</c:v>
                </c:pt>
              </c:numCache>
            </c:numRef>
          </c:val>
          <c:extLst>
            <c:ext xmlns:c16="http://schemas.microsoft.com/office/drawing/2014/chart" uri="{C3380CC4-5D6E-409C-BE32-E72D297353CC}">
              <c16:uniqueId val="{00000007-FB22-4FF6-A1B2-72DBD201B5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37292</c:v>
                </c:pt>
                <c:pt idx="3">
                  <c:v>35808</c:v>
                </c:pt>
                <c:pt idx="6">
                  <c:v>35062</c:v>
                </c:pt>
                <c:pt idx="9">
                  <c:v>33443</c:v>
                </c:pt>
                <c:pt idx="12">
                  <c:v>31716</c:v>
                </c:pt>
              </c:numCache>
            </c:numRef>
          </c:val>
          <c:extLst>
            <c:ext xmlns:c16="http://schemas.microsoft.com/office/drawing/2014/chart" uri="{C3380CC4-5D6E-409C-BE32-E72D297353CC}">
              <c16:uniqueId val="{00000008-FB22-4FF6-A1B2-72DBD201B5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8722</c:v>
                </c:pt>
                <c:pt idx="3">
                  <c:v>7946</c:v>
                </c:pt>
                <c:pt idx="6">
                  <c:v>6547</c:v>
                </c:pt>
                <c:pt idx="9">
                  <c:v>5290</c:v>
                </c:pt>
                <c:pt idx="12">
                  <c:v>7892</c:v>
                </c:pt>
              </c:numCache>
            </c:numRef>
          </c:val>
          <c:extLst>
            <c:ext xmlns:c16="http://schemas.microsoft.com/office/drawing/2014/chart" uri="{C3380CC4-5D6E-409C-BE32-E72D297353CC}">
              <c16:uniqueId val="{00000009-FB22-4FF6-A1B2-72DBD201B5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143840</c:v>
                </c:pt>
                <c:pt idx="3">
                  <c:v>142163</c:v>
                </c:pt>
                <c:pt idx="6">
                  <c:v>137751</c:v>
                </c:pt>
                <c:pt idx="9">
                  <c:v>138666</c:v>
                </c:pt>
                <c:pt idx="12">
                  <c:v>138519</c:v>
                </c:pt>
              </c:numCache>
            </c:numRef>
          </c:val>
          <c:extLst>
            <c:ext xmlns:c16="http://schemas.microsoft.com/office/drawing/2014/chart" uri="{C3380CC4-5D6E-409C-BE32-E72D297353CC}">
              <c16:uniqueId val="{0000000A-FB22-4FF6-A1B2-72DBD201B5A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16299</c:v>
                </c:pt>
                <c:pt idx="2">
                  <c:v>#N/A</c:v>
                </c:pt>
                <c:pt idx="3">
                  <c:v>#N/A</c:v>
                </c:pt>
                <c:pt idx="4">
                  <c:v>7446</c:v>
                </c:pt>
                <c:pt idx="5">
                  <c:v>#N/A</c:v>
                </c:pt>
                <c:pt idx="6">
                  <c:v>#N/A</c:v>
                </c:pt>
                <c:pt idx="7">
                  <c:v>5409</c:v>
                </c:pt>
                <c:pt idx="8">
                  <c:v>#N/A</c:v>
                </c:pt>
                <c:pt idx="9">
                  <c:v>#N/A</c:v>
                </c:pt>
                <c:pt idx="10">
                  <c:v>5559</c:v>
                </c:pt>
                <c:pt idx="11">
                  <c:v>#N/A</c:v>
                </c:pt>
                <c:pt idx="12">
                  <c:v>#N/A</c:v>
                </c:pt>
                <c:pt idx="13">
                  <c:v>4351</c:v>
                </c:pt>
                <c:pt idx="14">
                  <c:v>#N/A</c:v>
                </c:pt>
              </c:numCache>
            </c:numRef>
          </c:val>
          <c:smooth val="0"/>
          <c:extLst>
            <c:ext xmlns:c16="http://schemas.microsoft.com/office/drawing/2014/chart" uri="{C3380CC4-5D6E-409C-BE32-E72D297353CC}">
              <c16:uniqueId val="{0000000B-FB22-4FF6-A1B2-72DBD201B5A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17558</c:v>
                </c:pt>
                <c:pt idx="1">
                  <c:v>17864</c:v>
                </c:pt>
                <c:pt idx="2">
                  <c:v>20237</c:v>
                </c:pt>
              </c:numCache>
            </c:numRef>
          </c:val>
          <c:extLst>
            <c:ext xmlns:c16="http://schemas.microsoft.com/office/drawing/2014/chart" uri="{C3380CC4-5D6E-409C-BE32-E72D297353CC}">
              <c16:uniqueId val="{00000000-B798-4CB2-A289-366D9C533C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3504</c:v>
                </c:pt>
                <c:pt idx="1">
                  <c:v>3496</c:v>
                </c:pt>
                <c:pt idx="2">
                  <c:v>3496</c:v>
                </c:pt>
              </c:numCache>
            </c:numRef>
          </c:val>
          <c:extLst>
            <c:ext xmlns:c16="http://schemas.microsoft.com/office/drawing/2014/chart" uri="{C3380CC4-5D6E-409C-BE32-E72D297353CC}">
              <c16:uniqueId val="{00000001-B798-4CB2-A289-366D9C533C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7272</c:v>
                </c:pt>
                <c:pt idx="1">
                  <c:v>8253</c:v>
                </c:pt>
                <c:pt idx="2">
                  <c:v>11190</c:v>
                </c:pt>
              </c:numCache>
            </c:numRef>
          </c:val>
          <c:extLst>
            <c:ext xmlns:c16="http://schemas.microsoft.com/office/drawing/2014/chart" uri="{C3380CC4-5D6E-409C-BE32-E72D297353CC}">
              <c16:uniqueId val="{00000002-B798-4CB2-A289-366D9C533C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{C1BF6F4E-DD70-4939-9862-7A3A6DA83467}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492-4A1D-99A4-98170EBB40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{574B47E0-341F-4027-A2D0-50206CFB6DA9}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92-4A1D-99A4-98170EBB40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{AF59218F-04C5-4805-ABD6-5DA9C7D697E4}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92-4A1D-99A4-98170EBB40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{8F553E8D-6833-4817-97AA-C9AB85B9A45F}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92-4A1D-99A4-98170EBB40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{B80ED211-69B2-4701-93DE-6C8B112F3A4E}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92-4A1D-99A4-98170EBB405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{85AE3B3C-D839-4EB2-9BFF-58EF558AEF18}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492-4A1D-99A4-98170EBB405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{59D00ECB-BE8D-486F-8FF8-8E2D64048561}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492-4A1D-99A4-98170EBB4050}"/>
                </c:ext>
              </c:extLst>
            </c:dLbl>
            <c:dLbl>
              <c:idx val="24"/>
              <c:layout>
                <c:manualLayout>
                  <c:x val="-2.27816392686391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{C7A3BEBC-FC1A-4E23-81EC-07F13A9FFDE5}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492-4A1D-99A4-98170EBB4050}"/>
                </c:ext>
              </c:extLst>
            </c:dLbl>
            <c:dLbl>
              <c:idx val="32"/>
              <c:layout>
                <c:manualLayout>
                  <c:x val="-4.1249862031829218E-2"/>
                  <c:y val="-6.473904210586517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{1B5310A6-E6B3-44EE-8E5B-BA01EF3D2415}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492-4A1D-99A4-98170EBB40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65.3</c:v>
                </c:pt>
                <c:pt idx="8">
                  <c:v>66.2</c:v>
                </c:pt>
                <c:pt idx="16">
                  <c:v>67</c:v>
                </c:pt>
                <c:pt idx="24">
                  <c:v>68</c:v>
                </c:pt>
                <c:pt idx="32">
                  <c:v>68.099999999999994</c:v>
                </c:pt>
              </c:numCache>
            </c:numRef>
          </c:xVal>
          <c:yVal>
            <c:numRef>
              <c:f>公会計指標分析・財政指標組合せ分析表!$BP$51:$DC$51</c:f>
              <c:numCache>
                <c:formatCode>#,##0.0;"▲ "#,##0.0</c:formatCode>
                <c:ptCount val="40"/>
                <c:pt idx="0">
                  <c:v>18.899999999999999</c:v>
                </c:pt>
                <c:pt idx="8">
                  <c:v>8.6</c:v>
                </c:pt>
                <c:pt idx="16">
                  <c:v>6.3</c:v>
                </c:pt>
                <c:pt idx="24">
                  <c:v>6.3</c:v>
                </c:pt>
                <c:pt idx="32">
                  <c:v>4.7</c:v>
                </c:pt>
              </c:numCache>
            </c:numRef>
          </c:yVal>
          <c:smooth val="0"/>
          <c:extLst>
            <c:ext xmlns:c16="http://schemas.microsoft.com/office/drawing/2014/chart" uri="{C3380CC4-5D6E-409C-BE32-E72D297353CC}">
              <c16:uniqueId val="{00000009-9492-4A1D-99A4-98170EBB405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{8A818AE4-1601-4738-96BC-D398BA6457D9}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492-4A1D-99A4-98170EBB405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{6CDC0529-9AC3-4124-B3F9-5F852E026690}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92-4A1D-99A4-98170EBB40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{0E0DB68B-DDDC-43AE-A08C-3387A712640D}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92-4A1D-99A4-98170EBB40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{C3D47DE8-0E9B-4A97-9B86-B47E80C6B08E}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92-4A1D-99A4-98170EBB40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{404FB920-63D9-432F-89BF-E0F7A9DC1928}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92-4A1D-99A4-98170EBB405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{BDF824B1-6AB9-4836-8835-D29F48CB10BF}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492-4A1D-99A4-98170EBB405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{DE5ED315-04FB-4215-A0D7-87FBAA18FB29}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492-4A1D-99A4-98170EBB405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{51069EBB-67CA-488D-8AE9-A9D9A1574D50}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492-4A1D-99A4-98170EBB405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{CAF45B3D-FB48-4D96-957D-A1219E674D5F}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492-4A1D-99A4-98170EBB40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c:v>
                </c:pt>
                <c:pt idx="8">
                  <c:v>61.1</c:v>
                </c:pt>
                <c:pt idx="16">
                  <c:v>61.9</c:v>
                </c:pt>
                <c:pt idx="24">
                  <c:v>62.7</c:v>
                </c:pt>
                <c:pt idx="32">
                  <c:v>63.9</c:v>
                </c:pt>
              </c:numCache>
            </c:numRef>
          </c:xVal>
          <c:yVal>
            <c:numRef>
              <c:f>公会計指標分析・財政指標組合せ分析表!$BP$55:$DC$55</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9492-4A1D-99A4-98170EBB4050}"/>
            </c:ext>
          </c:extLst>
        </c:ser>
        <c:dLbls>
          <c:showLegendKey val="0"/>
          <c:showVal val="1"/>
          <c:showCatName val="0"/>
          <c:showSerName val="0"/>
          <c:showPercent val="0"/>
          <c:showBubbleSize val="0"/>
        </c:dLbls>
        <c:axId val="46179840"/>
        <c:axId val="46181760"/>
      </c:scatterChart>
      <c:valAx>
        <c:axId val="46179840"/>
        <c:scaling>
          <c:orientation val="maxMin"/>
          <c:max val="69"/>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{16F4C03F-1262-4D58-8265-BFE734E7AB07}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E80-4A05-89B7-AEEFC8858D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{71A58339-8479-45E7-92C3-474AA41EDA7E}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80-4A05-89B7-AEEFC8858D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{91F0BC72-773E-482D-A677-B0DC09730E6A}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80-4A05-89B7-AEEFC8858D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{F5C22A0A-3FE3-4520-AC85-C56D0ACD43AE}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80-4A05-89B7-AEEFC8858D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{6102D76C-C110-4714-9263-A8B21018AF8D}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80-4A05-89B7-AEEFC8858D6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{70FC0C51-D16C-473B-8696-46133FE068CC}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E80-4A05-89B7-AEEFC8858D6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{F690570A-E8F0-410B-A9B9-A4C487B787E2}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E80-4A05-89B7-AEEFC8858D6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{56C22E6C-4F1B-4378-8BE9-F755F5E2C992}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E80-4A05-89B7-AEEFC8858D6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{0603CAA1-A884-46A3-A678-C9BB22EB5BB9}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E80-4A05-89B7-AEEFC8858D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2.9</c:v>
                </c:pt>
                <c:pt idx="16">
                  <c:v>3.3</c:v>
                </c:pt>
                <c:pt idx="24">
                  <c:v>4.0999999999999996</c:v>
                </c:pt>
                <c:pt idx="32">
                  <c:v>4.5</c:v>
                </c:pt>
              </c:numCache>
            </c:numRef>
          </c:xVal>
          <c:yVal>
            <c:numRef>
              <c:f>公会計指標分析・財政指標組合せ分析表!$BP$73:$DC$73</c:f>
              <c:numCache>
                <c:formatCode>#,##0.0;"▲ "#,##0.0</c:formatCode>
                <c:ptCount val="40"/>
                <c:pt idx="0">
                  <c:v>18.899999999999999</c:v>
                </c:pt>
                <c:pt idx="8">
                  <c:v>8.6</c:v>
                </c:pt>
                <c:pt idx="16">
                  <c:v>6.3</c:v>
                </c:pt>
                <c:pt idx="24">
                  <c:v>6.3</c:v>
                </c:pt>
                <c:pt idx="32">
                  <c:v>4.7</c:v>
                </c:pt>
              </c:numCache>
            </c:numRef>
          </c:yVal>
          <c:smooth val="0"/>
          <c:extLst>
            <c:ext xmlns:c16="http://schemas.microsoft.com/office/drawing/2014/chart" uri="{C3380CC4-5D6E-409C-BE32-E72D297353CC}">
              <c16:uniqueId val="{00000009-3E80-4A05-89B7-AEEFC8858D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{ACFD48B8-1D83-4249-9A72-24E375BB24BE}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E80-4A05-89B7-AEEFC8858D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{F9E0B5DF-B45A-43D2-94D7-C59E87D28E4C}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80-4A05-89B7-AEEFC8858D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{EFA5B0ED-66A5-4D61-9243-35F30BE7F9A5}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80-4A05-89B7-AEEFC8858D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{A4749E5C-E944-448A-90D2-AD90E5D4BC10}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80-4A05-89B7-AEEFC8858D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{AE908B2C-3BF4-4604-B985-9AC3C8BA3BB0}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80-4A05-89B7-AEEFC8858D6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{3D7AD036-C663-4DDF-AC50-7E0EF27B6CF4}</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E80-4A05-89B7-AEEFC8858D6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{75ED9DBF-C8ED-469C-A7DD-0FE40D616F52}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E80-4A05-89B7-AEEFC8858D6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{49AAB554-E10C-4FD4-A5F7-4A1B94A1CCBC}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E80-4A05-89B7-AEEFC8858D6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{C32C1115-E86B-4FA3-A9CB-D355DE968E3D}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E80-4A05-89B7-AEEFC8858D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6.1</c:v>
                </c:pt>
                <c:pt idx="8">
                  <c:v>5.9</c:v>
                </c:pt>
                <c:pt idx="16">
                  <c:v>5.7</c:v>
                </c:pt>
                <c:pt idx="24">
                  <c:v>5.4</c:v>
                </c:pt>
                <c:pt idx="32">
                  <c:v>5.2</c:v>
                </c:pt>
              </c:numCache>
            </c:numRef>
          </c:xVal>
          <c:yVal>
            <c:numRef>
              <c:f>公会計指標分析・財政指標組合せ分析表!$BP$77:$DC$77</c:f>
              <c:numCache>
                <c:formatCode>#,##0.0;"▲ "#,##0.0</c:formatCode>
                <c:ptCount val="40"/>
                <c:pt idx="0">
                  <c:v>37.6</c:v>
                </c:pt>
                <c:pt idx="8">
                  <c:v>34</c:v>
                </c:pt>
                <c:pt idx="16">
                  <c:v>33.9</c:v>
                </c:pt>
                <c:pt idx="24">
                  <c:v>31.5</c:v>
                </c:pt>
                <c:pt idx="32">
                  <c:v>23.4</c:v>
                </c:pt>
              </c:numCache>
            </c:numRef>
          </c:yVal>
          <c:smooth val="0"/>
          <c:extLst>
            <c:ext xmlns:c16="http://schemas.microsoft.com/office/drawing/2014/chart" uri="{C3380CC4-5D6E-409C-BE32-E72D297353CC}">
              <c16:uniqueId val="{00000013-3E80-4A05-89B7-AEEFC8858D66}"/>
            </c:ext>
          </c:extLst>
        </c:ser>
        <c:dLbls>
          <c:showLegendKey val="0"/>
          <c:showVal val="1"/>
          <c:showCatName val="0"/>
          <c:showSerName val="0"/>
          <c:showPercent val="0"/>
          <c:showBubbleSize val="0"/>
        </c:dLbls>
        <c:axId val="84219776"/>
        <c:axId val="84234240"/>
      </c:scatterChart>
      <c:valAx>
        <c:axId val="84219776"/>
        <c:scaling>
          <c:orientation val="maxMin"/>
          <c:max val="7"/>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AAC40E5-C1A1-450E-B89E-B42667D8F4FB}"/>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F44985D-62C9-4964-BBA8-9387B0B76088}"/>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の額は増加傾向で推移していたが、令和３年度決算において減少に転じた。主な要因としては、地方債の元利償還額及び下水道事業に係る地方債償還額に対する繰出金が減少したことがあげられる。</a:t>
          </a: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今後は公共施設の老朽化対策などの投資的経費の増大によって多額の市債発行が見込まれており、公債費が増加傾向で推移することが予測され、それに伴い実質公債費比率が悪化することが考えられる。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満期一括償還地方債の借入は行っていない。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の額は減少傾向である。これは、震災復興事業に係る市債の償還が進んでいる一方で、投資的事業が十分に行えていなかったことで、市債発行額が抑制されていたことにより、地方債現在高が減となっていたためであ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年度においては債務負担行為に基づく支出予定額の増があったものの、財政基金や都市計画事業基金などの充当可能財源の増により、将来負担比率の分子の額は減となっている。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兵庫県西宮市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・西宮市都市計画事業基金に令和２年度における歳入決算額と都市計画税充当額との差額である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億円、西宮市財政基金に令和２年度決算における一般会計の実質収支額の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積立てたこと等により、基金全体としては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億円の増加となった。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・西宮市公共施設保全積立基金や西宮市財政基金を活用して、学校施設をはじめとした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公共施設の老朽化対策に取り組んでいくため、減少していくと予測している。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・西宮市都市計画事業基金：都市計画事業又は土地区画整理事業</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・西宮市公共施設保全積立基金：公共施設の修繕又は改修</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・西宮市都市計画事業基金：令和２年度における歳入決算額と都市計画税充当額との差額である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億円を積立てた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ことによる増加</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・西宮市公共施設保全積立基金：公共施設の計画的な修繕・改修のための財源確保と、事業費の年度間の平準化を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図るため、令和２年度決算における一般会計の実質収支額の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％に相当する額である９億円を積立てたことによる増加。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・西宮市都市計画事業基金：令和３年度における歳入決算額と都市計画税充当額との差額である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億円を令和４年度に</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積立て</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・西宮市公共施設保全積立基金：公共施設の計画的な修繕・改修のための財源確保と、事業費の年度間の平準化を</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図るため、前年度決算剰余金の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％又は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億円のうち、高いほうの金額を毎年積立て、取崩については運用基準に</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基づき充当を行っていく。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・令和２年度決算における一般会計の実質収支額の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分の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である</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億円を積立てたことに</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よる増加。</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・今後は公共施設の老朽化対策や、社会保障関連経費の伸びなどにより、多額の収支不足が</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見込まれていることから基金残高の減少を予測しているが、財政の健全化を損ねないよう</a:t>
          </a:r>
          <a:endParaRPr lang="ja-JP" altLang="ja-JP" sz="1400">
            <a:effectLst/>
            <a:latin typeface="ＭＳ Ｐゴシック" panose="020B0600070205080204" pitchFamily="50" charset="-128"/>
            <a:ea typeface="ＭＳ Ｐゴシック" panose="020B0600070205080204" pitchFamily="50" charset="-128"/>
          </a:endParaRPr>
        </a:p>
        <a:p>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基金残高の維持に努めていく。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・県への令和３年度上半期分における災害援護資金の償還のために基金を取崩したことに</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よる減少。</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・繰上償還等に備えて、一定の基金残高を維持するよう努めていく。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游ゴシック Medium" panose="020B0500000000000000" pitchFamily="50" charset="-128"/>
            <a:ea typeface="游ゴシック Medium" panose="020B0500000000000000" pitchFamily="50" charset="-128"/>
            <a:cs typeface="+mn-cs"/>
          </a:endParaRPr>
        </a:p>
        <a:p>
          <a:endParaRPr kumimoji="1" lang="en-US" altLang="ja-JP" sz="1300">
            <a:solidFill>
              <a:schemeClr val="dk1"/>
            </a:solidFill>
            <a:effectLst/>
            <a:latin typeface="游ゴシック Medium" panose="020B0500000000000000" pitchFamily="50" charset="-128"/>
            <a:ea typeface="游ゴシック Medium" panose="020B0500000000000000"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有形固定資産減価償却率は類似団体と同様年々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傾向にあるものの、数値は類似団体平均より高い水準となっている。平成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年度に策定した西宮市公共施設等総合管理計画において、建築系公共施設の施設総量（延床面積）を令和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年度までに</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％以上削減するという目標を掲げており、老朽化した施設の集約化・複合化や更新・除却を進めている。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127125" y="662072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72811" y="65269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127125" y="6268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72811" y="61747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127125" y="59162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72811" y="58224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127125" y="5564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72811" y="5470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127125" y="52118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72811" y="51218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82973</xdr:rowOff>
    </xdr:to>
    <xdr:cxnSp macro="">
      <xdr:nvCxnSpPr>
        <xdr:cNvPr id="65" name="直線コネクタ 64"/>
        <xdr:cNvCxnSpPr/>
      </xdr:nvCxnSpPr>
      <xdr:spPr>
        <a:xfrm flipV="1">
          <a:off x="4206240" y="5262245"/>
          <a:ext cx="1270" cy="1290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6" name="有形固定資産減価償却率最小値テキスト"/>
        <xdr:cNvSpPr txBox="1"/>
      </xdr:nvSpPr>
      <xdr:spPr>
        <a:xfrm>
          <a:off x="4258945" y="6556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7" name="直線コネクタ 66"/>
        <xdr:cNvCxnSpPr/>
      </xdr:nvCxnSpPr>
      <xdr:spPr>
        <a:xfrm>
          <a:off x="4119245" y="65523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xdr:cNvSpPr txBox="1"/>
      </xdr:nvSpPr>
      <xdr:spPr>
        <a:xfrm>
          <a:off x="4258945" y="50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xdr:cNvCxnSpPr/>
      </xdr:nvCxnSpPr>
      <xdr:spPr>
        <a:xfrm>
          <a:off x="4119245" y="526224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58437</xdr:rowOff>
    </xdr:from>
    <xdr:ext cx="405111" cy="259045"/>
    <xdr:sp macro="" textlink="">
      <xdr:nvSpPr>
        <xdr:cNvPr id="70" name="有形固定資産減価償却率平均値テキスト"/>
        <xdr:cNvSpPr txBox="1"/>
      </xdr:nvSpPr>
      <xdr:spPr>
        <a:xfrm>
          <a:off x="4258945" y="5857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35560</xdr:rowOff>
    </xdr:from>
    <xdr:to>
      <xdr:col>23</xdr:col>
      <xdr:colOff>136525</xdr:colOff>
      <xdr:row>31</xdr:row>
      <xdr:rowOff>137160</xdr:rowOff>
    </xdr:to>
    <xdr:sp macro="" textlink="">
      <xdr:nvSpPr>
        <xdr:cNvPr id="71" name="フローチャート: 判断 70"/>
        <xdr:cNvSpPr/>
      </xdr:nvSpPr>
      <xdr:spPr>
        <a:xfrm>
          <a:off x="4157345"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163830</xdr:rowOff>
    </xdr:from>
    <xdr:to>
      <xdr:col>19</xdr:col>
      <xdr:colOff>187325</xdr:colOff>
      <xdr:row>31</xdr:row>
      <xdr:rowOff>93980</xdr:rowOff>
    </xdr:to>
    <xdr:sp macro="" textlink="">
      <xdr:nvSpPr>
        <xdr:cNvPr id="72" name="フローチャート: 判断 71"/>
        <xdr:cNvSpPr/>
      </xdr:nvSpPr>
      <xdr:spPr>
        <a:xfrm>
          <a:off x="3537585" y="5962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3" name="フローチャート: 判断 72"/>
        <xdr:cNvSpPr/>
      </xdr:nvSpPr>
      <xdr:spPr>
        <a:xfrm>
          <a:off x="2867025" y="593386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106257</xdr:rowOff>
    </xdr:from>
    <xdr:to>
      <xdr:col>11</xdr:col>
      <xdr:colOff>187325</xdr:colOff>
      <xdr:row>31</xdr:row>
      <xdr:rowOff>36407</xdr:rowOff>
    </xdr:to>
    <xdr:sp macro="" textlink="">
      <xdr:nvSpPr>
        <xdr:cNvPr id="74" name="フローチャート: 判断 73"/>
        <xdr:cNvSpPr/>
      </xdr:nvSpPr>
      <xdr:spPr>
        <a:xfrm>
          <a:off x="2196465" y="59050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66675</xdr:rowOff>
    </xdr:from>
    <xdr:to>
      <xdr:col>7</xdr:col>
      <xdr:colOff>187325</xdr:colOff>
      <xdr:row>30</xdr:row>
      <xdr:rowOff>168275</xdr:rowOff>
    </xdr:to>
    <xdr:sp macro="" textlink="">
      <xdr:nvSpPr>
        <xdr:cNvPr id="75" name="フローチャート: 判断 74"/>
        <xdr:cNvSpPr/>
      </xdr:nvSpPr>
      <xdr:spPr>
        <a:xfrm>
          <a:off x="1525905" y="58654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楕円 80"/>
        <xdr:cNvSpPr/>
      </xdr:nvSpPr>
      <xdr:spPr>
        <a:xfrm>
          <a:off x="4157345"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2" name="有形固定資産減価償却率該当値テキスト"/>
        <xdr:cNvSpPr txBox="1"/>
      </xdr:nvSpPr>
      <xdr:spPr>
        <a:xfrm>
          <a:off x="4258945" y="613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11642</xdr:rowOff>
    </xdr:from>
    <xdr:to>
      <xdr:col>19</xdr:col>
      <xdr:colOff>187325</xdr:colOff>
      <xdr:row>32</xdr:row>
      <xdr:rowOff>113242</xdr:rowOff>
    </xdr:to>
    <xdr:sp macro="" textlink="">
      <xdr:nvSpPr>
        <xdr:cNvPr id="83" name="楕円 82"/>
        <xdr:cNvSpPr/>
      </xdr:nvSpPr>
      <xdr:spPr>
        <a:xfrm>
          <a:off x="3537585" y="6145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66040</xdr:rowOff>
    </xdr:to>
    <xdr:cxnSp macro="">
      <xdr:nvCxnSpPr>
        <xdr:cNvPr id="84" name="直線コネクタ 83"/>
        <xdr:cNvCxnSpPr/>
      </xdr:nvCxnSpPr>
      <xdr:spPr>
        <a:xfrm>
          <a:off x="3588385" y="6196542"/>
          <a:ext cx="61976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147108</xdr:rowOff>
    </xdr:from>
    <xdr:to>
      <xdr:col>15</xdr:col>
      <xdr:colOff>187325</xdr:colOff>
      <xdr:row>32</xdr:row>
      <xdr:rowOff>77258</xdr:rowOff>
    </xdr:to>
    <xdr:sp macro="" textlink="">
      <xdr:nvSpPr>
        <xdr:cNvPr id="85" name="楕円 84"/>
        <xdr:cNvSpPr/>
      </xdr:nvSpPr>
      <xdr:spPr>
        <a:xfrm>
          <a:off x="2867025" y="6113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26458</xdr:rowOff>
    </xdr:from>
    <xdr:to>
      <xdr:col>19</xdr:col>
      <xdr:colOff>136525</xdr:colOff>
      <xdr:row>32</xdr:row>
      <xdr:rowOff>62442</xdr:rowOff>
    </xdr:to>
    <xdr:cxnSp macro="">
      <xdr:nvCxnSpPr>
        <xdr:cNvPr id="86" name="直線コネクタ 85"/>
        <xdr:cNvCxnSpPr/>
      </xdr:nvCxnSpPr>
      <xdr:spPr>
        <a:xfrm>
          <a:off x="2917825" y="6160558"/>
          <a:ext cx="67056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118322</xdr:rowOff>
    </xdr:from>
    <xdr:to>
      <xdr:col>11</xdr:col>
      <xdr:colOff>187325</xdr:colOff>
      <xdr:row>32</xdr:row>
      <xdr:rowOff>48472</xdr:rowOff>
    </xdr:to>
    <xdr:sp macro="" textlink="">
      <xdr:nvSpPr>
        <xdr:cNvPr id="87" name="楕円 86"/>
        <xdr:cNvSpPr/>
      </xdr:nvSpPr>
      <xdr:spPr>
        <a:xfrm>
          <a:off x="2196465" y="608478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169122</xdr:rowOff>
    </xdr:from>
    <xdr:to>
      <xdr:col>15</xdr:col>
      <xdr:colOff>136525</xdr:colOff>
      <xdr:row>32</xdr:row>
      <xdr:rowOff>26458</xdr:rowOff>
    </xdr:to>
    <xdr:cxnSp macro="">
      <xdr:nvCxnSpPr>
        <xdr:cNvPr id="88" name="直線コネクタ 87"/>
        <xdr:cNvCxnSpPr/>
      </xdr:nvCxnSpPr>
      <xdr:spPr>
        <a:xfrm>
          <a:off x="2247265" y="6135582"/>
          <a:ext cx="670560" cy="2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85937</xdr:rowOff>
    </xdr:from>
    <xdr:to>
      <xdr:col>7</xdr:col>
      <xdr:colOff>187325</xdr:colOff>
      <xdr:row>32</xdr:row>
      <xdr:rowOff>16087</xdr:rowOff>
    </xdr:to>
    <xdr:sp macro="" textlink="">
      <xdr:nvSpPr>
        <xdr:cNvPr id="89" name="楕円 88"/>
        <xdr:cNvSpPr/>
      </xdr:nvSpPr>
      <xdr:spPr>
        <a:xfrm>
          <a:off x="1525905" y="60523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136737</xdr:rowOff>
    </xdr:from>
    <xdr:to>
      <xdr:col>11</xdr:col>
      <xdr:colOff>136525</xdr:colOff>
      <xdr:row>31</xdr:row>
      <xdr:rowOff>169122</xdr:rowOff>
    </xdr:to>
    <xdr:cxnSp macro="">
      <xdr:nvCxnSpPr>
        <xdr:cNvPr id="90" name="直線コネクタ 89"/>
        <xdr:cNvCxnSpPr/>
      </xdr:nvCxnSpPr>
      <xdr:spPr>
        <a:xfrm>
          <a:off x="1576705" y="6103197"/>
          <a:ext cx="6705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110507</xdr:rowOff>
    </xdr:from>
    <xdr:ext cx="405111" cy="259045"/>
    <xdr:sp macro="" textlink="">
      <xdr:nvSpPr>
        <xdr:cNvPr id="91" name="n_1aveValue有形固定資産減価償却率"/>
        <xdr:cNvSpPr txBox="1"/>
      </xdr:nvSpPr>
      <xdr:spPr>
        <a:xfrm>
          <a:off x="3395989"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92" name="n_2aveValue有形固定資産減価償却率"/>
        <xdr:cNvSpPr txBox="1"/>
      </xdr:nvSpPr>
      <xdr:spPr>
        <a:xfrm>
          <a:off x="2738129" y="5712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52934</xdr:rowOff>
    </xdr:from>
    <xdr:ext cx="405111" cy="259045"/>
    <xdr:sp macro="" textlink="">
      <xdr:nvSpPr>
        <xdr:cNvPr id="93" name="n_3aveValue有形固定資産減価償却率"/>
        <xdr:cNvSpPr txBox="1"/>
      </xdr:nvSpPr>
      <xdr:spPr>
        <a:xfrm>
          <a:off x="2067569" y="568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4" name="n_4aveValue有形固定資産減価償却率"/>
        <xdr:cNvSpPr txBox="1"/>
      </xdr:nvSpPr>
      <xdr:spPr>
        <a:xfrm>
          <a:off x="1397009"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104369</xdr:rowOff>
    </xdr:from>
    <xdr:ext cx="405111" cy="259045"/>
    <xdr:sp macro="" textlink="">
      <xdr:nvSpPr>
        <xdr:cNvPr id="95" name="n_1mainValue有形固定資産減価償却率"/>
        <xdr:cNvSpPr txBox="1"/>
      </xdr:nvSpPr>
      <xdr:spPr>
        <a:xfrm>
          <a:off x="3395989" y="6238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68385</xdr:rowOff>
    </xdr:from>
    <xdr:ext cx="405111" cy="259045"/>
    <xdr:sp macro="" textlink="">
      <xdr:nvSpPr>
        <xdr:cNvPr id="96" name="n_2mainValue有形固定資産減価償却率"/>
        <xdr:cNvSpPr txBox="1"/>
      </xdr:nvSpPr>
      <xdr:spPr>
        <a:xfrm>
          <a:off x="2738129" y="620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39599</xdr:rowOff>
    </xdr:from>
    <xdr:ext cx="405111" cy="259045"/>
    <xdr:sp macro="" textlink="">
      <xdr:nvSpPr>
        <xdr:cNvPr id="97" name="n_3mainValue有形固定資産減価償却率"/>
        <xdr:cNvSpPr txBox="1"/>
      </xdr:nvSpPr>
      <xdr:spPr>
        <a:xfrm>
          <a:off x="2067569" y="617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7214</xdr:rowOff>
    </xdr:from>
    <xdr:ext cx="405111" cy="259045"/>
    <xdr:sp macro="" textlink="">
      <xdr:nvSpPr>
        <xdr:cNvPr id="98" name="n_4mainValue有形固定資産減価償却率"/>
        <xdr:cNvSpPr txBox="1"/>
      </xdr:nvSpPr>
      <xdr:spPr>
        <a:xfrm>
          <a:off x="1397009" y="614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債務償還比率は令和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年度に比べて</a:t>
          </a:r>
          <a:r>
            <a:rPr kumimoji="1" lang="en-US"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ポイント低下し、類似団体よりも低い水準となっている。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低下となった主な理由としては、</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財政基金や都市計画事業基金などの充当可能基金</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となったことに</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よる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分子</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の減少要因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充当可能財源の増加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普通交付税において基準財政需要額に臨時項目が追加された影響などによる</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分母</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の増加要因</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である経常一般財源等</a:t>
          </a:r>
          <a:r>
            <a:rPr kumimoji="1" lang="ja-JP" altLang="en-US" sz="105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増加が挙げられる。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今後は、公共施設の老朽化対策などに伴う多額の市債発行により、数値の悪化が懸念される。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18805</xdr:rowOff>
    </xdr:to>
    <xdr:cxnSp macro="">
      <xdr:nvCxnSpPr>
        <xdr:cNvPr id="129" name="直線コネクタ 128"/>
        <xdr:cNvCxnSpPr/>
      </xdr:nvCxnSpPr>
      <xdr:spPr>
        <a:xfrm flipV="1">
          <a:off x="13027660" y="5160463"/>
          <a:ext cx="1269" cy="149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22632</xdr:rowOff>
    </xdr:from>
    <xdr:ext cx="469744" cy="259045"/>
    <xdr:sp macro="" textlink="">
      <xdr:nvSpPr>
        <xdr:cNvPr id="130" name="債務償還比率最小値テキスト"/>
        <xdr:cNvSpPr txBox="1"/>
      </xdr:nvSpPr>
      <xdr:spPr>
        <a:xfrm>
          <a:off x="13080365" y="66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18805</xdr:rowOff>
    </xdr:from>
    <xdr:to>
      <xdr:col>76</xdr:col>
      <xdr:colOff>111125</xdr:colOff>
      <xdr:row>35</xdr:row>
      <xdr:rowOff>18805</xdr:rowOff>
    </xdr:to>
    <xdr:cxnSp macro="">
      <xdr:nvCxnSpPr>
        <xdr:cNvPr id="131" name="直線コネクタ 130"/>
        <xdr:cNvCxnSpPr/>
      </xdr:nvCxnSpPr>
      <xdr:spPr>
        <a:xfrm>
          <a:off x="12963525" y="6655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54201</xdr:rowOff>
    </xdr:from>
    <xdr:ext cx="469744" cy="259045"/>
    <xdr:sp macro="" textlink="">
      <xdr:nvSpPr>
        <xdr:cNvPr id="134" name="債務償還比率平均値テキスト"/>
        <xdr:cNvSpPr txBox="1"/>
      </xdr:nvSpPr>
      <xdr:spPr>
        <a:xfrm>
          <a:off x="13080365" y="5853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75774</xdr:rowOff>
    </xdr:from>
    <xdr:to>
      <xdr:col>76</xdr:col>
      <xdr:colOff>73025</xdr:colOff>
      <xdr:row>31</xdr:row>
      <xdr:rowOff>5924</xdr:rowOff>
    </xdr:to>
    <xdr:sp macro="" textlink="">
      <xdr:nvSpPr>
        <xdr:cNvPr id="135" name="フローチャート: 判断 134"/>
        <xdr:cNvSpPr/>
      </xdr:nvSpPr>
      <xdr:spPr>
        <a:xfrm>
          <a:off x="13001625" y="58745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138267</xdr:rowOff>
    </xdr:from>
    <xdr:to>
      <xdr:col>72</xdr:col>
      <xdr:colOff>123825</xdr:colOff>
      <xdr:row>32</xdr:row>
      <xdr:rowOff>68417</xdr:rowOff>
    </xdr:to>
    <xdr:sp macro="" textlink="">
      <xdr:nvSpPr>
        <xdr:cNvPr id="136" name="フローチャート: 判断 135"/>
        <xdr:cNvSpPr/>
      </xdr:nvSpPr>
      <xdr:spPr>
        <a:xfrm>
          <a:off x="12359005" y="6104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147365</xdr:rowOff>
    </xdr:from>
    <xdr:to>
      <xdr:col>68</xdr:col>
      <xdr:colOff>123825</xdr:colOff>
      <xdr:row>32</xdr:row>
      <xdr:rowOff>77515</xdr:rowOff>
    </xdr:to>
    <xdr:sp macro="" textlink="">
      <xdr:nvSpPr>
        <xdr:cNvPr id="137" name="フローチャート: 判断 136"/>
        <xdr:cNvSpPr/>
      </xdr:nvSpPr>
      <xdr:spPr>
        <a:xfrm>
          <a:off x="11688445" y="61138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xdr:cNvSpPr/>
      </xdr:nvSpPr>
      <xdr:spPr>
        <a:xfrm>
          <a:off x="11017885" y="6081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133949</xdr:rowOff>
    </xdr:from>
    <xdr:to>
      <xdr:col>60</xdr:col>
      <xdr:colOff>123825</xdr:colOff>
      <xdr:row>32</xdr:row>
      <xdr:rowOff>64099</xdr:rowOff>
    </xdr:to>
    <xdr:sp macro="" textlink="">
      <xdr:nvSpPr>
        <xdr:cNvPr id="139" name="フローチャート: 判断 138"/>
        <xdr:cNvSpPr/>
      </xdr:nvSpPr>
      <xdr:spPr>
        <a:xfrm>
          <a:off x="10347325" y="61004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2213</xdr:rowOff>
    </xdr:from>
    <xdr:to>
      <xdr:col>76</xdr:col>
      <xdr:colOff>73025</xdr:colOff>
      <xdr:row>30</xdr:row>
      <xdr:rowOff>103813</xdr:rowOff>
    </xdr:to>
    <xdr:sp macro="" textlink="">
      <xdr:nvSpPr>
        <xdr:cNvPr id="145" name="楕円 144"/>
        <xdr:cNvSpPr/>
      </xdr:nvSpPr>
      <xdr:spPr>
        <a:xfrm>
          <a:off x="13001625" y="5801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25090</xdr:rowOff>
    </xdr:from>
    <xdr:ext cx="469744" cy="259045"/>
    <xdr:sp macro="" textlink="">
      <xdr:nvSpPr>
        <xdr:cNvPr id="146" name="債務償還比率該当値テキスト"/>
        <xdr:cNvSpPr txBox="1"/>
      </xdr:nvSpPr>
      <xdr:spPr>
        <a:xfrm>
          <a:off x="13080365" y="565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38953</xdr:rowOff>
    </xdr:from>
    <xdr:to>
      <xdr:col>72</xdr:col>
      <xdr:colOff>123825</xdr:colOff>
      <xdr:row>31</xdr:row>
      <xdr:rowOff>140553</xdr:rowOff>
    </xdr:to>
    <xdr:sp macro="" textlink="">
      <xdr:nvSpPr>
        <xdr:cNvPr id="147" name="楕円 146"/>
        <xdr:cNvSpPr/>
      </xdr:nvSpPr>
      <xdr:spPr>
        <a:xfrm>
          <a:off x="12359005" y="600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53013</xdr:rowOff>
    </xdr:from>
    <xdr:to>
      <xdr:col>76</xdr:col>
      <xdr:colOff>22225</xdr:colOff>
      <xdr:row>31</xdr:row>
      <xdr:rowOff>89753</xdr:rowOff>
    </xdr:to>
    <xdr:cxnSp macro="">
      <xdr:nvCxnSpPr>
        <xdr:cNvPr id="148" name="直線コネクタ 147"/>
        <xdr:cNvCxnSpPr/>
      </xdr:nvCxnSpPr>
      <xdr:spPr>
        <a:xfrm flipV="1">
          <a:off x="12409805" y="5851833"/>
          <a:ext cx="619760" cy="20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119144</xdr:rowOff>
    </xdr:from>
    <xdr:to>
      <xdr:col>68</xdr:col>
      <xdr:colOff>123825</xdr:colOff>
      <xdr:row>32</xdr:row>
      <xdr:rowOff>49294</xdr:rowOff>
    </xdr:to>
    <xdr:sp macro="" textlink="">
      <xdr:nvSpPr>
        <xdr:cNvPr id="149" name="楕円 148"/>
        <xdr:cNvSpPr/>
      </xdr:nvSpPr>
      <xdr:spPr>
        <a:xfrm>
          <a:off x="11688445" y="6085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89753</xdr:rowOff>
    </xdr:from>
    <xdr:to>
      <xdr:col>72</xdr:col>
      <xdr:colOff>73025</xdr:colOff>
      <xdr:row>31</xdr:row>
      <xdr:rowOff>169944</xdr:rowOff>
    </xdr:to>
    <xdr:cxnSp macro="">
      <xdr:nvCxnSpPr>
        <xdr:cNvPr id="150" name="直線コネクタ 149"/>
        <xdr:cNvCxnSpPr/>
      </xdr:nvCxnSpPr>
      <xdr:spPr>
        <a:xfrm flipV="1">
          <a:off x="11739245" y="6056213"/>
          <a:ext cx="67056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160283</xdr:rowOff>
    </xdr:from>
    <xdr:to>
      <xdr:col>64</xdr:col>
      <xdr:colOff>123825</xdr:colOff>
      <xdr:row>31</xdr:row>
      <xdr:rowOff>90433</xdr:rowOff>
    </xdr:to>
    <xdr:sp macro="" textlink="">
      <xdr:nvSpPr>
        <xdr:cNvPr id="151" name="楕円 150"/>
        <xdr:cNvSpPr/>
      </xdr:nvSpPr>
      <xdr:spPr>
        <a:xfrm>
          <a:off x="11017885" y="59591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39633</xdr:rowOff>
    </xdr:from>
    <xdr:to>
      <xdr:col>68</xdr:col>
      <xdr:colOff>73025</xdr:colOff>
      <xdr:row>31</xdr:row>
      <xdr:rowOff>169944</xdr:rowOff>
    </xdr:to>
    <xdr:cxnSp macro="">
      <xdr:nvCxnSpPr>
        <xdr:cNvPr id="152" name="直線コネクタ 151"/>
        <xdr:cNvCxnSpPr/>
      </xdr:nvCxnSpPr>
      <xdr:spPr>
        <a:xfrm>
          <a:off x="11068685" y="6006093"/>
          <a:ext cx="670560" cy="13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101101</xdr:rowOff>
    </xdr:from>
    <xdr:to>
      <xdr:col>60</xdr:col>
      <xdr:colOff>123825</xdr:colOff>
      <xdr:row>32</xdr:row>
      <xdr:rowOff>31251</xdr:rowOff>
    </xdr:to>
    <xdr:sp macro="" textlink="">
      <xdr:nvSpPr>
        <xdr:cNvPr id="153" name="楕円 152"/>
        <xdr:cNvSpPr/>
      </xdr:nvSpPr>
      <xdr:spPr>
        <a:xfrm>
          <a:off x="10347325" y="60675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39633</xdr:rowOff>
    </xdr:from>
    <xdr:to>
      <xdr:col>64</xdr:col>
      <xdr:colOff>73025</xdr:colOff>
      <xdr:row>31</xdr:row>
      <xdr:rowOff>151901</xdr:rowOff>
    </xdr:to>
    <xdr:cxnSp macro="">
      <xdr:nvCxnSpPr>
        <xdr:cNvPr id="154" name="直線コネクタ 153"/>
        <xdr:cNvCxnSpPr/>
      </xdr:nvCxnSpPr>
      <xdr:spPr>
        <a:xfrm flipV="1">
          <a:off x="10398125" y="6006093"/>
          <a:ext cx="67056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59544</xdr:rowOff>
    </xdr:from>
    <xdr:ext cx="469744" cy="259045"/>
    <xdr:sp macro="" textlink="">
      <xdr:nvSpPr>
        <xdr:cNvPr id="155" name="n_1aveValue債務償還比率"/>
        <xdr:cNvSpPr txBox="1"/>
      </xdr:nvSpPr>
      <xdr:spPr>
        <a:xfrm>
          <a:off x="12185092" y="619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68642</xdr:rowOff>
    </xdr:from>
    <xdr:ext cx="469744" cy="259045"/>
    <xdr:sp macro="" textlink="">
      <xdr:nvSpPr>
        <xdr:cNvPr id="156" name="n_2aveValue債務償還比率"/>
        <xdr:cNvSpPr txBox="1"/>
      </xdr:nvSpPr>
      <xdr:spPr>
        <a:xfrm>
          <a:off x="11527232" y="620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7" name="n_3aveValue債務償還比率"/>
        <xdr:cNvSpPr txBox="1"/>
      </xdr:nvSpPr>
      <xdr:spPr>
        <a:xfrm>
          <a:off x="10856672" y="617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55226</xdr:rowOff>
    </xdr:from>
    <xdr:ext cx="469744" cy="259045"/>
    <xdr:sp macro="" textlink="">
      <xdr:nvSpPr>
        <xdr:cNvPr id="158" name="n_4aveValue債務償還比率"/>
        <xdr:cNvSpPr txBox="1"/>
      </xdr:nvSpPr>
      <xdr:spPr>
        <a:xfrm>
          <a:off x="10186112" y="618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157080</xdr:rowOff>
    </xdr:from>
    <xdr:ext cx="469744" cy="259045"/>
    <xdr:sp macro="" textlink="">
      <xdr:nvSpPr>
        <xdr:cNvPr id="159" name="n_1mainValue債務償還比率"/>
        <xdr:cNvSpPr txBox="1"/>
      </xdr:nvSpPr>
      <xdr:spPr>
        <a:xfrm>
          <a:off x="12185092" y="578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65821</xdr:rowOff>
    </xdr:from>
    <xdr:ext cx="469744" cy="259045"/>
    <xdr:sp macro="" textlink="">
      <xdr:nvSpPr>
        <xdr:cNvPr id="160" name="n_2mainValue債務償還比率"/>
        <xdr:cNvSpPr txBox="1"/>
      </xdr:nvSpPr>
      <xdr:spPr>
        <a:xfrm>
          <a:off x="11527232" y="58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106960</xdr:rowOff>
    </xdr:from>
    <xdr:ext cx="469744" cy="259045"/>
    <xdr:sp macro="" textlink="">
      <xdr:nvSpPr>
        <xdr:cNvPr id="161" name="n_3mainValue債務償還比率"/>
        <xdr:cNvSpPr txBox="1"/>
      </xdr:nvSpPr>
      <xdr:spPr>
        <a:xfrm>
          <a:off x="10856672" y="573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47778</xdr:rowOff>
    </xdr:from>
    <xdr:ext cx="469744" cy="259045"/>
    <xdr:sp macro="" textlink="">
      <xdr:nvSpPr>
        <xdr:cNvPr id="162" name="n_4mainValue債務償還比率"/>
        <xdr:cNvSpPr txBox="1"/>
      </xdr:nvSpPr>
      <xdr:spPr>
        <a:xfrm>
          <a:off x="10186112" y="58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xdr:rowOff>
    </xdr:from>
    <xdr:to>
      <xdr:col>24</xdr:col>
      <xdr:colOff>62865</xdr:colOff>
      <xdr:row>41</xdr:row>
      <xdr:rowOff>85344</xdr:rowOff>
    </xdr:to>
    <xdr:cxnSp macro="">
      <xdr:nvCxnSpPr>
        <xdr:cNvPr id="55" name="直線コネクタ 54"/>
        <xdr:cNvCxnSpPr/>
      </xdr:nvCxnSpPr>
      <xdr:spPr>
        <a:xfrm flipV="1">
          <a:off x="4086225" y="5548884"/>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89171</xdr:rowOff>
    </xdr:from>
    <xdr:ext cx="405111" cy="259045"/>
    <xdr:sp macro="" textlink="">
      <xdr:nvSpPr>
        <xdr:cNvPr id="56" name="【道路】&#10;有形固定資産減価償却率最小値テキスト"/>
        <xdr:cNvSpPr txBox="1"/>
      </xdr:nvSpPr>
      <xdr:spPr>
        <a:xfrm>
          <a:off x="4124960" y="696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85344</xdr:rowOff>
    </xdr:from>
    <xdr:to>
      <xdr:col>24</xdr:col>
      <xdr:colOff>152400</xdr:colOff>
      <xdr:row>41</xdr:row>
      <xdr:rowOff>85344</xdr:rowOff>
    </xdr:to>
    <xdr:cxnSp macro="">
      <xdr:nvCxnSpPr>
        <xdr:cNvPr id="57" name="直線コネクタ 56"/>
        <xdr:cNvCxnSpPr/>
      </xdr:nvCxnSpPr>
      <xdr:spPr>
        <a:xfrm>
          <a:off x="4020820" y="6958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134891</xdr:rowOff>
    </xdr:from>
    <xdr:ext cx="405111" cy="259045"/>
    <xdr:sp macro="" textlink="">
      <xdr:nvSpPr>
        <xdr:cNvPr id="58" name="【道路】&#10;有形固定資産減価償却率最大値テキスト"/>
        <xdr:cNvSpPr txBox="1"/>
      </xdr:nvSpPr>
      <xdr:spPr>
        <a:xfrm>
          <a:off x="4124960" y="5331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xdr:rowOff>
    </xdr:from>
    <xdr:to>
      <xdr:col>24</xdr:col>
      <xdr:colOff>152400</xdr:colOff>
      <xdr:row>33</xdr:row>
      <xdr:rowOff>16764</xdr:rowOff>
    </xdr:to>
    <xdr:cxnSp macro="">
      <xdr:nvCxnSpPr>
        <xdr:cNvPr id="59" name="直線コネクタ 58"/>
        <xdr:cNvCxnSpPr/>
      </xdr:nvCxnSpPr>
      <xdr:spPr>
        <a:xfrm>
          <a:off x="4020820" y="5548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143273</xdr:rowOff>
    </xdr:from>
    <xdr:ext cx="405111" cy="259045"/>
    <xdr:sp macro="" textlink="">
      <xdr:nvSpPr>
        <xdr:cNvPr id="60" name="【道路】&#10;有形固定資産減価償却率平均値テキスト"/>
        <xdr:cNvSpPr txBox="1"/>
      </xdr:nvSpPr>
      <xdr:spPr>
        <a:xfrm>
          <a:off x="4124960" y="61783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164846</xdr:rowOff>
    </xdr:from>
    <xdr:to>
      <xdr:col>24</xdr:col>
      <xdr:colOff>114300</xdr:colOff>
      <xdr:row>37</xdr:row>
      <xdr:rowOff>94996</xdr:rowOff>
    </xdr:to>
    <xdr:sp macro="" textlink="">
      <xdr:nvSpPr>
        <xdr:cNvPr id="61" name="フローチャート: 判断 60"/>
        <xdr:cNvSpPr/>
      </xdr:nvSpPr>
      <xdr:spPr>
        <a:xfrm>
          <a:off x="4036060" y="619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132842</xdr:rowOff>
    </xdr:from>
    <xdr:to>
      <xdr:col>20</xdr:col>
      <xdr:colOff>38100</xdr:colOff>
      <xdr:row>37</xdr:row>
      <xdr:rowOff>62992</xdr:rowOff>
    </xdr:to>
    <xdr:sp macro="" textlink="">
      <xdr:nvSpPr>
        <xdr:cNvPr id="62" name="フローチャート: 判断 61"/>
        <xdr:cNvSpPr/>
      </xdr:nvSpPr>
      <xdr:spPr>
        <a:xfrm>
          <a:off x="3312160" y="6167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98552</xdr:rowOff>
    </xdr:from>
    <xdr:to>
      <xdr:col>15</xdr:col>
      <xdr:colOff>101600</xdr:colOff>
      <xdr:row>37</xdr:row>
      <xdr:rowOff>28702</xdr:rowOff>
    </xdr:to>
    <xdr:sp macro="" textlink="">
      <xdr:nvSpPr>
        <xdr:cNvPr id="63" name="フローチャート: 判断 62"/>
        <xdr:cNvSpPr/>
      </xdr:nvSpPr>
      <xdr:spPr>
        <a:xfrm>
          <a:off x="2514600" y="613359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59690</xdr:rowOff>
    </xdr:from>
    <xdr:to>
      <xdr:col>10</xdr:col>
      <xdr:colOff>165100</xdr:colOff>
      <xdr:row>36</xdr:row>
      <xdr:rowOff>161290</xdr:rowOff>
    </xdr:to>
    <xdr:sp macro="" textlink="">
      <xdr:nvSpPr>
        <xdr:cNvPr id="64" name="フローチャート: 判断 63"/>
        <xdr:cNvSpPr/>
      </xdr:nvSpPr>
      <xdr:spPr>
        <a:xfrm>
          <a:off x="17399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25400</xdr:rowOff>
    </xdr:from>
    <xdr:to>
      <xdr:col>6</xdr:col>
      <xdr:colOff>38100</xdr:colOff>
      <xdr:row>36</xdr:row>
      <xdr:rowOff>127000</xdr:rowOff>
    </xdr:to>
    <xdr:sp macro="" textlink="">
      <xdr:nvSpPr>
        <xdr:cNvPr id="65" name="フローチャート: 判断 64"/>
        <xdr:cNvSpPr/>
      </xdr:nvSpPr>
      <xdr:spPr>
        <a:xfrm>
          <a:off x="965200" y="6060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48260</xdr:rowOff>
    </xdr:from>
    <xdr:to>
      <xdr:col>24</xdr:col>
      <xdr:colOff>114300</xdr:colOff>
      <xdr:row>36</xdr:row>
      <xdr:rowOff>149860</xdr:rowOff>
    </xdr:to>
    <xdr:sp macro="" textlink="">
      <xdr:nvSpPr>
        <xdr:cNvPr id="71" name="楕円 70"/>
        <xdr:cNvSpPr/>
      </xdr:nvSpPr>
      <xdr:spPr>
        <a:xfrm>
          <a:off x="403606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71137</xdr:rowOff>
    </xdr:from>
    <xdr:ext cx="405111" cy="259045"/>
    <xdr:sp macro="" textlink="">
      <xdr:nvSpPr>
        <xdr:cNvPr id="72" name="【道路】&#10;有形固定資産減価償却率該当値テキスト"/>
        <xdr:cNvSpPr txBox="1"/>
      </xdr:nvSpPr>
      <xdr:spPr>
        <a:xfrm>
          <a:off x="4124960"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29972</xdr:rowOff>
    </xdr:from>
    <xdr:to>
      <xdr:col>20</xdr:col>
      <xdr:colOff>38100</xdr:colOff>
      <xdr:row>36</xdr:row>
      <xdr:rowOff>131572</xdr:rowOff>
    </xdr:to>
    <xdr:sp macro="" textlink="">
      <xdr:nvSpPr>
        <xdr:cNvPr id="73" name="楕円 72"/>
        <xdr:cNvSpPr/>
      </xdr:nvSpPr>
      <xdr:spPr>
        <a:xfrm>
          <a:off x="3312160" y="60650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80772</xdr:rowOff>
    </xdr:from>
    <xdr:to>
      <xdr:col>24</xdr:col>
      <xdr:colOff>63500</xdr:colOff>
      <xdr:row>36</xdr:row>
      <xdr:rowOff>99060</xdr:rowOff>
    </xdr:to>
    <xdr:cxnSp macro="">
      <xdr:nvCxnSpPr>
        <xdr:cNvPr id="74" name="直線コネクタ 73"/>
        <xdr:cNvCxnSpPr/>
      </xdr:nvCxnSpPr>
      <xdr:spPr>
        <a:xfrm>
          <a:off x="3355340" y="6115812"/>
          <a:ext cx="73152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43688</xdr:rowOff>
    </xdr:from>
    <xdr:to>
      <xdr:col>15</xdr:col>
      <xdr:colOff>101600</xdr:colOff>
      <xdr:row>36</xdr:row>
      <xdr:rowOff>145288</xdr:rowOff>
    </xdr:to>
    <xdr:sp macro="" textlink="">
      <xdr:nvSpPr>
        <xdr:cNvPr id="75" name="楕円 74"/>
        <xdr:cNvSpPr/>
      </xdr:nvSpPr>
      <xdr:spPr>
        <a:xfrm>
          <a:off x="2514600" y="60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80772</xdr:rowOff>
    </xdr:from>
    <xdr:to>
      <xdr:col>19</xdr:col>
      <xdr:colOff>177800</xdr:colOff>
      <xdr:row>36</xdr:row>
      <xdr:rowOff>94488</xdr:rowOff>
    </xdr:to>
    <xdr:cxnSp macro="">
      <xdr:nvCxnSpPr>
        <xdr:cNvPr id="76" name="直線コネクタ 75"/>
        <xdr:cNvCxnSpPr/>
      </xdr:nvCxnSpPr>
      <xdr:spPr>
        <a:xfrm flipV="1">
          <a:off x="2565400" y="6115812"/>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18542</xdr:rowOff>
    </xdr:from>
    <xdr:to>
      <xdr:col>10</xdr:col>
      <xdr:colOff>165100</xdr:colOff>
      <xdr:row>36</xdr:row>
      <xdr:rowOff>120142</xdr:rowOff>
    </xdr:to>
    <xdr:sp macro="" textlink="">
      <xdr:nvSpPr>
        <xdr:cNvPr id="77" name="楕円 76"/>
        <xdr:cNvSpPr/>
      </xdr:nvSpPr>
      <xdr:spPr>
        <a:xfrm>
          <a:off x="1739900" y="60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69342</xdr:rowOff>
    </xdr:from>
    <xdr:to>
      <xdr:col>15</xdr:col>
      <xdr:colOff>50800</xdr:colOff>
      <xdr:row>36</xdr:row>
      <xdr:rowOff>94488</xdr:rowOff>
    </xdr:to>
    <xdr:cxnSp macro="">
      <xdr:nvCxnSpPr>
        <xdr:cNvPr id="78" name="直線コネクタ 77"/>
        <xdr:cNvCxnSpPr/>
      </xdr:nvCxnSpPr>
      <xdr:spPr>
        <a:xfrm>
          <a:off x="1790700" y="6104382"/>
          <a:ext cx="7747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125984</xdr:rowOff>
    </xdr:from>
    <xdr:to>
      <xdr:col>6</xdr:col>
      <xdr:colOff>38100</xdr:colOff>
      <xdr:row>36</xdr:row>
      <xdr:rowOff>56134</xdr:rowOff>
    </xdr:to>
    <xdr:sp macro="" textlink="">
      <xdr:nvSpPr>
        <xdr:cNvPr id="79" name="楕円 78"/>
        <xdr:cNvSpPr/>
      </xdr:nvSpPr>
      <xdr:spPr>
        <a:xfrm>
          <a:off x="965200" y="599338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5334</xdr:rowOff>
    </xdr:from>
    <xdr:to>
      <xdr:col>10</xdr:col>
      <xdr:colOff>114300</xdr:colOff>
      <xdr:row>36</xdr:row>
      <xdr:rowOff>69342</xdr:rowOff>
    </xdr:to>
    <xdr:cxnSp macro="">
      <xdr:nvCxnSpPr>
        <xdr:cNvPr id="80" name="直線コネクタ 79"/>
        <xdr:cNvCxnSpPr/>
      </xdr:nvCxnSpPr>
      <xdr:spPr>
        <a:xfrm>
          <a:off x="1008380" y="6040374"/>
          <a:ext cx="78232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54119</xdr:rowOff>
    </xdr:from>
    <xdr:ext cx="405111" cy="259045"/>
    <xdr:sp macro="" textlink="">
      <xdr:nvSpPr>
        <xdr:cNvPr id="81" name="n_1aveValue【道路】&#10;有形固定資産減価償却率"/>
        <xdr:cNvSpPr txBox="1"/>
      </xdr:nvSpPr>
      <xdr:spPr>
        <a:xfrm>
          <a:off x="3170564" y="625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19829</xdr:rowOff>
    </xdr:from>
    <xdr:ext cx="405111" cy="259045"/>
    <xdr:sp macro="" textlink="">
      <xdr:nvSpPr>
        <xdr:cNvPr id="82" name="n_2aveValue【道路】&#10;有形固定資産減価償却率"/>
        <xdr:cNvSpPr txBox="1"/>
      </xdr:nvSpPr>
      <xdr:spPr>
        <a:xfrm>
          <a:off x="2385704" y="6222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152417</xdr:rowOff>
    </xdr:from>
    <xdr:ext cx="405111" cy="259045"/>
    <xdr:sp macro="" textlink="">
      <xdr:nvSpPr>
        <xdr:cNvPr id="83" name="n_3aveValue【道路】&#10;有形固定資産減価償却率"/>
        <xdr:cNvSpPr txBox="1"/>
      </xdr:nvSpPr>
      <xdr:spPr>
        <a:xfrm>
          <a:off x="161100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118127</xdr:rowOff>
    </xdr:from>
    <xdr:ext cx="405111" cy="259045"/>
    <xdr:sp macro="" textlink="">
      <xdr:nvSpPr>
        <xdr:cNvPr id="84" name="n_4aveValue【道路】&#10;有形固定資産減価償却率"/>
        <xdr:cNvSpPr txBox="1"/>
      </xdr:nvSpPr>
      <xdr:spPr>
        <a:xfrm>
          <a:off x="83630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148099</xdr:rowOff>
    </xdr:from>
    <xdr:ext cx="405111" cy="259045"/>
    <xdr:sp macro="" textlink="">
      <xdr:nvSpPr>
        <xdr:cNvPr id="85" name="n_1mainValue【道路】&#10;有形固定資産減価償却率"/>
        <xdr:cNvSpPr txBox="1"/>
      </xdr:nvSpPr>
      <xdr:spPr>
        <a:xfrm>
          <a:off x="3170564" y="584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161815</xdr:rowOff>
    </xdr:from>
    <xdr:ext cx="405111" cy="259045"/>
    <xdr:sp macro="" textlink="">
      <xdr:nvSpPr>
        <xdr:cNvPr id="86" name="n_2mainValue【道路】&#10;有形固定資産減価償却率"/>
        <xdr:cNvSpPr txBox="1"/>
      </xdr:nvSpPr>
      <xdr:spPr>
        <a:xfrm>
          <a:off x="2385704" y="586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136669</xdr:rowOff>
    </xdr:from>
    <xdr:ext cx="405111" cy="259045"/>
    <xdr:sp macro="" textlink="">
      <xdr:nvSpPr>
        <xdr:cNvPr id="87" name="n_3mainValue【道路】&#10;有形固定資産減価償却率"/>
        <xdr:cNvSpPr txBox="1"/>
      </xdr:nvSpPr>
      <xdr:spPr>
        <a:xfrm>
          <a:off x="1611004" y="583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72661</xdr:rowOff>
    </xdr:from>
    <xdr:ext cx="405111" cy="259045"/>
    <xdr:sp macro="" textlink="">
      <xdr:nvSpPr>
        <xdr:cNvPr id="88" name="n_4mainValue【道路】&#10;有形固定資産減価償却率"/>
        <xdr:cNvSpPr txBox="1"/>
      </xdr:nvSpPr>
      <xdr:spPr>
        <a:xfrm>
          <a:off x="836304" y="577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85242</xdr:rowOff>
    </xdr:from>
    <xdr:to>
      <xdr:col>54</xdr:col>
      <xdr:colOff>189865</xdr:colOff>
      <xdr:row>42</xdr:row>
      <xdr:rowOff>29883</xdr:rowOff>
    </xdr:to>
    <xdr:cxnSp macro="">
      <xdr:nvCxnSpPr>
        <xdr:cNvPr id="112" name="直線コネクタ 111"/>
        <xdr:cNvCxnSpPr/>
      </xdr:nvCxnSpPr>
      <xdr:spPr>
        <a:xfrm flipV="1">
          <a:off x="9219565" y="5617362"/>
          <a:ext cx="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33710</xdr:rowOff>
    </xdr:from>
    <xdr:ext cx="469744" cy="259045"/>
    <xdr:sp macro="" textlink="">
      <xdr:nvSpPr>
        <xdr:cNvPr id="113" name="【道路】&#10;一人当たり延長最小値テキスト"/>
        <xdr:cNvSpPr txBox="1"/>
      </xdr:nvSpPr>
      <xdr:spPr>
        <a:xfrm>
          <a:off x="9258300" y="70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29883</xdr:rowOff>
    </xdr:from>
    <xdr:to>
      <xdr:col>55</xdr:col>
      <xdr:colOff>88900</xdr:colOff>
      <xdr:row>42</xdr:row>
      <xdr:rowOff>29883</xdr:rowOff>
    </xdr:to>
    <xdr:cxnSp macro="">
      <xdr:nvCxnSpPr>
        <xdr:cNvPr id="114" name="直線コネクタ 113"/>
        <xdr:cNvCxnSpPr/>
      </xdr:nvCxnSpPr>
      <xdr:spPr>
        <a:xfrm>
          <a:off x="9154160" y="70707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31919</xdr:rowOff>
    </xdr:from>
    <xdr:ext cx="599010" cy="259045"/>
    <xdr:sp macro="" textlink="">
      <xdr:nvSpPr>
        <xdr:cNvPr id="115" name="【道路】&#10;一人当たり延長最大値テキスト"/>
        <xdr:cNvSpPr txBox="1"/>
      </xdr:nvSpPr>
      <xdr:spPr>
        <a:xfrm>
          <a:off x="9258300" y="53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85242</xdr:rowOff>
    </xdr:from>
    <xdr:to>
      <xdr:col>55</xdr:col>
      <xdr:colOff>88900</xdr:colOff>
      <xdr:row>33</xdr:row>
      <xdr:rowOff>85242</xdr:rowOff>
    </xdr:to>
    <xdr:cxnSp macro="">
      <xdr:nvCxnSpPr>
        <xdr:cNvPr id="116" name="直線コネクタ 115"/>
        <xdr:cNvCxnSpPr/>
      </xdr:nvCxnSpPr>
      <xdr:spPr>
        <a:xfrm>
          <a:off x="9154160" y="5617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89870</xdr:rowOff>
    </xdr:from>
    <xdr:ext cx="469744" cy="259045"/>
    <xdr:sp macro="" textlink="">
      <xdr:nvSpPr>
        <xdr:cNvPr id="117" name="【道路】&#10;一人当たり延長平均値テキスト"/>
        <xdr:cNvSpPr txBox="1"/>
      </xdr:nvSpPr>
      <xdr:spPr>
        <a:xfrm>
          <a:off x="9258300" y="679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66993</xdr:rowOff>
    </xdr:from>
    <xdr:to>
      <xdr:col>55</xdr:col>
      <xdr:colOff>50800</xdr:colOff>
      <xdr:row>41</xdr:row>
      <xdr:rowOff>168593</xdr:rowOff>
    </xdr:to>
    <xdr:sp macro="" textlink="">
      <xdr:nvSpPr>
        <xdr:cNvPr id="118" name="フローチャート: 判断 117"/>
        <xdr:cNvSpPr/>
      </xdr:nvSpPr>
      <xdr:spPr>
        <a:xfrm>
          <a:off x="9192260" y="69402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67666</xdr:rowOff>
    </xdr:from>
    <xdr:to>
      <xdr:col>50</xdr:col>
      <xdr:colOff>165100</xdr:colOff>
      <xdr:row>41</xdr:row>
      <xdr:rowOff>169266</xdr:rowOff>
    </xdr:to>
    <xdr:sp macro="" textlink="">
      <xdr:nvSpPr>
        <xdr:cNvPr id="119" name="フローチャート: 判断 118"/>
        <xdr:cNvSpPr/>
      </xdr:nvSpPr>
      <xdr:spPr>
        <a:xfrm>
          <a:off x="8445500" y="69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85776</xdr:rowOff>
    </xdr:from>
    <xdr:to>
      <xdr:col>46</xdr:col>
      <xdr:colOff>38100</xdr:colOff>
      <xdr:row>42</xdr:row>
      <xdr:rowOff>15926</xdr:rowOff>
    </xdr:to>
    <xdr:sp macro="" textlink="">
      <xdr:nvSpPr>
        <xdr:cNvPr id="120" name="フローチャート: 判断 119"/>
        <xdr:cNvSpPr/>
      </xdr:nvSpPr>
      <xdr:spPr>
        <a:xfrm>
          <a:off x="7670800" y="6959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86182</xdr:rowOff>
    </xdr:from>
    <xdr:to>
      <xdr:col>41</xdr:col>
      <xdr:colOff>101600</xdr:colOff>
      <xdr:row>42</xdr:row>
      <xdr:rowOff>16332</xdr:rowOff>
    </xdr:to>
    <xdr:sp macro="" textlink="">
      <xdr:nvSpPr>
        <xdr:cNvPr id="121" name="フローチャート: 判断 120"/>
        <xdr:cNvSpPr/>
      </xdr:nvSpPr>
      <xdr:spPr>
        <a:xfrm>
          <a:off x="6873240" y="6959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84086</xdr:rowOff>
    </xdr:from>
    <xdr:to>
      <xdr:col>36</xdr:col>
      <xdr:colOff>165100</xdr:colOff>
      <xdr:row>42</xdr:row>
      <xdr:rowOff>14236</xdr:rowOff>
    </xdr:to>
    <xdr:sp macro="" textlink="">
      <xdr:nvSpPr>
        <xdr:cNvPr id="122" name="フローチャート: 判断 121"/>
        <xdr:cNvSpPr/>
      </xdr:nvSpPr>
      <xdr:spPr>
        <a:xfrm>
          <a:off x="6098540" y="6957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133185</xdr:rowOff>
    </xdr:from>
    <xdr:to>
      <xdr:col>55</xdr:col>
      <xdr:colOff>50800</xdr:colOff>
      <xdr:row>42</xdr:row>
      <xdr:rowOff>63335</xdr:rowOff>
    </xdr:to>
    <xdr:sp macro="" textlink="">
      <xdr:nvSpPr>
        <xdr:cNvPr id="128" name="楕円 127"/>
        <xdr:cNvSpPr/>
      </xdr:nvSpPr>
      <xdr:spPr>
        <a:xfrm>
          <a:off x="9192260" y="7006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48112</xdr:rowOff>
    </xdr:from>
    <xdr:ext cx="469744" cy="259045"/>
    <xdr:sp macro="" textlink="">
      <xdr:nvSpPr>
        <xdr:cNvPr id="129" name="【道路】&#10;一人当たり延長該当値テキスト"/>
        <xdr:cNvSpPr txBox="1"/>
      </xdr:nvSpPr>
      <xdr:spPr>
        <a:xfrm>
          <a:off x="9258300" y="692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133312</xdr:rowOff>
    </xdr:from>
    <xdr:to>
      <xdr:col>50</xdr:col>
      <xdr:colOff>165100</xdr:colOff>
      <xdr:row>42</xdr:row>
      <xdr:rowOff>63462</xdr:rowOff>
    </xdr:to>
    <xdr:sp macro="" textlink="">
      <xdr:nvSpPr>
        <xdr:cNvPr id="130" name="楕円 129"/>
        <xdr:cNvSpPr/>
      </xdr:nvSpPr>
      <xdr:spPr>
        <a:xfrm>
          <a:off x="8445500" y="70065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12535</xdr:rowOff>
    </xdr:from>
    <xdr:to>
      <xdr:col>55</xdr:col>
      <xdr:colOff>0</xdr:colOff>
      <xdr:row>42</xdr:row>
      <xdr:rowOff>12662</xdr:rowOff>
    </xdr:to>
    <xdr:cxnSp macro="">
      <xdr:nvCxnSpPr>
        <xdr:cNvPr id="131" name="直線コネクタ 130"/>
        <xdr:cNvCxnSpPr/>
      </xdr:nvCxnSpPr>
      <xdr:spPr>
        <a:xfrm flipV="1">
          <a:off x="8496300" y="7053415"/>
          <a:ext cx="7239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133338</xdr:rowOff>
    </xdr:from>
    <xdr:to>
      <xdr:col>46</xdr:col>
      <xdr:colOff>38100</xdr:colOff>
      <xdr:row>42</xdr:row>
      <xdr:rowOff>63488</xdr:rowOff>
    </xdr:to>
    <xdr:sp macro="" textlink="">
      <xdr:nvSpPr>
        <xdr:cNvPr id="132" name="楕円 131"/>
        <xdr:cNvSpPr/>
      </xdr:nvSpPr>
      <xdr:spPr>
        <a:xfrm>
          <a:off x="7670800" y="7006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12662</xdr:rowOff>
    </xdr:from>
    <xdr:to>
      <xdr:col>50</xdr:col>
      <xdr:colOff>114300</xdr:colOff>
      <xdr:row>42</xdr:row>
      <xdr:rowOff>12688</xdr:rowOff>
    </xdr:to>
    <xdr:cxnSp macro="">
      <xdr:nvCxnSpPr>
        <xdr:cNvPr id="133" name="直線コネクタ 132"/>
        <xdr:cNvCxnSpPr/>
      </xdr:nvCxnSpPr>
      <xdr:spPr>
        <a:xfrm flipV="1">
          <a:off x="7713980" y="7053542"/>
          <a:ext cx="78232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133566</xdr:rowOff>
    </xdr:from>
    <xdr:to>
      <xdr:col>41</xdr:col>
      <xdr:colOff>101600</xdr:colOff>
      <xdr:row>42</xdr:row>
      <xdr:rowOff>63716</xdr:rowOff>
    </xdr:to>
    <xdr:sp macro="" textlink="">
      <xdr:nvSpPr>
        <xdr:cNvPr id="134" name="楕円 133"/>
        <xdr:cNvSpPr/>
      </xdr:nvSpPr>
      <xdr:spPr>
        <a:xfrm>
          <a:off x="6873240" y="7006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12688</xdr:rowOff>
    </xdr:from>
    <xdr:to>
      <xdr:col>45</xdr:col>
      <xdr:colOff>177800</xdr:colOff>
      <xdr:row>42</xdr:row>
      <xdr:rowOff>12916</xdr:rowOff>
    </xdr:to>
    <xdr:cxnSp macro="">
      <xdr:nvCxnSpPr>
        <xdr:cNvPr id="135" name="直線コネクタ 134"/>
        <xdr:cNvCxnSpPr/>
      </xdr:nvCxnSpPr>
      <xdr:spPr>
        <a:xfrm flipV="1">
          <a:off x="6924040" y="7053568"/>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133693</xdr:rowOff>
    </xdr:from>
    <xdr:to>
      <xdr:col>36</xdr:col>
      <xdr:colOff>165100</xdr:colOff>
      <xdr:row>42</xdr:row>
      <xdr:rowOff>63843</xdr:rowOff>
    </xdr:to>
    <xdr:sp macro="" textlink="">
      <xdr:nvSpPr>
        <xdr:cNvPr id="136" name="楕円 135"/>
        <xdr:cNvSpPr/>
      </xdr:nvSpPr>
      <xdr:spPr>
        <a:xfrm>
          <a:off x="6098540" y="7006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12916</xdr:rowOff>
    </xdr:from>
    <xdr:to>
      <xdr:col>41</xdr:col>
      <xdr:colOff>50800</xdr:colOff>
      <xdr:row>42</xdr:row>
      <xdr:rowOff>13043</xdr:rowOff>
    </xdr:to>
    <xdr:cxnSp macro="">
      <xdr:nvCxnSpPr>
        <xdr:cNvPr id="137" name="直線コネクタ 136"/>
        <xdr:cNvCxnSpPr/>
      </xdr:nvCxnSpPr>
      <xdr:spPr>
        <a:xfrm flipV="1">
          <a:off x="6149340" y="7053796"/>
          <a:ext cx="7747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14343</xdr:rowOff>
    </xdr:from>
    <xdr:ext cx="469744" cy="259045"/>
    <xdr:sp macro="" textlink="">
      <xdr:nvSpPr>
        <xdr:cNvPr id="138" name="n_1aveValue【道路】&#10;一人当たり延長"/>
        <xdr:cNvSpPr txBox="1"/>
      </xdr:nvSpPr>
      <xdr:spPr>
        <a:xfrm>
          <a:off x="8271587" y="671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32453</xdr:rowOff>
    </xdr:from>
    <xdr:ext cx="469744" cy="259045"/>
    <xdr:sp macro="" textlink="">
      <xdr:nvSpPr>
        <xdr:cNvPr id="139" name="n_2aveValue【道路】&#10;一人当たり延長"/>
        <xdr:cNvSpPr txBox="1"/>
      </xdr:nvSpPr>
      <xdr:spPr>
        <a:xfrm>
          <a:off x="7509587" y="673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32859</xdr:rowOff>
    </xdr:from>
    <xdr:ext cx="469744" cy="259045"/>
    <xdr:sp macro="" textlink="">
      <xdr:nvSpPr>
        <xdr:cNvPr id="140" name="n_3aveValue【道路】&#10;一人当たり延長"/>
        <xdr:cNvSpPr txBox="1"/>
      </xdr:nvSpPr>
      <xdr:spPr>
        <a:xfrm>
          <a:off x="6712027" y="673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30763</xdr:rowOff>
    </xdr:from>
    <xdr:ext cx="469744" cy="259045"/>
    <xdr:sp macro="" textlink="">
      <xdr:nvSpPr>
        <xdr:cNvPr id="141" name="n_4aveValue【道路】&#10;一人当たり延長"/>
        <xdr:cNvSpPr txBox="1"/>
      </xdr:nvSpPr>
      <xdr:spPr>
        <a:xfrm>
          <a:off x="5937327" y="6736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54589</xdr:rowOff>
    </xdr:from>
    <xdr:ext cx="469744" cy="259045"/>
    <xdr:sp macro="" textlink="">
      <xdr:nvSpPr>
        <xdr:cNvPr id="142" name="n_1mainValue【道路】&#10;一人当たり延長"/>
        <xdr:cNvSpPr txBox="1"/>
      </xdr:nvSpPr>
      <xdr:spPr>
        <a:xfrm>
          <a:off x="8271587" y="709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54615</xdr:rowOff>
    </xdr:from>
    <xdr:ext cx="469744" cy="259045"/>
    <xdr:sp macro="" textlink="">
      <xdr:nvSpPr>
        <xdr:cNvPr id="143" name="n_2mainValue【道路】&#10;一人当たり延長"/>
        <xdr:cNvSpPr txBox="1"/>
      </xdr:nvSpPr>
      <xdr:spPr>
        <a:xfrm>
          <a:off x="7509587" y="70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54843</xdr:rowOff>
    </xdr:from>
    <xdr:ext cx="469744" cy="259045"/>
    <xdr:sp macro="" textlink="">
      <xdr:nvSpPr>
        <xdr:cNvPr id="144" name="n_3mainValue【道路】&#10;一人当たり延長"/>
        <xdr:cNvSpPr txBox="1"/>
      </xdr:nvSpPr>
      <xdr:spPr>
        <a:xfrm>
          <a:off x="6712027" y="7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54970</xdr:rowOff>
    </xdr:from>
    <xdr:ext cx="469744" cy="259045"/>
    <xdr:sp macro="" textlink="">
      <xdr:nvSpPr>
        <xdr:cNvPr id="145" name="n_4mainValue【道路】&#10;一人当たり延長"/>
        <xdr:cNvSpPr txBox="1"/>
      </xdr:nvSpPr>
      <xdr:spPr>
        <a:xfrm>
          <a:off x="5937327" y="70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63</xdr:row>
      <xdr:rowOff>96338</xdr:rowOff>
    </xdr:to>
    <xdr:cxnSp macro="">
      <xdr:nvCxnSpPr>
        <xdr:cNvPr id="171" name="直線コネクタ 170"/>
        <xdr:cNvCxnSpPr/>
      </xdr:nvCxnSpPr>
      <xdr:spPr>
        <a:xfrm flipV="1">
          <a:off x="4086225" y="9484178"/>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72" name="【橋りょう・トンネル】&#10;有形固定資産減価償却率最小値テキスト"/>
        <xdr:cNvSpPr txBox="1"/>
      </xdr:nvSpPr>
      <xdr:spPr>
        <a:xfrm>
          <a:off x="4124960" y="1066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73" name="直線コネクタ 172"/>
        <xdr:cNvCxnSpPr/>
      </xdr:nvCxnSpPr>
      <xdr:spPr>
        <a:xfrm>
          <a:off x="4020820" y="106576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74" name="【橋りょう・トンネル】&#10;有形固定資産減価償却率最大値テキスト"/>
        <xdr:cNvSpPr txBox="1"/>
      </xdr:nvSpPr>
      <xdr:spPr>
        <a:xfrm>
          <a:off x="4124960" y="926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75" name="直線コネクタ 174"/>
        <xdr:cNvCxnSpPr/>
      </xdr:nvCxnSpPr>
      <xdr:spPr>
        <a:xfrm>
          <a:off x="4020820" y="9484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150058</xdr:rowOff>
    </xdr:from>
    <xdr:ext cx="405111" cy="259045"/>
    <xdr:sp macro="" textlink="">
      <xdr:nvSpPr>
        <xdr:cNvPr id="176" name="【橋りょう・トンネル】&#10;有形固定資産減価償却率平均値テキスト"/>
        <xdr:cNvSpPr txBox="1"/>
      </xdr:nvSpPr>
      <xdr:spPr>
        <a:xfrm>
          <a:off x="4124960" y="10040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127181</xdr:rowOff>
    </xdr:from>
    <xdr:to>
      <xdr:col>24</xdr:col>
      <xdr:colOff>114300</xdr:colOff>
      <xdr:row>61</xdr:row>
      <xdr:rowOff>57331</xdr:rowOff>
    </xdr:to>
    <xdr:sp macro="" textlink="">
      <xdr:nvSpPr>
        <xdr:cNvPr id="177" name="フローチャート: 判断 176"/>
        <xdr:cNvSpPr/>
      </xdr:nvSpPr>
      <xdr:spPr>
        <a:xfrm>
          <a:off x="4036060" y="101855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117384</xdr:rowOff>
    </xdr:from>
    <xdr:to>
      <xdr:col>20</xdr:col>
      <xdr:colOff>38100</xdr:colOff>
      <xdr:row>61</xdr:row>
      <xdr:rowOff>47534</xdr:rowOff>
    </xdr:to>
    <xdr:sp macro="" textlink="">
      <xdr:nvSpPr>
        <xdr:cNvPr id="178" name="フローチャート: 判断 177"/>
        <xdr:cNvSpPr/>
      </xdr:nvSpPr>
      <xdr:spPr>
        <a:xfrm>
          <a:off x="3312160" y="101757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94524</xdr:rowOff>
    </xdr:from>
    <xdr:to>
      <xdr:col>15</xdr:col>
      <xdr:colOff>101600</xdr:colOff>
      <xdr:row>61</xdr:row>
      <xdr:rowOff>24674</xdr:rowOff>
    </xdr:to>
    <xdr:sp macro="" textlink="">
      <xdr:nvSpPr>
        <xdr:cNvPr id="179" name="フローチャート: 判断 178"/>
        <xdr:cNvSpPr/>
      </xdr:nvSpPr>
      <xdr:spPr>
        <a:xfrm>
          <a:off x="2514600" y="1015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84727</xdr:rowOff>
    </xdr:from>
    <xdr:to>
      <xdr:col>10</xdr:col>
      <xdr:colOff>165100</xdr:colOff>
      <xdr:row>61</xdr:row>
      <xdr:rowOff>14877</xdr:rowOff>
    </xdr:to>
    <xdr:sp macro="" textlink="">
      <xdr:nvSpPr>
        <xdr:cNvPr id="180" name="フローチャート: 判断 179"/>
        <xdr:cNvSpPr/>
      </xdr:nvSpPr>
      <xdr:spPr>
        <a:xfrm>
          <a:off x="1739900" y="101431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50437</xdr:rowOff>
    </xdr:from>
    <xdr:to>
      <xdr:col>6</xdr:col>
      <xdr:colOff>38100</xdr:colOff>
      <xdr:row>60</xdr:row>
      <xdr:rowOff>152037</xdr:rowOff>
    </xdr:to>
    <xdr:sp macro="" textlink="">
      <xdr:nvSpPr>
        <xdr:cNvPr id="181" name="フローチャート: 判断 180"/>
        <xdr:cNvSpPr/>
      </xdr:nvSpPr>
      <xdr:spPr>
        <a:xfrm>
          <a:off x="965200" y="1010883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73297</xdr:rowOff>
    </xdr:from>
    <xdr:to>
      <xdr:col>24</xdr:col>
      <xdr:colOff>114300</xdr:colOff>
      <xdr:row>62</xdr:row>
      <xdr:rowOff>3447</xdr:rowOff>
    </xdr:to>
    <xdr:sp macro="" textlink="">
      <xdr:nvSpPr>
        <xdr:cNvPr id="187" name="楕円 186"/>
        <xdr:cNvSpPr/>
      </xdr:nvSpPr>
      <xdr:spPr>
        <a:xfrm>
          <a:off x="4036060" y="102993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51724</xdr:rowOff>
    </xdr:from>
    <xdr:ext cx="405111" cy="259045"/>
    <xdr:sp macro="" textlink="">
      <xdr:nvSpPr>
        <xdr:cNvPr id="188" name="【橋りょう・トンネル】&#10;有形固定資産減価償却率該当値テキスト"/>
        <xdr:cNvSpPr txBox="1"/>
      </xdr:nvSpPr>
      <xdr:spPr>
        <a:xfrm>
          <a:off x="4124960" y="102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89" name="楕円 188"/>
        <xdr:cNvSpPr/>
      </xdr:nvSpPr>
      <xdr:spPr>
        <a:xfrm>
          <a:off x="3312160" y="102911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124097</xdr:rowOff>
    </xdr:to>
    <xdr:cxnSp macro="">
      <xdr:nvCxnSpPr>
        <xdr:cNvPr id="190" name="直線コネクタ 189"/>
        <xdr:cNvCxnSpPr/>
      </xdr:nvCxnSpPr>
      <xdr:spPr>
        <a:xfrm>
          <a:off x="3355340" y="10341973"/>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43906</xdr:rowOff>
    </xdr:from>
    <xdr:to>
      <xdr:col>15</xdr:col>
      <xdr:colOff>101600</xdr:colOff>
      <xdr:row>61</xdr:row>
      <xdr:rowOff>145506</xdr:rowOff>
    </xdr:to>
    <xdr:sp macro="" textlink="">
      <xdr:nvSpPr>
        <xdr:cNvPr id="191" name="楕円 190"/>
        <xdr:cNvSpPr/>
      </xdr:nvSpPr>
      <xdr:spPr>
        <a:xfrm>
          <a:off x="2514600" y="1026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94706</xdr:rowOff>
    </xdr:from>
    <xdr:to>
      <xdr:col>19</xdr:col>
      <xdr:colOff>177800</xdr:colOff>
      <xdr:row>61</xdr:row>
      <xdr:rowOff>115933</xdr:rowOff>
    </xdr:to>
    <xdr:cxnSp macro="">
      <xdr:nvCxnSpPr>
        <xdr:cNvPr id="192" name="直線コネクタ 191"/>
        <xdr:cNvCxnSpPr/>
      </xdr:nvCxnSpPr>
      <xdr:spPr>
        <a:xfrm>
          <a:off x="2565400" y="10320746"/>
          <a:ext cx="78994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29210</xdr:rowOff>
    </xdr:from>
    <xdr:to>
      <xdr:col>10</xdr:col>
      <xdr:colOff>165100</xdr:colOff>
      <xdr:row>61</xdr:row>
      <xdr:rowOff>130810</xdr:rowOff>
    </xdr:to>
    <xdr:sp macro="" textlink="">
      <xdr:nvSpPr>
        <xdr:cNvPr id="193" name="楕円 192"/>
        <xdr:cNvSpPr/>
      </xdr:nvSpPr>
      <xdr:spPr>
        <a:xfrm>
          <a:off x="17399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80010</xdr:rowOff>
    </xdr:from>
    <xdr:to>
      <xdr:col>15</xdr:col>
      <xdr:colOff>50800</xdr:colOff>
      <xdr:row>61</xdr:row>
      <xdr:rowOff>94706</xdr:rowOff>
    </xdr:to>
    <xdr:cxnSp macro="">
      <xdr:nvCxnSpPr>
        <xdr:cNvPr id="194" name="直線コネクタ 193"/>
        <xdr:cNvCxnSpPr/>
      </xdr:nvCxnSpPr>
      <xdr:spPr>
        <a:xfrm>
          <a:off x="1790700" y="10306050"/>
          <a:ext cx="7747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16147</xdr:rowOff>
    </xdr:from>
    <xdr:to>
      <xdr:col>6</xdr:col>
      <xdr:colOff>38100</xdr:colOff>
      <xdr:row>61</xdr:row>
      <xdr:rowOff>117747</xdr:rowOff>
    </xdr:to>
    <xdr:sp macro="" textlink="">
      <xdr:nvSpPr>
        <xdr:cNvPr id="195" name="楕円 194"/>
        <xdr:cNvSpPr/>
      </xdr:nvSpPr>
      <xdr:spPr>
        <a:xfrm>
          <a:off x="965200" y="102421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66947</xdr:rowOff>
    </xdr:from>
    <xdr:to>
      <xdr:col>10</xdr:col>
      <xdr:colOff>114300</xdr:colOff>
      <xdr:row>61</xdr:row>
      <xdr:rowOff>80010</xdr:rowOff>
    </xdr:to>
    <xdr:cxnSp macro="">
      <xdr:nvCxnSpPr>
        <xdr:cNvPr id="196" name="直線コネクタ 195"/>
        <xdr:cNvCxnSpPr/>
      </xdr:nvCxnSpPr>
      <xdr:spPr>
        <a:xfrm>
          <a:off x="1008380" y="10292987"/>
          <a:ext cx="78232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64061</xdr:rowOff>
    </xdr:from>
    <xdr:ext cx="405111" cy="259045"/>
    <xdr:sp macro="" textlink="">
      <xdr:nvSpPr>
        <xdr:cNvPr id="197" name="n_1aveValue【橋りょう・トンネル】&#10;有形固定資産減価償却率"/>
        <xdr:cNvSpPr txBox="1"/>
      </xdr:nvSpPr>
      <xdr:spPr>
        <a:xfrm>
          <a:off x="3170564" y="99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41201</xdr:rowOff>
    </xdr:from>
    <xdr:ext cx="405111" cy="259045"/>
    <xdr:sp macro="" textlink="">
      <xdr:nvSpPr>
        <xdr:cNvPr id="198" name="n_2aveValue【橋りょう・トンネル】&#10;有形固定資産減価償却率"/>
        <xdr:cNvSpPr txBox="1"/>
      </xdr:nvSpPr>
      <xdr:spPr>
        <a:xfrm>
          <a:off x="2385704" y="9931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31404</xdr:rowOff>
    </xdr:from>
    <xdr:ext cx="405111" cy="259045"/>
    <xdr:sp macro="" textlink="">
      <xdr:nvSpPr>
        <xdr:cNvPr id="199" name="n_3aveValue【橋りょう・トンネル】&#10;有形固定資産減価償却率"/>
        <xdr:cNvSpPr txBox="1"/>
      </xdr:nvSpPr>
      <xdr:spPr>
        <a:xfrm>
          <a:off x="1611004" y="9922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168564</xdr:rowOff>
    </xdr:from>
    <xdr:ext cx="405111" cy="259045"/>
    <xdr:sp macro="" textlink="">
      <xdr:nvSpPr>
        <xdr:cNvPr id="200" name="n_4aveValue【橋りょう・トンネル】&#10;有形固定資産減価償却率"/>
        <xdr:cNvSpPr txBox="1"/>
      </xdr:nvSpPr>
      <xdr:spPr>
        <a:xfrm>
          <a:off x="836304"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1" name="n_1mainValue【橋りょう・トンネル】&#10;有形固定資産減価償却率"/>
        <xdr:cNvSpPr txBox="1"/>
      </xdr:nvSpPr>
      <xdr:spPr>
        <a:xfrm>
          <a:off x="3170564" y="10383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136633</xdr:rowOff>
    </xdr:from>
    <xdr:ext cx="405111" cy="259045"/>
    <xdr:sp macro="" textlink="">
      <xdr:nvSpPr>
        <xdr:cNvPr id="202" name="n_2mainValue【橋りょう・トンネル】&#10;有形固定資産減価償却率"/>
        <xdr:cNvSpPr txBox="1"/>
      </xdr:nvSpPr>
      <xdr:spPr>
        <a:xfrm>
          <a:off x="2385704" y="1036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121937</xdr:rowOff>
    </xdr:from>
    <xdr:ext cx="405111" cy="259045"/>
    <xdr:sp macro="" textlink="">
      <xdr:nvSpPr>
        <xdr:cNvPr id="203" name="n_3mainValue【橋りょう・トンネル】&#10;有形固定資産減価償却率"/>
        <xdr:cNvSpPr txBox="1"/>
      </xdr:nvSpPr>
      <xdr:spPr>
        <a:xfrm>
          <a:off x="161100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108874</xdr:rowOff>
    </xdr:from>
    <xdr:ext cx="405111" cy="259045"/>
    <xdr:sp macro="" textlink="">
      <xdr:nvSpPr>
        <xdr:cNvPr id="204" name="n_4mainValue【橋りょう・トンネル】&#10;有形固定資産減価償却率"/>
        <xdr:cNvSpPr txBox="1"/>
      </xdr:nvSpPr>
      <xdr:spPr>
        <a:xfrm>
          <a:off x="836304" y="10334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170700</xdr:rowOff>
    </xdr:from>
    <xdr:to>
      <xdr:col>54</xdr:col>
      <xdr:colOff>189865</xdr:colOff>
      <xdr:row>64</xdr:row>
      <xdr:rowOff>71521</xdr:rowOff>
    </xdr:to>
    <xdr:cxnSp macro="">
      <xdr:nvCxnSpPr>
        <xdr:cNvPr id="228" name="直線コネクタ 227"/>
        <xdr:cNvCxnSpPr/>
      </xdr:nvCxnSpPr>
      <xdr:spPr>
        <a:xfrm flipV="1">
          <a:off x="9219565" y="9390900"/>
          <a:ext cx="0" cy="140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75348</xdr:rowOff>
    </xdr:from>
    <xdr:ext cx="469744" cy="259045"/>
    <xdr:sp macro="" textlink="">
      <xdr:nvSpPr>
        <xdr:cNvPr id="229" name="【橋りょう・トンネル】&#10;一人当たり有形固定資産（償却資産）額最小値テキスト"/>
        <xdr:cNvSpPr txBox="1"/>
      </xdr:nvSpPr>
      <xdr:spPr>
        <a:xfrm>
          <a:off x="9258300" y="10804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71521</xdr:rowOff>
    </xdr:from>
    <xdr:to>
      <xdr:col>55</xdr:col>
      <xdr:colOff>88900</xdr:colOff>
      <xdr:row>64</xdr:row>
      <xdr:rowOff>71521</xdr:rowOff>
    </xdr:to>
    <xdr:cxnSp macro="">
      <xdr:nvCxnSpPr>
        <xdr:cNvPr id="230" name="直線コネクタ 229"/>
        <xdr:cNvCxnSpPr/>
      </xdr:nvCxnSpPr>
      <xdr:spPr>
        <a:xfrm>
          <a:off x="9154160" y="10800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117377</xdr:rowOff>
    </xdr:from>
    <xdr:ext cx="599010" cy="259045"/>
    <xdr:sp macro="" textlink="">
      <xdr:nvSpPr>
        <xdr:cNvPr id="231" name="【橋りょう・トンネル】&#10;一人当たり有形固定資産（償却資産）額最大値テキスト"/>
        <xdr:cNvSpPr txBox="1"/>
      </xdr:nvSpPr>
      <xdr:spPr>
        <a:xfrm>
          <a:off x="9258300" y="9169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170700</xdr:rowOff>
    </xdr:from>
    <xdr:to>
      <xdr:col>55</xdr:col>
      <xdr:colOff>88900</xdr:colOff>
      <xdr:row>55</xdr:row>
      <xdr:rowOff>170700</xdr:rowOff>
    </xdr:to>
    <xdr:cxnSp macro="">
      <xdr:nvCxnSpPr>
        <xdr:cNvPr id="232" name="直線コネクタ 231"/>
        <xdr:cNvCxnSpPr/>
      </xdr:nvCxnSpPr>
      <xdr:spPr>
        <a:xfrm>
          <a:off x="9154160" y="9390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20856</xdr:rowOff>
    </xdr:from>
    <xdr:ext cx="534377" cy="259045"/>
    <xdr:sp macro="" textlink="">
      <xdr:nvSpPr>
        <xdr:cNvPr id="233" name="【橋りょう・トンネル】&#10;一人当たり有形固定資産（償却資産）額平均値テキスト"/>
        <xdr:cNvSpPr txBox="1"/>
      </xdr:nvSpPr>
      <xdr:spPr>
        <a:xfrm>
          <a:off x="9258300" y="10246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169429</xdr:rowOff>
    </xdr:from>
    <xdr:to>
      <xdr:col>55</xdr:col>
      <xdr:colOff>50800</xdr:colOff>
      <xdr:row>62</xdr:row>
      <xdr:rowOff>99579</xdr:rowOff>
    </xdr:to>
    <xdr:sp macro="" textlink="">
      <xdr:nvSpPr>
        <xdr:cNvPr id="234" name="フローチャート: 判断 233"/>
        <xdr:cNvSpPr/>
      </xdr:nvSpPr>
      <xdr:spPr>
        <a:xfrm>
          <a:off x="9192260" y="103954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4830</xdr:rowOff>
    </xdr:from>
    <xdr:to>
      <xdr:col>50</xdr:col>
      <xdr:colOff>165100</xdr:colOff>
      <xdr:row>62</xdr:row>
      <xdr:rowOff>106430</xdr:rowOff>
    </xdr:to>
    <xdr:sp macro="" textlink="">
      <xdr:nvSpPr>
        <xdr:cNvPr id="235" name="フローチャート: 判断 234"/>
        <xdr:cNvSpPr/>
      </xdr:nvSpPr>
      <xdr:spPr>
        <a:xfrm>
          <a:off x="8445500" y="1039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168603</xdr:rowOff>
    </xdr:from>
    <xdr:to>
      <xdr:col>46</xdr:col>
      <xdr:colOff>38100</xdr:colOff>
      <xdr:row>62</xdr:row>
      <xdr:rowOff>98753</xdr:rowOff>
    </xdr:to>
    <xdr:sp macro="" textlink="">
      <xdr:nvSpPr>
        <xdr:cNvPr id="236" name="フローチャート: 判断 235"/>
        <xdr:cNvSpPr/>
      </xdr:nvSpPr>
      <xdr:spPr>
        <a:xfrm>
          <a:off x="7670800" y="1039464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5302</xdr:rowOff>
    </xdr:from>
    <xdr:to>
      <xdr:col>41</xdr:col>
      <xdr:colOff>101600</xdr:colOff>
      <xdr:row>62</xdr:row>
      <xdr:rowOff>106902</xdr:rowOff>
    </xdr:to>
    <xdr:sp macro="" textlink="">
      <xdr:nvSpPr>
        <xdr:cNvPr id="237" name="フローチャート: 判断 236"/>
        <xdr:cNvSpPr/>
      </xdr:nvSpPr>
      <xdr:spPr>
        <a:xfrm>
          <a:off x="6873240" y="1039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23388</xdr:rowOff>
    </xdr:from>
    <xdr:to>
      <xdr:col>36</xdr:col>
      <xdr:colOff>165100</xdr:colOff>
      <xdr:row>62</xdr:row>
      <xdr:rowOff>124988</xdr:rowOff>
    </xdr:to>
    <xdr:sp macro="" textlink="">
      <xdr:nvSpPr>
        <xdr:cNvPr id="238" name="フローチャート: 判断 237"/>
        <xdr:cNvSpPr/>
      </xdr:nvSpPr>
      <xdr:spPr>
        <a:xfrm>
          <a:off x="609854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151256</xdr:rowOff>
    </xdr:from>
    <xdr:to>
      <xdr:col>55</xdr:col>
      <xdr:colOff>50800</xdr:colOff>
      <xdr:row>63</xdr:row>
      <xdr:rowOff>81406</xdr:rowOff>
    </xdr:to>
    <xdr:sp macro="" textlink="">
      <xdr:nvSpPr>
        <xdr:cNvPr id="244" name="楕円 243"/>
        <xdr:cNvSpPr/>
      </xdr:nvSpPr>
      <xdr:spPr>
        <a:xfrm>
          <a:off x="9192260" y="10544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129683</xdr:rowOff>
    </xdr:from>
    <xdr:ext cx="534377" cy="259045"/>
    <xdr:sp macro="" textlink="">
      <xdr:nvSpPr>
        <xdr:cNvPr id="245" name="【橋りょう・トンネル】&#10;一人当たり有形固定資産（償却資産）額該当値テキスト"/>
        <xdr:cNvSpPr txBox="1"/>
      </xdr:nvSpPr>
      <xdr:spPr>
        <a:xfrm>
          <a:off x="9258300" y="1052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154323</xdr:rowOff>
    </xdr:from>
    <xdr:to>
      <xdr:col>50</xdr:col>
      <xdr:colOff>165100</xdr:colOff>
      <xdr:row>63</xdr:row>
      <xdr:rowOff>84473</xdr:rowOff>
    </xdr:to>
    <xdr:sp macro="" textlink="">
      <xdr:nvSpPr>
        <xdr:cNvPr id="246" name="楕円 245"/>
        <xdr:cNvSpPr/>
      </xdr:nvSpPr>
      <xdr:spPr>
        <a:xfrm>
          <a:off x="8445500" y="105480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30606</xdr:rowOff>
    </xdr:from>
    <xdr:to>
      <xdr:col>55</xdr:col>
      <xdr:colOff>0</xdr:colOff>
      <xdr:row>63</xdr:row>
      <xdr:rowOff>33673</xdr:rowOff>
    </xdr:to>
    <xdr:cxnSp macro="">
      <xdr:nvCxnSpPr>
        <xdr:cNvPr id="247" name="直線コネクタ 246"/>
        <xdr:cNvCxnSpPr/>
      </xdr:nvCxnSpPr>
      <xdr:spPr>
        <a:xfrm flipV="1">
          <a:off x="8496300" y="10591926"/>
          <a:ext cx="7239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155054</xdr:rowOff>
    </xdr:from>
    <xdr:to>
      <xdr:col>46</xdr:col>
      <xdr:colOff>38100</xdr:colOff>
      <xdr:row>63</xdr:row>
      <xdr:rowOff>85204</xdr:rowOff>
    </xdr:to>
    <xdr:sp macro="" textlink="">
      <xdr:nvSpPr>
        <xdr:cNvPr id="248" name="楕円 247"/>
        <xdr:cNvSpPr/>
      </xdr:nvSpPr>
      <xdr:spPr>
        <a:xfrm>
          <a:off x="7670800" y="10548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33673</xdr:rowOff>
    </xdr:from>
    <xdr:to>
      <xdr:col>50</xdr:col>
      <xdr:colOff>114300</xdr:colOff>
      <xdr:row>63</xdr:row>
      <xdr:rowOff>34404</xdr:rowOff>
    </xdr:to>
    <xdr:cxnSp macro="">
      <xdr:nvCxnSpPr>
        <xdr:cNvPr id="249" name="直線コネクタ 248"/>
        <xdr:cNvCxnSpPr/>
      </xdr:nvCxnSpPr>
      <xdr:spPr>
        <a:xfrm flipV="1">
          <a:off x="7713980" y="10594993"/>
          <a:ext cx="78232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158197</xdr:rowOff>
    </xdr:from>
    <xdr:to>
      <xdr:col>41</xdr:col>
      <xdr:colOff>101600</xdr:colOff>
      <xdr:row>63</xdr:row>
      <xdr:rowOff>88347</xdr:rowOff>
    </xdr:to>
    <xdr:sp macro="" textlink="">
      <xdr:nvSpPr>
        <xdr:cNvPr id="250" name="楕円 249"/>
        <xdr:cNvSpPr/>
      </xdr:nvSpPr>
      <xdr:spPr>
        <a:xfrm>
          <a:off x="6873240" y="10551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34404</xdr:rowOff>
    </xdr:from>
    <xdr:to>
      <xdr:col>45</xdr:col>
      <xdr:colOff>177800</xdr:colOff>
      <xdr:row>63</xdr:row>
      <xdr:rowOff>37547</xdr:rowOff>
    </xdr:to>
    <xdr:cxnSp macro="">
      <xdr:nvCxnSpPr>
        <xdr:cNvPr id="251" name="直線コネクタ 250"/>
        <xdr:cNvCxnSpPr/>
      </xdr:nvCxnSpPr>
      <xdr:spPr>
        <a:xfrm flipV="1">
          <a:off x="6924040" y="10595724"/>
          <a:ext cx="78994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160118</xdr:rowOff>
    </xdr:from>
    <xdr:to>
      <xdr:col>36</xdr:col>
      <xdr:colOff>165100</xdr:colOff>
      <xdr:row>63</xdr:row>
      <xdr:rowOff>90268</xdr:rowOff>
    </xdr:to>
    <xdr:sp macro="" textlink="">
      <xdr:nvSpPr>
        <xdr:cNvPr id="252" name="楕円 251"/>
        <xdr:cNvSpPr/>
      </xdr:nvSpPr>
      <xdr:spPr>
        <a:xfrm>
          <a:off x="6098540" y="105537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37547</xdr:rowOff>
    </xdr:from>
    <xdr:to>
      <xdr:col>41</xdr:col>
      <xdr:colOff>50800</xdr:colOff>
      <xdr:row>63</xdr:row>
      <xdr:rowOff>39468</xdr:rowOff>
    </xdr:to>
    <xdr:cxnSp macro="">
      <xdr:nvCxnSpPr>
        <xdr:cNvPr id="253" name="直線コネクタ 252"/>
        <xdr:cNvCxnSpPr/>
      </xdr:nvCxnSpPr>
      <xdr:spPr>
        <a:xfrm flipV="1">
          <a:off x="6149340" y="10598867"/>
          <a:ext cx="7747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122957</xdr:rowOff>
    </xdr:from>
    <xdr:ext cx="534377" cy="259045"/>
    <xdr:sp macro="" textlink="">
      <xdr:nvSpPr>
        <xdr:cNvPr id="254" name="n_1aveValue【橋りょう・トンネル】&#10;一人当たり有形固定資産（償却資産）額"/>
        <xdr:cNvSpPr txBox="1"/>
      </xdr:nvSpPr>
      <xdr:spPr>
        <a:xfrm>
          <a:off x="8239271" y="1018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115280</xdr:rowOff>
    </xdr:from>
    <xdr:ext cx="534377" cy="259045"/>
    <xdr:sp macro="" textlink="">
      <xdr:nvSpPr>
        <xdr:cNvPr id="255" name="n_2aveValue【橋りょう・トンネル】&#10;一人当たり有形固定資産（償却資産）額"/>
        <xdr:cNvSpPr txBox="1"/>
      </xdr:nvSpPr>
      <xdr:spPr>
        <a:xfrm>
          <a:off x="7477271" y="101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123429</xdr:rowOff>
    </xdr:from>
    <xdr:ext cx="534377" cy="259045"/>
    <xdr:sp macro="" textlink="">
      <xdr:nvSpPr>
        <xdr:cNvPr id="256" name="n_3aveValue【橋りょう・トンネル】&#10;一人当たり有形固定資産（償却資産）額"/>
        <xdr:cNvSpPr txBox="1"/>
      </xdr:nvSpPr>
      <xdr:spPr>
        <a:xfrm>
          <a:off x="6702571" y="101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141515</xdr:rowOff>
    </xdr:from>
    <xdr:ext cx="534377" cy="259045"/>
    <xdr:sp macro="" textlink="">
      <xdr:nvSpPr>
        <xdr:cNvPr id="257" name="n_4aveValue【橋りょう・トンネル】&#10;一人当たり有形固定資産（償却資産）額"/>
        <xdr:cNvSpPr txBox="1"/>
      </xdr:nvSpPr>
      <xdr:spPr>
        <a:xfrm>
          <a:off x="590501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75600</xdr:rowOff>
    </xdr:from>
    <xdr:ext cx="534377" cy="259045"/>
    <xdr:sp macro="" textlink="">
      <xdr:nvSpPr>
        <xdr:cNvPr id="258" name="n_1mainValue【橋りょう・トンネル】&#10;一人当たり有形固定資産（償却資産）額"/>
        <xdr:cNvSpPr txBox="1"/>
      </xdr:nvSpPr>
      <xdr:spPr>
        <a:xfrm>
          <a:off x="8239271" y="1063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76331</xdr:rowOff>
    </xdr:from>
    <xdr:ext cx="534377" cy="259045"/>
    <xdr:sp macro="" textlink="">
      <xdr:nvSpPr>
        <xdr:cNvPr id="259" name="n_2mainValue【橋りょう・トンネル】&#10;一人当たり有形固定資産（償却資産）額"/>
        <xdr:cNvSpPr txBox="1"/>
      </xdr:nvSpPr>
      <xdr:spPr>
        <a:xfrm>
          <a:off x="7477271" y="1063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79474</xdr:rowOff>
    </xdr:from>
    <xdr:ext cx="534377" cy="259045"/>
    <xdr:sp macro="" textlink="">
      <xdr:nvSpPr>
        <xdr:cNvPr id="260" name="n_3mainValue【橋りょう・トンネル】&#10;一人当たり有形固定資産（償却資産）額"/>
        <xdr:cNvSpPr txBox="1"/>
      </xdr:nvSpPr>
      <xdr:spPr>
        <a:xfrm>
          <a:off x="6702571" y="1064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81395</xdr:rowOff>
    </xdr:from>
    <xdr:ext cx="534377" cy="259045"/>
    <xdr:sp macro="" textlink="">
      <xdr:nvSpPr>
        <xdr:cNvPr id="261" name="n_4mainValue【橋りょう・トンネル】&#10;一人当たり有形固定資産（償却資産）額"/>
        <xdr:cNvSpPr txBox="1"/>
      </xdr:nvSpPr>
      <xdr:spPr>
        <a:xfrm>
          <a:off x="5905011" y="1064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124642</xdr:rowOff>
    </xdr:from>
    <xdr:to>
      <xdr:col>24</xdr:col>
      <xdr:colOff>62865</xdr:colOff>
      <xdr:row>85</xdr:row>
      <xdr:rowOff>101781</xdr:rowOff>
    </xdr:to>
    <xdr:cxnSp macro="">
      <xdr:nvCxnSpPr>
        <xdr:cNvPr id="288" name="直線コネクタ 287"/>
        <xdr:cNvCxnSpPr/>
      </xdr:nvCxnSpPr>
      <xdr:spPr>
        <a:xfrm flipV="1">
          <a:off x="4086225" y="13032922"/>
          <a:ext cx="0" cy="1318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105608</xdr:rowOff>
    </xdr:from>
    <xdr:ext cx="405111" cy="259045"/>
    <xdr:sp macro="" textlink="">
      <xdr:nvSpPr>
        <xdr:cNvPr id="289" name="【公営住宅】&#10;有形固定資産減価償却率最小値テキスト"/>
        <xdr:cNvSpPr txBox="1"/>
      </xdr:nvSpPr>
      <xdr:spPr>
        <a:xfrm>
          <a:off x="4124960" y="14355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101781</xdr:rowOff>
    </xdr:from>
    <xdr:to>
      <xdr:col>24</xdr:col>
      <xdr:colOff>152400</xdr:colOff>
      <xdr:row>85</xdr:row>
      <xdr:rowOff>101781</xdr:rowOff>
    </xdr:to>
    <xdr:cxnSp macro="">
      <xdr:nvCxnSpPr>
        <xdr:cNvPr id="290" name="直線コネクタ 289"/>
        <xdr:cNvCxnSpPr/>
      </xdr:nvCxnSpPr>
      <xdr:spPr>
        <a:xfrm>
          <a:off x="4020820" y="14351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71319</xdr:rowOff>
    </xdr:from>
    <xdr:ext cx="405111" cy="259045"/>
    <xdr:sp macro="" textlink="">
      <xdr:nvSpPr>
        <xdr:cNvPr id="291" name="【公営住宅】&#10;有形固定資産減価償却率最大値テキスト"/>
        <xdr:cNvSpPr txBox="1"/>
      </xdr:nvSpPr>
      <xdr:spPr>
        <a:xfrm>
          <a:off x="4124960" y="128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124642</xdr:rowOff>
    </xdr:from>
    <xdr:to>
      <xdr:col>24</xdr:col>
      <xdr:colOff>152400</xdr:colOff>
      <xdr:row>77</xdr:row>
      <xdr:rowOff>124642</xdr:rowOff>
    </xdr:to>
    <xdr:cxnSp macro="">
      <xdr:nvCxnSpPr>
        <xdr:cNvPr id="292" name="直線コネクタ 291"/>
        <xdr:cNvCxnSpPr/>
      </xdr:nvCxnSpPr>
      <xdr:spPr>
        <a:xfrm>
          <a:off x="4020820" y="130329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62428</xdr:rowOff>
    </xdr:from>
    <xdr:ext cx="405111" cy="259045"/>
    <xdr:sp macro="" textlink="">
      <xdr:nvSpPr>
        <xdr:cNvPr id="293" name="【公営住宅】&#10;有形固定資産減価償却率平均値テキスト"/>
        <xdr:cNvSpPr txBox="1"/>
      </xdr:nvSpPr>
      <xdr:spPr>
        <a:xfrm>
          <a:off x="4124960" y="1364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294" name="フローチャート: 判断 293"/>
        <xdr:cNvSpPr/>
      </xdr:nvSpPr>
      <xdr:spPr>
        <a:xfrm>
          <a:off x="4036060" y="13786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6894</xdr:rowOff>
    </xdr:from>
    <xdr:to>
      <xdr:col>20</xdr:col>
      <xdr:colOff>38100</xdr:colOff>
      <xdr:row>82</xdr:row>
      <xdr:rowOff>108494</xdr:rowOff>
    </xdr:to>
    <xdr:sp macro="" textlink="">
      <xdr:nvSpPr>
        <xdr:cNvPr id="295" name="フローチャート: 判断 294"/>
        <xdr:cNvSpPr/>
      </xdr:nvSpPr>
      <xdr:spPr>
        <a:xfrm>
          <a:off x="3312160" y="137533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142421</xdr:rowOff>
    </xdr:from>
    <xdr:to>
      <xdr:col>15</xdr:col>
      <xdr:colOff>101600</xdr:colOff>
      <xdr:row>82</xdr:row>
      <xdr:rowOff>72571</xdr:rowOff>
    </xdr:to>
    <xdr:sp macro="" textlink="">
      <xdr:nvSpPr>
        <xdr:cNvPr id="296" name="フローチャート: 判断 295"/>
        <xdr:cNvSpPr/>
      </xdr:nvSpPr>
      <xdr:spPr>
        <a:xfrm>
          <a:off x="2514600" y="137212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119562</xdr:rowOff>
    </xdr:from>
    <xdr:to>
      <xdr:col>10</xdr:col>
      <xdr:colOff>165100</xdr:colOff>
      <xdr:row>82</xdr:row>
      <xdr:rowOff>49712</xdr:rowOff>
    </xdr:to>
    <xdr:sp macro="" textlink="">
      <xdr:nvSpPr>
        <xdr:cNvPr id="297" name="フローチャート: 判断 296"/>
        <xdr:cNvSpPr/>
      </xdr:nvSpPr>
      <xdr:spPr>
        <a:xfrm>
          <a:off x="173990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73842</xdr:rowOff>
    </xdr:from>
    <xdr:to>
      <xdr:col>6</xdr:col>
      <xdr:colOff>38100</xdr:colOff>
      <xdr:row>82</xdr:row>
      <xdr:rowOff>3992</xdr:rowOff>
    </xdr:to>
    <xdr:sp macro="" textlink="">
      <xdr:nvSpPr>
        <xdr:cNvPr id="298" name="フローチャート: 判断 297"/>
        <xdr:cNvSpPr/>
      </xdr:nvSpPr>
      <xdr:spPr>
        <a:xfrm>
          <a:off x="965200" y="13652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75474</xdr:rowOff>
    </xdr:from>
    <xdr:to>
      <xdr:col>24</xdr:col>
      <xdr:colOff>114300</xdr:colOff>
      <xdr:row>83</xdr:row>
      <xdr:rowOff>5624</xdr:rowOff>
    </xdr:to>
    <xdr:sp macro="" textlink="">
      <xdr:nvSpPr>
        <xdr:cNvPr id="304" name="楕円 303"/>
        <xdr:cNvSpPr/>
      </xdr:nvSpPr>
      <xdr:spPr>
        <a:xfrm>
          <a:off x="4036060" y="138219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53901</xdr:rowOff>
    </xdr:from>
    <xdr:ext cx="405111" cy="259045"/>
    <xdr:sp macro="" textlink="">
      <xdr:nvSpPr>
        <xdr:cNvPr id="305" name="【公営住宅】&#10;有形固定資産減価償却率該当値テキスト"/>
        <xdr:cNvSpPr txBox="1"/>
      </xdr:nvSpPr>
      <xdr:spPr>
        <a:xfrm>
          <a:off x="4124960" y="13800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42818</xdr:rowOff>
    </xdr:from>
    <xdr:to>
      <xdr:col>20</xdr:col>
      <xdr:colOff>38100</xdr:colOff>
      <xdr:row>82</xdr:row>
      <xdr:rowOff>144418</xdr:rowOff>
    </xdr:to>
    <xdr:sp macro="" textlink="">
      <xdr:nvSpPr>
        <xdr:cNvPr id="306" name="楕円 305"/>
        <xdr:cNvSpPr/>
      </xdr:nvSpPr>
      <xdr:spPr>
        <a:xfrm>
          <a:off x="3312160" y="137892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93618</xdr:rowOff>
    </xdr:from>
    <xdr:to>
      <xdr:col>24</xdr:col>
      <xdr:colOff>63500</xdr:colOff>
      <xdr:row>82</xdr:row>
      <xdr:rowOff>126274</xdr:rowOff>
    </xdr:to>
    <xdr:cxnSp macro="">
      <xdr:nvCxnSpPr>
        <xdr:cNvPr id="307" name="直線コネクタ 306"/>
        <xdr:cNvCxnSpPr/>
      </xdr:nvCxnSpPr>
      <xdr:spPr>
        <a:xfrm>
          <a:off x="3355340" y="13840098"/>
          <a:ext cx="7315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162016</xdr:rowOff>
    </xdr:from>
    <xdr:to>
      <xdr:col>15</xdr:col>
      <xdr:colOff>101600</xdr:colOff>
      <xdr:row>82</xdr:row>
      <xdr:rowOff>92166</xdr:rowOff>
    </xdr:to>
    <xdr:sp macro="" textlink="">
      <xdr:nvSpPr>
        <xdr:cNvPr id="308" name="楕円 307"/>
        <xdr:cNvSpPr/>
      </xdr:nvSpPr>
      <xdr:spPr>
        <a:xfrm>
          <a:off x="2514600" y="137408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41366</xdr:rowOff>
    </xdr:from>
    <xdr:to>
      <xdr:col>19</xdr:col>
      <xdr:colOff>177800</xdr:colOff>
      <xdr:row>82</xdr:row>
      <xdr:rowOff>93618</xdr:rowOff>
    </xdr:to>
    <xdr:cxnSp macro="">
      <xdr:nvCxnSpPr>
        <xdr:cNvPr id="309" name="直線コネクタ 308"/>
        <xdr:cNvCxnSpPr/>
      </xdr:nvCxnSpPr>
      <xdr:spPr>
        <a:xfrm>
          <a:off x="2565400" y="13787846"/>
          <a:ext cx="78994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126093</xdr:rowOff>
    </xdr:from>
    <xdr:to>
      <xdr:col>10</xdr:col>
      <xdr:colOff>165100</xdr:colOff>
      <xdr:row>82</xdr:row>
      <xdr:rowOff>56243</xdr:rowOff>
    </xdr:to>
    <xdr:sp macro="" textlink="">
      <xdr:nvSpPr>
        <xdr:cNvPr id="310" name="楕円 309"/>
        <xdr:cNvSpPr/>
      </xdr:nvSpPr>
      <xdr:spPr>
        <a:xfrm>
          <a:off x="1739900" y="137049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5443</xdr:rowOff>
    </xdr:from>
    <xdr:to>
      <xdr:col>15</xdr:col>
      <xdr:colOff>50800</xdr:colOff>
      <xdr:row>82</xdr:row>
      <xdr:rowOff>41366</xdr:rowOff>
    </xdr:to>
    <xdr:cxnSp macro="">
      <xdr:nvCxnSpPr>
        <xdr:cNvPr id="311" name="直線コネクタ 310"/>
        <xdr:cNvCxnSpPr/>
      </xdr:nvCxnSpPr>
      <xdr:spPr>
        <a:xfrm>
          <a:off x="1790700" y="13751923"/>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90170</xdr:rowOff>
    </xdr:from>
    <xdr:to>
      <xdr:col>6</xdr:col>
      <xdr:colOff>38100</xdr:colOff>
      <xdr:row>82</xdr:row>
      <xdr:rowOff>20320</xdr:rowOff>
    </xdr:to>
    <xdr:sp macro="" textlink="">
      <xdr:nvSpPr>
        <xdr:cNvPr id="312" name="楕円 311"/>
        <xdr:cNvSpPr/>
      </xdr:nvSpPr>
      <xdr:spPr>
        <a:xfrm>
          <a:off x="96520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140970</xdr:rowOff>
    </xdr:from>
    <xdr:to>
      <xdr:col>10</xdr:col>
      <xdr:colOff>114300</xdr:colOff>
      <xdr:row>82</xdr:row>
      <xdr:rowOff>5443</xdr:rowOff>
    </xdr:to>
    <xdr:cxnSp macro="">
      <xdr:nvCxnSpPr>
        <xdr:cNvPr id="313" name="直線コネクタ 312"/>
        <xdr:cNvCxnSpPr/>
      </xdr:nvCxnSpPr>
      <xdr:spPr>
        <a:xfrm>
          <a:off x="1008380" y="13719810"/>
          <a:ext cx="78232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125021</xdr:rowOff>
    </xdr:from>
    <xdr:ext cx="405111" cy="259045"/>
    <xdr:sp macro="" textlink="">
      <xdr:nvSpPr>
        <xdr:cNvPr id="314" name="n_1aveValue【公営住宅】&#10;有形固定資産減価償却率"/>
        <xdr:cNvSpPr txBox="1"/>
      </xdr:nvSpPr>
      <xdr:spPr>
        <a:xfrm>
          <a:off x="3170564" y="1353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89098</xdr:rowOff>
    </xdr:from>
    <xdr:ext cx="405111" cy="259045"/>
    <xdr:sp macro="" textlink="">
      <xdr:nvSpPr>
        <xdr:cNvPr id="315" name="n_2aveValue【公営住宅】&#10;有形固定資産減価償却率"/>
        <xdr:cNvSpPr txBox="1"/>
      </xdr:nvSpPr>
      <xdr:spPr>
        <a:xfrm>
          <a:off x="2385704" y="1350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66239</xdr:rowOff>
    </xdr:from>
    <xdr:ext cx="405111" cy="259045"/>
    <xdr:sp macro="" textlink="">
      <xdr:nvSpPr>
        <xdr:cNvPr id="316" name="n_3aveValue【公営住宅】&#10;有形固定資産減価償却率"/>
        <xdr:cNvSpPr txBox="1"/>
      </xdr:nvSpPr>
      <xdr:spPr>
        <a:xfrm>
          <a:off x="161100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20519</xdr:rowOff>
    </xdr:from>
    <xdr:ext cx="405111" cy="259045"/>
    <xdr:sp macro="" textlink="">
      <xdr:nvSpPr>
        <xdr:cNvPr id="317" name="n_4aveValue【公営住宅】&#10;有形固定資産減価償却率"/>
        <xdr:cNvSpPr txBox="1"/>
      </xdr:nvSpPr>
      <xdr:spPr>
        <a:xfrm>
          <a:off x="836304" y="134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135545</xdr:rowOff>
    </xdr:from>
    <xdr:ext cx="405111" cy="259045"/>
    <xdr:sp macro="" textlink="">
      <xdr:nvSpPr>
        <xdr:cNvPr id="318" name="n_1mainValue【公営住宅】&#10;有形固定資産減価償却率"/>
        <xdr:cNvSpPr txBox="1"/>
      </xdr:nvSpPr>
      <xdr:spPr>
        <a:xfrm>
          <a:off x="3170564" y="1388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319" name="n_2mainValue【公営住宅】&#10;有形固定資産減価償却率"/>
        <xdr:cNvSpPr txBox="1"/>
      </xdr:nvSpPr>
      <xdr:spPr>
        <a:xfrm>
          <a:off x="2385704" y="1382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47370</xdr:rowOff>
    </xdr:from>
    <xdr:ext cx="405111" cy="259045"/>
    <xdr:sp macro="" textlink="">
      <xdr:nvSpPr>
        <xdr:cNvPr id="320" name="n_3mainValue【公営住宅】&#10;有形固定資産減価償却率"/>
        <xdr:cNvSpPr txBox="1"/>
      </xdr:nvSpPr>
      <xdr:spPr>
        <a:xfrm>
          <a:off x="1611004" y="13793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11447</xdr:rowOff>
    </xdr:from>
    <xdr:ext cx="405111" cy="259045"/>
    <xdr:sp macro="" textlink="">
      <xdr:nvSpPr>
        <xdr:cNvPr id="321" name="n_4mainValue【公営住宅】&#10;有形固定資産減価償却率"/>
        <xdr:cNvSpPr txBox="1"/>
      </xdr:nvSpPr>
      <xdr:spPr>
        <a:xfrm>
          <a:off x="8363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12192</xdr:rowOff>
    </xdr:from>
    <xdr:to>
      <xdr:col>54</xdr:col>
      <xdr:colOff>189865</xdr:colOff>
      <xdr:row>86</xdr:row>
      <xdr:rowOff>110489</xdr:rowOff>
    </xdr:to>
    <xdr:cxnSp macro="">
      <xdr:nvCxnSpPr>
        <xdr:cNvPr id="345" name="直線コネクタ 344"/>
        <xdr:cNvCxnSpPr/>
      </xdr:nvCxnSpPr>
      <xdr:spPr>
        <a:xfrm flipV="1">
          <a:off x="9219565" y="13255752"/>
          <a:ext cx="0" cy="1271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6"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7" name="直線コネクタ 346"/>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130319</xdr:rowOff>
    </xdr:from>
    <xdr:ext cx="469744" cy="259045"/>
    <xdr:sp macro="" textlink="">
      <xdr:nvSpPr>
        <xdr:cNvPr id="348" name="【公営住宅】&#10;一人当たり面積最大値テキスト"/>
        <xdr:cNvSpPr txBox="1"/>
      </xdr:nvSpPr>
      <xdr:spPr>
        <a:xfrm>
          <a:off x="9258300" y="1303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12192</xdr:rowOff>
    </xdr:from>
    <xdr:to>
      <xdr:col>55</xdr:col>
      <xdr:colOff>88900</xdr:colOff>
      <xdr:row>79</xdr:row>
      <xdr:rowOff>12192</xdr:rowOff>
    </xdr:to>
    <xdr:cxnSp macro="">
      <xdr:nvCxnSpPr>
        <xdr:cNvPr id="349" name="直線コネクタ 348"/>
        <xdr:cNvCxnSpPr/>
      </xdr:nvCxnSpPr>
      <xdr:spPr>
        <a:xfrm>
          <a:off x="9154160" y="13255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41164</xdr:rowOff>
    </xdr:from>
    <xdr:ext cx="469744" cy="259045"/>
    <xdr:sp macro="" textlink="">
      <xdr:nvSpPr>
        <xdr:cNvPr id="350" name="【公営住宅】&#10;一人当たり面積平均値テキスト"/>
        <xdr:cNvSpPr txBox="1"/>
      </xdr:nvSpPr>
      <xdr:spPr>
        <a:xfrm>
          <a:off x="9258300" y="13955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62737</xdr:rowOff>
    </xdr:from>
    <xdr:to>
      <xdr:col>55</xdr:col>
      <xdr:colOff>50800</xdr:colOff>
      <xdr:row>83</xdr:row>
      <xdr:rowOff>164337</xdr:rowOff>
    </xdr:to>
    <xdr:sp macro="" textlink="">
      <xdr:nvSpPr>
        <xdr:cNvPr id="351" name="フローチャート: 判断 350"/>
        <xdr:cNvSpPr/>
      </xdr:nvSpPr>
      <xdr:spPr>
        <a:xfrm>
          <a:off x="9192260" y="139768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59689</xdr:rowOff>
    </xdr:from>
    <xdr:to>
      <xdr:col>50</xdr:col>
      <xdr:colOff>165100</xdr:colOff>
      <xdr:row>83</xdr:row>
      <xdr:rowOff>161289</xdr:rowOff>
    </xdr:to>
    <xdr:sp macro="" textlink="">
      <xdr:nvSpPr>
        <xdr:cNvPr id="352" name="フローチャート: 判断 351"/>
        <xdr:cNvSpPr/>
      </xdr:nvSpPr>
      <xdr:spPr>
        <a:xfrm>
          <a:off x="8445500" y="1397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49022</xdr:rowOff>
    </xdr:from>
    <xdr:to>
      <xdr:col>46</xdr:col>
      <xdr:colOff>38100</xdr:colOff>
      <xdr:row>83</xdr:row>
      <xdr:rowOff>150622</xdr:rowOff>
    </xdr:to>
    <xdr:sp macro="" textlink="">
      <xdr:nvSpPr>
        <xdr:cNvPr id="353" name="フローチャート: 判断 352"/>
        <xdr:cNvSpPr/>
      </xdr:nvSpPr>
      <xdr:spPr>
        <a:xfrm>
          <a:off x="7670800" y="1396314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42926</xdr:rowOff>
    </xdr:from>
    <xdr:to>
      <xdr:col>41</xdr:col>
      <xdr:colOff>101600</xdr:colOff>
      <xdr:row>83</xdr:row>
      <xdr:rowOff>144526</xdr:rowOff>
    </xdr:to>
    <xdr:sp macro="" textlink="">
      <xdr:nvSpPr>
        <xdr:cNvPr id="354" name="フローチャート: 判断 353"/>
        <xdr:cNvSpPr/>
      </xdr:nvSpPr>
      <xdr:spPr>
        <a:xfrm>
          <a:off x="6873240" y="1395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7113</xdr:rowOff>
    </xdr:from>
    <xdr:to>
      <xdr:col>36</xdr:col>
      <xdr:colOff>165100</xdr:colOff>
      <xdr:row>83</xdr:row>
      <xdr:rowOff>108713</xdr:rowOff>
    </xdr:to>
    <xdr:sp macro="" textlink="">
      <xdr:nvSpPr>
        <xdr:cNvPr id="355" name="フローチャート: 判断 354"/>
        <xdr:cNvSpPr/>
      </xdr:nvSpPr>
      <xdr:spPr>
        <a:xfrm>
          <a:off x="609854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150368</xdr:rowOff>
    </xdr:from>
    <xdr:to>
      <xdr:col>55</xdr:col>
      <xdr:colOff>50800</xdr:colOff>
      <xdr:row>81</xdr:row>
      <xdr:rowOff>80518</xdr:rowOff>
    </xdr:to>
    <xdr:sp macro="" textlink="">
      <xdr:nvSpPr>
        <xdr:cNvPr id="361" name="楕円 360"/>
        <xdr:cNvSpPr/>
      </xdr:nvSpPr>
      <xdr:spPr>
        <a:xfrm>
          <a:off x="9192260" y="1356156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1795</xdr:rowOff>
    </xdr:from>
    <xdr:ext cx="469744" cy="259045"/>
    <xdr:sp macro="" textlink="">
      <xdr:nvSpPr>
        <xdr:cNvPr id="362" name="【公営住宅】&#10;一人当たり面積該当値テキスト"/>
        <xdr:cNvSpPr txBox="1"/>
      </xdr:nvSpPr>
      <xdr:spPr>
        <a:xfrm>
          <a:off x="9258300" y="1341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158750</xdr:rowOff>
    </xdr:from>
    <xdr:to>
      <xdr:col>50</xdr:col>
      <xdr:colOff>165100</xdr:colOff>
      <xdr:row>81</xdr:row>
      <xdr:rowOff>88900</xdr:rowOff>
    </xdr:to>
    <xdr:sp macro="" textlink="">
      <xdr:nvSpPr>
        <xdr:cNvPr id="363" name="楕円 362"/>
        <xdr:cNvSpPr/>
      </xdr:nvSpPr>
      <xdr:spPr>
        <a:xfrm>
          <a:off x="8445500" y="1356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29718</xdr:rowOff>
    </xdr:from>
    <xdr:to>
      <xdr:col>55</xdr:col>
      <xdr:colOff>0</xdr:colOff>
      <xdr:row>81</xdr:row>
      <xdr:rowOff>38100</xdr:rowOff>
    </xdr:to>
    <xdr:cxnSp macro="">
      <xdr:nvCxnSpPr>
        <xdr:cNvPr id="364" name="直線コネクタ 363"/>
        <xdr:cNvCxnSpPr/>
      </xdr:nvCxnSpPr>
      <xdr:spPr>
        <a:xfrm flipV="1">
          <a:off x="8496300" y="13608558"/>
          <a:ext cx="7239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151892</xdr:rowOff>
    </xdr:from>
    <xdr:to>
      <xdr:col>46</xdr:col>
      <xdr:colOff>38100</xdr:colOff>
      <xdr:row>81</xdr:row>
      <xdr:rowOff>82042</xdr:rowOff>
    </xdr:to>
    <xdr:sp macro="" textlink="">
      <xdr:nvSpPr>
        <xdr:cNvPr id="365" name="楕円 364"/>
        <xdr:cNvSpPr/>
      </xdr:nvSpPr>
      <xdr:spPr>
        <a:xfrm>
          <a:off x="7670800" y="135630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31242</xdr:rowOff>
    </xdr:from>
    <xdr:to>
      <xdr:col>50</xdr:col>
      <xdr:colOff>114300</xdr:colOff>
      <xdr:row>81</xdr:row>
      <xdr:rowOff>38100</xdr:rowOff>
    </xdr:to>
    <xdr:cxnSp macro="">
      <xdr:nvCxnSpPr>
        <xdr:cNvPr id="366" name="直線コネクタ 365"/>
        <xdr:cNvCxnSpPr/>
      </xdr:nvCxnSpPr>
      <xdr:spPr>
        <a:xfrm>
          <a:off x="7713980" y="13610082"/>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149606</xdr:rowOff>
    </xdr:from>
    <xdr:to>
      <xdr:col>41</xdr:col>
      <xdr:colOff>101600</xdr:colOff>
      <xdr:row>81</xdr:row>
      <xdr:rowOff>79756</xdr:rowOff>
    </xdr:to>
    <xdr:sp macro="" textlink="">
      <xdr:nvSpPr>
        <xdr:cNvPr id="367" name="楕円 366"/>
        <xdr:cNvSpPr/>
      </xdr:nvSpPr>
      <xdr:spPr>
        <a:xfrm>
          <a:off x="6873240" y="13560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28956</xdr:rowOff>
    </xdr:from>
    <xdr:to>
      <xdr:col>45</xdr:col>
      <xdr:colOff>177800</xdr:colOff>
      <xdr:row>81</xdr:row>
      <xdr:rowOff>31242</xdr:rowOff>
    </xdr:to>
    <xdr:cxnSp macro="">
      <xdr:nvCxnSpPr>
        <xdr:cNvPr id="368" name="直線コネクタ 367"/>
        <xdr:cNvCxnSpPr/>
      </xdr:nvCxnSpPr>
      <xdr:spPr>
        <a:xfrm>
          <a:off x="6924040" y="13607796"/>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139700</xdr:rowOff>
    </xdr:from>
    <xdr:to>
      <xdr:col>36</xdr:col>
      <xdr:colOff>165100</xdr:colOff>
      <xdr:row>81</xdr:row>
      <xdr:rowOff>69850</xdr:rowOff>
    </xdr:to>
    <xdr:sp macro="" textlink="">
      <xdr:nvSpPr>
        <xdr:cNvPr id="369" name="楕円 368"/>
        <xdr:cNvSpPr/>
      </xdr:nvSpPr>
      <xdr:spPr>
        <a:xfrm>
          <a:off x="6098540" y="13550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19050</xdr:rowOff>
    </xdr:from>
    <xdr:to>
      <xdr:col>41</xdr:col>
      <xdr:colOff>50800</xdr:colOff>
      <xdr:row>81</xdr:row>
      <xdr:rowOff>28956</xdr:rowOff>
    </xdr:to>
    <xdr:cxnSp macro="">
      <xdr:nvCxnSpPr>
        <xdr:cNvPr id="370" name="直線コネクタ 369"/>
        <xdr:cNvCxnSpPr/>
      </xdr:nvCxnSpPr>
      <xdr:spPr>
        <a:xfrm>
          <a:off x="6149340" y="13597890"/>
          <a:ext cx="7747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152416</xdr:rowOff>
    </xdr:from>
    <xdr:ext cx="469744" cy="259045"/>
    <xdr:sp macro="" textlink="">
      <xdr:nvSpPr>
        <xdr:cNvPr id="371" name="n_1aveValue【公営住宅】&#10;一人当たり面積"/>
        <xdr:cNvSpPr txBox="1"/>
      </xdr:nvSpPr>
      <xdr:spPr>
        <a:xfrm>
          <a:off x="8271587" y="1406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141749</xdr:rowOff>
    </xdr:from>
    <xdr:ext cx="469744" cy="259045"/>
    <xdr:sp macro="" textlink="">
      <xdr:nvSpPr>
        <xdr:cNvPr id="372" name="n_2aveValue【公営住宅】&#10;一人当たり面積"/>
        <xdr:cNvSpPr txBox="1"/>
      </xdr:nvSpPr>
      <xdr:spPr>
        <a:xfrm>
          <a:off x="7509587" y="1405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135653</xdr:rowOff>
    </xdr:from>
    <xdr:ext cx="469744" cy="259045"/>
    <xdr:sp macro="" textlink="">
      <xdr:nvSpPr>
        <xdr:cNvPr id="373" name="n_3aveValue【公営住宅】&#10;一人当たり面積"/>
        <xdr:cNvSpPr txBox="1"/>
      </xdr:nvSpPr>
      <xdr:spPr>
        <a:xfrm>
          <a:off x="6712027" y="1404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99840</xdr:rowOff>
    </xdr:from>
    <xdr:ext cx="469744" cy="259045"/>
    <xdr:sp macro="" textlink="">
      <xdr:nvSpPr>
        <xdr:cNvPr id="374" name="n_4aveValue【公営住宅】&#10;一人当たり面積"/>
        <xdr:cNvSpPr txBox="1"/>
      </xdr:nvSpPr>
      <xdr:spPr>
        <a:xfrm>
          <a:off x="593732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105427</xdr:rowOff>
    </xdr:from>
    <xdr:ext cx="469744" cy="259045"/>
    <xdr:sp macro="" textlink="">
      <xdr:nvSpPr>
        <xdr:cNvPr id="375" name="n_1mainValue【公営住宅】&#10;一人当たり面積"/>
        <xdr:cNvSpPr txBox="1"/>
      </xdr:nvSpPr>
      <xdr:spPr>
        <a:xfrm>
          <a:off x="8271587" y="1334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98569</xdr:rowOff>
    </xdr:from>
    <xdr:ext cx="469744" cy="259045"/>
    <xdr:sp macro="" textlink="">
      <xdr:nvSpPr>
        <xdr:cNvPr id="376" name="n_2mainValue【公営住宅】&#10;一人当たり面積"/>
        <xdr:cNvSpPr txBox="1"/>
      </xdr:nvSpPr>
      <xdr:spPr>
        <a:xfrm>
          <a:off x="7509587" y="1334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96283</xdr:rowOff>
    </xdr:from>
    <xdr:ext cx="469744" cy="259045"/>
    <xdr:sp macro="" textlink="">
      <xdr:nvSpPr>
        <xdr:cNvPr id="377" name="n_3mainValue【公営住宅】&#10;一人当たり面積"/>
        <xdr:cNvSpPr txBox="1"/>
      </xdr:nvSpPr>
      <xdr:spPr>
        <a:xfrm>
          <a:off x="6712027" y="133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86377</xdr:rowOff>
    </xdr:from>
    <xdr:ext cx="469744" cy="259045"/>
    <xdr:sp macro="" textlink="">
      <xdr:nvSpPr>
        <xdr:cNvPr id="378" name="n_4mainValue【公営住宅】&#10;一人当たり面積"/>
        <xdr:cNvSpPr txBox="1"/>
      </xdr:nvSpPr>
      <xdr:spPr>
        <a:xfrm>
          <a:off x="5937327" y="1332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0960100" y="7006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60276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0960100" y="65570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60276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0960100" y="61112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60276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0960100" y="5665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60276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89916</xdr:rowOff>
    </xdr:from>
    <xdr:to>
      <xdr:col>85</xdr:col>
      <xdr:colOff>126364</xdr:colOff>
      <xdr:row>42</xdr:row>
      <xdr:rowOff>57912</xdr:rowOff>
    </xdr:to>
    <xdr:cxnSp macro="">
      <xdr:nvCxnSpPr>
        <xdr:cNvPr id="417" name="直線コネクタ 416"/>
        <xdr:cNvCxnSpPr/>
      </xdr:nvCxnSpPr>
      <xdr:spPr>
        <a:xfrm flipV="1">
          <a:off x="14375764" y="5957316"/>
          <a:ext cx="0" cy="114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61739</xdr:rowOff>
    </xdr:from>
    <xdr:ext cx="405111" cy="259045"/>
    <xdr:sp macro="" textlink="">
      <xdr:nvSpPr>
        <xdr:cNvPr id="418" name="【認定こども園・幼稚園・保育所】&#10;有形固定資産減価償却率最小値テキスト"/>
        <xdr:cNvSpPr txBox="1"/>
      </xdr:nvSpPr>
      <xdr:spPr>
        <a:xfrm>
          <a:off x="144145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57912</xdr:rowOff>
    </xdr:from>
    <xdr:to>
      <xdr:col>86</xdr:col>
      <xdr:colOff>25400</xdr:colOff>
      <xdr:row>42</xdr:row>
      <xdr:rowOff>57912</xdr:rowOff>
    </xdr:to>
    <xdr:cxnSp macro="">
      <xdr:nvCxnSpPr>
        <xdr:cNvPr id="419" name="直線コネクタ 418"/>
        <xdr:cNvCxnSpPr/>
      </xdr:nvCxnSpPr>
      <xdr:spPr>
        <a:xfrm>
          <a:off x="14287500" y="7098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36593</xdr:rowOff>
    </xdr:from>
    <xdr:ext cx="405111" cy="259045"/>
    <xdr:sp macro="" textlink="">
      <xdr:nvSpPr>
        <xdr:cNvPr id="420" name="【認定こども園・幼稚園・保育所】&#10;有形固定資産減価償却率最大値テキスト"/>
        <xdr:cNvSpPr txBox="1"/>
      </xdr:nvSpPr>
      <xdr:spPr>
        <a:xfrm>
          <a:off x="14414500" y="573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89916</xdr:rowOff>
    </xdr:from>
    <xdr:to>
      <xdr:col>86</xdr:col>
      <xdr:colOff>25400</xdr:colOff>
      <xdr:row>35</xdr:row>
      <xdr:rowOff>89916</xdr:rowOff>
    </xdr:to>
    <xdr:cxnSp macro="">
      <xdr:nvCxnSpPr>
        <xdr:cNvPr id="421" name="直線コネクタ 420"/>
        <xdr:cNvCxnSpPr/>
      </xdr:nvCxnSpPr>
      <xdr:spPr>
        <a:xfrm>
          <a:off x="14287500" y="5957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139717</xdr:rowOff>
    </xdr:from>
    <xdr:ext cx="405111" cy="259045"/>
    <xdr:sp macro="" textlink="">
      <xdr:nvSpPr>
        <xdr:cNvPr id="422" name="【認定こども園・幼稚園・保育所】&#10;有形固定資産減価償却率平均値テキスト"/>
        <xdr:cNvSpPr txBox="1"/>
      </xdr:nvSpPr>
      <xdr:spPr>
        <a:xfrm>
          <a:off x="144145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116840</xdr:rowOff>
    </xdr:from>
    <xdr:to>
      <xdr:col>85</xdr:col>
      <xdr:colOff>177800</xdr:colOff>
      <xdr:row>39</xdr:row>
      <xdr:rowOff>46990</xdr:rowOff>
    </xdr:to>
    <xdr:sp macro="" textlink="">
      <xdr:nvSpPr>
        <xdr:cNvPr id="423" name="フローチャート: 判断 422"/>
        <xdr:cNvSpPr/>
      </xdr:nvSpPr>
      <xdr:spPr>
        <a:xfrm>
          <a:off x="14325600" y="6487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24" name="フローチャート: 判断 423"/>
        <xdr:cNvSpPr/>
      </xdr:nvSpPr>
      <xdr:spPr>
        <a:xfrm>
          <a:off x="13578840" y="645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68834</xdr:rowOff>
    </xdr:from>
    <xdr:to>
      <xdr:col>76</xdr:col>
      <xdr:colOff>165100</xdr:colOff>
      <xdr:row>38</xdr:row>
      <xdr:rowOff>170434</xdr:rowOff>
    </xdr:to>
    <xdr:sp macro="" textlink="">
      <xdr:nvSpPr>
        <xdr:cNvPr id="425" name="フローチャート: 判断 424"/>
        <xdr:cNvSpPr/>
      </xdr:nvSpPr>
      <xdr:spPr>
        <a:xfrm>
          <a:off x="12804140" y="64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82550</xdr:rowOff>
    </xdr:from>
    <xdr:to>
      <xdr:col>72</xdr:col>
      <xdr:colOff>38100</xdr:colOff>
      <xdr:row>39</xdr:row>
      <xdr:rowOff>12700</xdr:rowOff>
    </xdr:to>
    <xdr:sp macro="" textlink="">
      <xdr:nvSpPr>
        <xdr:cNvPr id="426" name="フローチャート: 判断 425"/>
        <xdr:cNvSpPr/>
      </xdr:nvSpPr>
      <xdr:spPr>
        <a:xfrm>
          <a:off x="1202944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7" name="フローチャート: 判断 426"/>
        <xdr:cNvSpPr/>
      </xdr:nvSpPr>
      <xdr:spPr>
        <a:xfrm>
          <a:off x="11231880" y="64505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55118</xdr:rowOff>
    </xdr:from>
    <xdr:to>
      <xdr:col>85</xdr:col>
      <xdr:colOff>177800</xdr:colOff>
      <xdr:row>39</xdr:row>
      <xdr:rowOff>156718</xdr:rowOff>
    </xdr:to>
    <xdr:sp macro="" textlink="">
      <xdr:nvSpPr>
        <xdr:cNvPr id="433" name="楕円 432"/>
        <xdr:cNvSpPr/>
      </xdr:nvSpPr>
      <xdr:spPr>
        <a:xfrm>
          <a:off x="14325600" y="65930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33545</xdr:rowOff>
    </xdr:from>
    <xdr:ext cx="405111" cy="259045"/>
    <xdr:sp macro="" textlink="">
      <xdr:nvSpPr>
        <xdr:cNvPr id="434" name="【認定こども園・幼稚園・保育所】&#10;有形固定資産減価償却率該当値テキスト"/>
        <xdr:cNvSpPr txBox="1"/>
      </xdr:nvSpPr>
      <xdr:spPr>
        <a:xfrm>
          <a:off x="14414500"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107696</xdr:rowOff>
    </xdr:from>
    <xdr:to>
      <xdr:col>81</xdr:col>
      <xdr:colOff>101600</xdr:colOff>
      <xdr:row>40</xdr:row>
      <xdr:rowOff>37846</xdr:rowOff>
    </xdr:to>
    <xdr:sp macro="" textlink="">
      <xdr:nvSpPr>
        <xdr:cNvPr id="435" name="楕円 434"/>
        <xdr:cNvSpPr/>
      </xdr:nvSpPr>
      <xdr:spPr>
        <a:xfrm>
          <a:off x="13578840" y="664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105918</xdr:rowOff>
    </xdr:from>
    <xdr:to>
      <xdr:col>85</xdr:col>
      <xdr:colOff>127000</xdr:colOff>
      <xdr:row>39</xdr:row>
      <xdr:rowOff>158496</xdr:rowOff>
    </xdr:to>
    <xdr:cxnSp macro="">
      <xdr:nvCxnSpPr>
        <xdr:cNvPr id="436" name="直線コネクタ 435"/>
        <xdr:cNvCxnSpPr/>
      </xdr:nvCxnSpPr>
      <xdr:spPr>
        <a:xfrm flipV="1">
          <a:off x="13629640" y="6643878"/>
          <a:ext cx="74676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29972</xdr:rowOff>
    </xdr:from>
    <xdr:to>
      <xdr:col>76</xdr:col>
      <xdr:colOff>165100</xdr:colOff>
      <xdr:row>40</xdr:row>
      <xdr:rowOff>131572</xdr:rowOff>
    </xdr:to>
    <xdr:sp macro="" textlink="">
      <xdr:nvSpPr>
        <xdr:cNvPr id="437" name="楕円 436"/>
        <xdr:cNvSpPr/>
      </xdr:nvSpPr>
      <xdr:spPr>
        <a:xfrm>
          <a:off x="12804140" y="6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158496</xdr:rowOff>
    </xdr:from>
    <xdr:to>
      <xdr:col>81</xdr:col>
      <xdr:colOff>50800</xdr:colOff>
      <xdr:row>40</xdr:row>
      <xdr:rowOff>80772</xdr:rowOff>
    </xdr:to>
    <xdr:cxnSp macro="">
      <xdr:nvCxnSpPr>
        <xdr:cNvPr id="438" name="直線コネクタ 437"/>
        <xdr:cNvCxnSpPr/>
      </xdr:nvCxnSpPr>
      <xdr:spPr>
        <a:xfrm flipV="1">
          <a:off x="12854940" y="6696456"/>
          <a:ext cx="7747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164846</xdr:rowOff>
    </xdr:from>
    <xdr:to>
      <xdr:col>72</xdr:col>
      <xdr:colOff>38100</xdr:colOff>
      <xdr:row>40</xdr:row>
      <xdr:rowOff>94996</xdr:rowOff>
    </xdr:to>
    <xdr:sp macro="" textlink="">
      <xdr:nvSpPr>
        <xdr:cNvPr id="439" name="楕円 438"/>
        <xdr:cNvSpPr/>
      </xdr:nvSpPr>
      <xdr:spPr>
        <a:xfrm>
          <a:off x="12029440" y="67028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44196</xdr:rowOff>
    </xdr:from>
    <xdr:to>
      <xdr:col>76</xdr:col>
      <xdr:colOff>114300</xdr:colOff>
      <xdr:row>40</xdr:row>
      <xdr:rowOff>80772</xdr:rowOff>
    </xdr:to>
    <xdr:cxnSp macro="">
      <xdr:nvCxnSpPr>
        <xdr:cNvPr id="440" name="直線コネクタ 439"/>
        <xdr:cNvCxnSpPr/>
      </xdr:nvCxnSpPr>
      <xdr:spPr>
        <a:xfrm>
          <a:off x="12072620" y="6749796"/>
          <a:ext cx="7823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1" name="楕円 440"/>
        <xdr:cNvSpPr/>
      </xdr:nvSpPr>
      <xdr:spPr>
        <a:xfrm>
          <a:off x="11231880" y="6654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44196</xdr:rowOff>
    </xdr:to>
    <xdr:cxnSp macro="">
      <xdr:nvCxnSpPr>
        <xdr:cNvPr id="442" name="直線コネクタ 441"/>
        <xdr:cNvCxnSpPr/>
      </xdr:nvCxnSpPr>
      <xdr:spPr>
        <a:xfrm>
          <a:off x="11282680" y="6705600"/>
          <a:ext cx="78994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33799</xdr:rowOff>
    </xdr:from>
    <xdr:ext cx="405111" cy="259045"/>
    <xdr:sp macro="" textlink="">
      <xdr:nvSpPr>
        <xdr:cNvPr id="443" name="n_1aveValue【認定こども園・幼稚園・保育所】&#10;有形固定資産減価償却率"/>
        <xdr:cNvSpPr txBox="1"/>
      </xdr:nvSpPr>
      <xdr:spPr>
        <a:xfrm>
          <a:off x="13437244" y="6236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15511</xdr:rowOff>
    </xdr:from>
    <xdr:ext cx="405111" cy="259045"/>
    <xdr:sp macro="" textlink="">
      <xdr:nvSpPr>
        <xdr:cNvPr id="444" name="n_2aveValue【認定こども園・幼稚園・保育所】&#10;有形固定資産減価償却率"/>
        <xdr:cNvSpPr txBox="1"/>
      </xdr:nvSpPr>
      <xdr:spPr>
        <a:xfrm>
          <a:off x="12675244" y="621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29227</xdr:rowOff>
    </xdr:from>
    <xdr:ext cx="405111" cy="259045"/>
    <xdr:sp macro="" textlink="">
      <xdr:nvSpPr>
        <xdr:cNvPr id="445" name="n_3aveValue【認定こども園・幼稚園・保育所】&#10;有形固定資産減価償却率"/>
        <xdr:cNvSpPr txBox="1"/>
      </xdr:nvSpPr>
      <xdr:spPr>
        <a:xfrm>
          <a:off x="119005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26941</xdr:rowOff>
    </xdr:from>
    <xdr:ext cx="405111" cy="259045"/>
    <xdr:sp macro="" textlink="">
      <xdr:nvSpPr>
        <xdr:cNvPr id="446" name="n_4aveValue【認定こども園・幼稚園・保育所】&#10;有形固定資産減価償却率"/>
        <xdr:cNvSpPr txBox="1"/>
      </xdr:nvSpPr>
      <xdr:spPr>
        <a:xfrm>
          <a:off x="11102984"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28973</xdr:rowOff>
    </xdr:from>
    <xdr:ext cx="405111" cy="259045"/>
    <xdr:sp macro="" textlink="">
      <xdr:nvSpPr>
        <xdr:cNvPr id="447" name="n_1mainValue【認定こども園・幼稚園・保育所】&#10;有形固定資産減価償却率"/>
        <xdr:cNvSpPr txBox="1"/>
      </xdr:nvSpPr>
      <xdr:spPr>
        <a:xfrm>
          <a:off x="13437244" y="6734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122699</xdr:rowOff>
    </xdr:from>
    <xdr:ext cx="405111" cy="259045"/>
    <xdr:sp macro="" textlink="">
      <xdr:nvSpPr>
        <xdr:cNvPr id="448" name="n_2mainValue【認定こども園・幼稚園・保育所】&#10;有形固定資産減価償却率"/>
        <xdr:cNvSpPr txBox="1"/>
      </xdr:nvSpPr>
      <xdr:spPr>
        <a:xfrm>
          <a:off x="12675244" y="682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86123</xdr:rowOff>
    </xdr:from>
    <xdr:ext cx="405111" cy="259045"/>
    <xdr:sp macro="" textlink="">
      <xdr:nvSpPr>
        <xdr:cNvPr id="449" name="n_3mainValue【認定こども園・幼稚園・保育所】&#10;有形固定資産減価償却率"/>
        <xdr:cNvSpPr txBox="1"/>
      </xdr:nvSpPr>
      <xdr:spPr>
        <a:xfrm>
          <a:off x="11900544" y="6791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50" name="n_4mainValue【認定こども園・幼稚園・保育所】&#10;有形固定資産減価償却率"/>
        <xdr:cNvSpPr txBox="1"/>
      </xdr:nvSpPr>
      <xdr:spPr>
        <a:xfrm>
          <a:off x="1110298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0</xdr:rowOff>
    </xdr:to>
    <xdr:cxnSp macro="">
      <xdr:nvCxnSpPr>
        <xdr:cNvPr id="474" name="直線コネクタ 473"/>
        <xdr:cNvCxnSpPr/>
      </xdr:nvCxnSpPr>
      <xdr:spPr>
        <a:xfrm flipV="1">
          <a:off x="19509104" y="564261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5"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6" name="直線コネクタ 475"/>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7" name="【認定こども園・幼稚園・保育所】&#10;一人当たり面積最大値テキスト"/>
        <xdr:cNvSpPr txBox="1"/>
      </xdr:nvSpPr>
      <xdr:spPr>
        <a:xfrm>
          <a:off x="1954784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78" name="直線コネクタ 477"/>
        <xdr:cNvCxnSpPr/>
      </xdr:nvCxnSpPr>
      <xdr:spPr>
        <a:xfrm>
          <a:off x="194437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479" name="【認定こども園・幼稚園・保育所】&#10;一人当たり面積平均値テキスト"/>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480" name="フローチャート: 判断 479"/>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162560</xdr:rowOff>
    </xdr:from>
    <xdr:to>
      <xdr:col>112</xdr:col>
      <xdr:colOff>38100</xdr:colOff>
      <xdr:row>39</xdr:row>
      <xdr:rowOff>92710</xdr:rowOff>
    </xdr:to>
    <xdr:sp macro="" textlink="">
      <xdr:nvSpPr>
        <xdr:cNvPr id="481" name="フローチャート: 判断 480"/>
        <xdr:cNvSpPr/>
      </xdr:nvSpPr>
      <xdr:spPr>
        <a:xfrm>
          <a:off x="18735040" y="6532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2" name="フローチャート: 判断 481"/>
        <xdr:cNvSpPr/>
      </xdr:nvSpPr>
      <xdr:spPr>
        <a:xfrm>
          <a:off x="179374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483" name="フローチャート: 判断 482"/>
        <xdr:cNvSpPr/>
      </xdr:nvSpPr>
      <xdr:spPr>
        <a:xfrm>
          <a:off x="17162780" y="652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638808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490" name="楕円 489"/>
        <xdr:cNvSpPr/>
      </xdr:nvSpPr>
      <xdr:spPr>
        <a:xfrm>
          <a:off x="19458940" y="6471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124477</xdr:rowOff>
    </xdr:from>
    <xdr:ext cx="469744" cy="259045"/>
    <xdr:sp macro="" textlink="">
      <xdr:nvSpPr>
        <xdr:cNvPr id="491" name="【認定こども園・幼稚園・保育所】&#10;一人当たり面積該当値テキスト"/>
        <xdr:cNvSpPr txBox="1"/>
      </xdr:nvSpPr>
      <xdr:spPr>
        <a:xfrm>
          <a:off x="19547840" y="632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78740</xdr:rowOff>
    </xdr:from>
    <xdr:to>
      <xdr:col>112</xdr:col>
      <xdr:colOff>38100</xdr:colOff>
      <xdr:row>39</xdr:row>
      <xdr:rowOff>8890</xdr:rowOff>
    </xdr:to>
    <xdr:sp macro="" textlink="">
      <xdr:nvSpPr>
        <xdr:cNvPr id="492" name="楕円 491"/>
        <xdr:cNvSpPr/>
      </xdr:nvSpPr>
      <xdr:spPr>
        <a:xfrm>
          <a:off x="18735040" y="6449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129540</xdr:rowOff>
    </xdr:from>
    <xdr:to>
      <xdr:col>116</xdr:col>
      <xdr:colOff>63500</xdr:colOff>
      <xdr:row>38</xdr:row>
      <xdr:rowOff>152400</xdr:rowOff>
    </xdr:to>
    <xdr:cxnSp macro="">
      <xdr:nvCxnSpPr>
        <xdr:cNvPr id="493" name="直線コネクタ 492"/>
        <xdr:cNvCxnSpPr/>
      </xdr:nvCxnSpPr>
      <xdr:spPr>
        <a:xfrm>
          <a:off x="18778220" y="6499860"/>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94" name="楕円 493"/>
        <xdr:cNvSpPr/>
      </xdr:nvSpPr>
      <xdr:spPr>
        <a:xfrm>
          <a:off x="1793748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106680</xdr:rowOff>
    </xdr:from>
    <xdr:to>
      <xdr:col>111</xdr:col>
      <xdr:colOff>177800</xdr:colOff>
      <xdr:row>38</xdr:row>
      <xdr:rowOff>129540</xdr:rowOff>
    </xdr:to>
    <xdr:cxnSp macro="">
      <xdr:nvCxnSpPr>
        <xdr:cNvPr id="495" name="直線コネクタ 494"/>
        <xdr:cNvCxnSpPr/>
      </xdr:nvCxnSpPr>
      <xdr:spPr>
        <a:xfrm>
          <a:off x="17988280" y="6477000"/>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6" name="楕円 495"/>
        <xdr:cNvSpPr/>
      </xdr:nvSpPr>
      <xdr:spPr>
        <a:xfrm>
          <a:off x="1716278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106680</xdr:rowOff>
    </xdr:to>
    <xdr:cxnSp macro="">
      <xdr:nvCxnSpPr>
        <xdr:cNvPr id="497" name="直線コネクタ 496"/>
        <xdr:cNvCxnSpPr/>
      </xdr:nvCxnSpPr>
      <xdr:spPr>
        <a:xfrm>
          <a:off x="17213580" y="646938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48260</xdr:rowOff>
    </xdr:from>
    <xdr:to>
      <xdr:col>98</xdr:col>
      <xdr:colOff>38100</xdr:colOff>
      <xdr:row>38</xdr:row>
      <xdr:rowOff>149860</xdr:rowOff>
    </xdr:to>
    <xdr:sp macro="" textlink="">
      <xdr:nvSpPr>
        <xdr:cNvPr id="498" name="楕円 497"/>
        <xdr:cNvSpPr/>
      </xdr:nvSpPr>
      <xdr:spPr>
        <a:xfrm>
          <a:off x="16388080" y="64185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99060</xdr:rowOff>
    </xdr:to>
    <xdr:cxnSp macro="">
      <xdr:nvCxnSpPr>
        <xdr:cNvPr id="499" name="直線コネクタ 498"/>
        <xdr:cNvCxnSpPr/>
      </xdr:nvCxnSpPr>
      <xdr:spPr>
        <a:xfrm>
          <a:off x="16431260" y="64693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83837</xdr:rowOff>
    </xdr:from>
    <xdr:ext cx="469744" cy="259045"/>
    <xdr:sp macro="" textlink="">
      <xdr:nvSpPr>
        <xdr:cNvPr id="500" name="n_1aveValue【認定こども園・幼稚園・保育所】&#10;一人当たり面積"/>
        <xdr:cNvSpPr txBox="1"/>
      </xdr:nvSpPr>
      <xdr:spPr>
        <a:xfrm>
          <a:off x="18561127" y="662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76217</xdr:rowOff>
    </xdr:from>
    <xdr:ext cx="469744" cy="259045"/>
    <xdr:sp macro="" textlink="">
      <xdr:nvSpPr>
        <xdr:cNvPr id="501" name="n_2aveValue【認定こども園・幼稚園・保育所】&#10;一人当たり面積"/>
        <xdr:cNvSpPr txBox="1"/>
      </xdr:nvSpPr>
      <xdr:spPr>
        <a:xfrm>
          <a:off x="177762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76217</xdr:rowOff>
    </xdr:from>
    <xdr:ext cx="469744" cy="259045"/>
    <xdr:sp macro="" textlink="">
      <xdr:nvSpPr>
        <xdr:cNvPr id="502" name="n_3aveValue【認定こども園・幼稚園・保育所】&#10;一人当たり面積"/>
        <xdr:cNvSpPr txBox="1"/>
      </xdr:nvSpPr>
      <xdr:spPr>
        <a:xfrm>
          <a:off x="1700156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6226867"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25417</xdr:rowOff>
    </xdr:from>
    <xdr:ext cx="469744" cy="259045"/>
    <xdr:sp macro="" textlink="">
      <xdr:nvSpPr>
        <xdr:cNvPr id="504" name="n_1mainValue【認定こども園・幼稚園・保育所】&#10;一人当たり面積"/>
        <xdr:cNvSpPr txBox="1"/>
      </xdr:nvSpPr>
      <xdr:spPr>
        <a:xfrm>
          <a:off x="18561127"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2557</xdr:rowOff>
    </xdr:from>
    <xdr:ext cx="469744" cy="259045"/>
    <xdr:sp macro="" textlink="">
      <xdr:nvSpPr>
        <xdr:cNvPr id="505" name="n_2mainValue【認定こども園・幼稚園・保育所】&#10;一人当たり面積"/>
        <xdr:cNvSpPr txBox="1"/>
      </xdr:nvSpPr>
      <xdr:spPr>
        <a:xfrm>
          <a:off x="1777626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6" name="n_3mainValue【認定こども園・幼稚園・保育所】&#10;一人当たり面積"/>
        <xdr:cNvSpPr txBox="1"/>
      </xdr:nvSpPr>
      <xdr:spPr>
        <a:xfrm>
          <a:off x="170015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166387</xdr:rowOff>
    </xdr:from>
    <xdr:ext cx="469744" cy="259045"/>
    <xdr:sp macro="" textlink="">
      <xdr:nvSpPr>
        <xdr:cNvPr id="507" name="n_4mainValue【認定こども園・幼稚園・保育所】&#10;一人当たり面積"/>
        <xdr:cNvSpPr txBox="1"/>
      </xdr:nvSpPr>
      <xdr:spPr>
        <a:xfrm>
          <a:off x="1622686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9" name="直線コネクタ 518"/>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20" name="テキスト ボックス 519"/>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117157</xdr:rowOff>
    </xdr:from>
    <xdr:to>
      <xdr:col>85</xdr:col>
      <xdr:colOff>126364</xdr:colOff>
      <xdr:row>64</xdr:row>
      <xdr:rowOff>28575</xdr:rowOff>
    </xdr:to>
    <xdr:cxnSp macro="">
      <xdr:nvCxnSpPr>
        <xdr:cNvPr id="528" name="直線コネクタ 527"/>
        <xdr:cNvCxnSpPr/>
      </xdr:nvCxnSpPr>
      <xdr:spPr>
        <a:xfrm flipV="1">
          <a:off x="14375764" y="9337357"/>
          <a:ext cx="0" cy="142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32402</xdr:rowOff>
    </xdr:from>
    <xdr:ext cx="405111" cy="259045"/>
    <xdr:sp macro="" textlink="">
      <xdr:nvSpPr>
        <xdr:cNvPr id="529" name="【学校施設】&#10;有形固定資産減価償却率最小値テキスト"/>
        <xdr:cNvSpPr txBox="1"/>
      </xdr:nvSpPr>
      <xdr:spPr>
        <a:xfrm>
          <a:off x="14414500"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28575</xdr:rowOff>
    </xdr:from>
    <xdr:to>
      <xdr:col>86</xdr:col>
      <xdr:colOff>25400</xdr:colOff>
      <xdr:row>64</xdr:row>
      <xdr:rowOff>28575</xdr:rowOff>
    </xdr:to>
    <xdr:cxnSp macro="">
      <xdr:nvCxnSpPr>
        <xdr:cNvPr id="530" name="直線コネクタ 529"/>
        <xdr:cNvCxnSpPr/>
      </xdr:nvCxnSpPr>
      <xdr:spPr>
        <a:xfrm>
          <a:off x="14287500" y="107575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63834</xdr:rowOff>
    </xdr:from>
    <xdr:ext cx="405111" cy="259045"/>
    <xdr:sp macro="" textlink="">
      <xdr:nvSpPr>
        <xdr:cNvPr id="531" name="【学校施設】&#10;有形固定資産減価償却率最大値テキスト"/>
        <xdr:cNvSpPr txBox="1"/>
      </xdr:nvSpPr>
      <xdr:spPr>
        <a:xfrm>
          <a:off x="14414500" y="911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117157</xdr:rowOff>
    </xdr:from>
    <xdr:to>
      <xdr:col>86</xdr:col>
      <xdr:colOff>25400</xdr:colOff>
      <xdr:row>55</xdr:row>
      <xdr:rowOff>117157</xdr:rowOff>
    </xdr:to>
    <xdr:cxnSp macro="">
      <xdr:nvCxnSpPr>
        <xdr:cNvPr id="532" name="直線コネクタ 531"/>
        <xdr:cNvCxnSpPr/>
      </xdr:nvCxnSpPr>
      <xdr:spPr>
        <a:xfrm>
          <a:off x="14287500" y="93373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157815</xdr:rowOff>
    </xdr:from>
    <xdr:ext cx="405111" cy="259045"/>
    <xdr:sp macro="" textlink="">
      <xdr:nvSpPr>
        <xdr:cNvPr id="533" name="【学校施設】&#10;有形固定資産減価償却率平均値テキスト"/>
        <xdr:cNvSpPr txBox="1"/>
      </xdr:nvSpPr>
      <xdr:spPr>
        <a:xfrm>
          <a:off x="14414500" y="10048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134938</xdr:rowOff>
    </xdr:from>
    <xdr:to>
      <xdr:col>85</xdr:col>
      <xdr:colOff>177800</xdr:colOff>
      <xdr:row>61</xdr:row>
      <xdr:rowOff>65088</xdr:rowOff>
    </xdr:to>
    <xdr:sp macro="" textlink="">
      <xdr:nvSpPr>
        <xdr:cNvPr id="534" name="フローチャート: 判断 533"/>
        <xdr:cNvSpPr/>
      </xdr:nvSpPr>
      <xdr:spPr>
        <a:xfrm>
          <a:off x="14325600" y="1019333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123507</xdr:rowOff>
    </xdr:from>
    <xdr:to>
      <xdr:col>81</xdr:col>
      <xdr:colOff>101600</xdr:colOff>
      <xdr:row>61</xdr:row>
      <xdr:rowOff>53657</xdr:rowOff>
    </xdr:to>
    <xdr:sp macro="" textlink="">
      <xdr:nvSpPr>
        <xdr:cNvPr id="535" name="フローチャート: 判断 534"/>
        <xdr:cNvSpPr/>
      </xdr:nvSpPr>
      <xdr:spPr>
        <a:xfrm>
          <a:off x="13578840" y="101819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36" name="フローチャート: 判断 535"/>
        <xdr:cNvSpPr/>
      </xdr:nvSpPr>
      <xdr:spPr>
        <a:xfrm>
          <a:off x="12804140" y="10161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77788</xdr:rowOff>
    </xdr:from>
    <xdr:to>
      <xdr:col>72</xdr:col>
      <xdr:colOff>38100</xdr:colOff>
      <xdr:row>61</xdr:row>
      <xdr:rowOff>7938</xdr:rowOff>
    </xdr:to>
    <xdr:sp macro="" textlink="">
      <xdr:nvSpPr>
        <xdr:cNvPr id="537" name="フローチャート: 判断 536"/>
        <xdr:cNvSpPr/>
      </xdr:nvSpPr>
      <xdr:spPr>
        <a:xfrm>
          <a:off x="12029440" y="101361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538" name="フローチャート: 判断 537"/>
        <xdr:cNvSpPr/>
      </xdr:nvSpPr>
      <xdr:spPr>
        <a:xfrm>
          <a:off x="1123188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3493</xdr:rowOff>
    </xdr:from>
    <xdr:to>
      <xdr:col>85</xdr:col>
      <xdr:colOff>177800</xdr:colOff>
      <xdr:row>61</xdr:row>
      <xdr:rowOff>105093</xdr:rowOff>
    </xdr:to>
    <xdr:sp macro="" textlink="">
      <xdr:nvSpPr>
        <xdr:cNvPr id="544" name="楕円 543"/>
        <xdr:cNvSpPr/>
      </xdr:nvSpPr>
      <xdr:spPr>
        <a:xfrm>
          <a:off x="14325600" y="102295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153370</xdr:rowOff>
    </xdr:from>
    <xdr:ext cx="405111" cy="259045"/>
    <xdr:sp macro="" textlink="">
      <xdr:nvSpPr>
        <xdr:cNvPr id="545" name="【学校施設】&#10;有形固定資産減価償却率該当値テキスト"/>
        <xdr:cNvSpPr txBox="1"/>
      </xdr:nvSpPr>
      <xdr:spPr>
        <a:xfrm>
          <a:off x="14414500" y="10211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12065</xdr:rowOff>
    </xdr:from>
    <xdr:to>
      <xdr:col>81</xdr:col>
      <xdr:colOff>101600</xdr:colOff>
      <xdr:row>61</xdr:row>
      <xdr:rowOff>113665</xdr:rowOff>
    </xdr:to>
    <xdr:sp macro="" textlink="">
      <xdr:nvSpPr>
        <xdr:cNvPr id="546" name="楕円 545"/>
        <xdr:cNvSpPr/>
      </xdr:nvSpPr>
      <xdr:spPr>
        <a:xfrm>
          <a:off x="1357884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54293</xdr:rowOff>
    </xdr:from>
    <xdr:to>
      <xdr:col>85</xdr:col>
      <xdr:colOff>127000</xdr:colOff>
      <xdr:row>61</xdr:row>
      <xdr:rowOff>62865</xdr:rowOff>
    </xdr:to>
    <xdr:cxnSp macro="">
      <xdr:nvCxnSpPr>
        <xdr:cNvPr id="547" name="直線コネクタ 546"/>
        <xdr:cNvCxnSpPr/>
      </xdr:nvCxnSpPr>
      <xdr:spPr>
        <a:xfrm flipV="1">
          <a:off x="13629640" y="10280333"/>
          <a:ext cx="74676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14922</xdr:rowOff>
    </xdr:from>
    <xdr:to>
      <xdr:col>76</xdr:col>
      <xdr:colOff>165100</xdr:colOff>
      <xdr:row>61</xdr:row>
      <xdr:rowOff>116522</xdr:rowOff>
    </xdr:to>
    <xdr:sp macro="" textlink="">
      <xdr:nvSpPr>
        <xdr:cNvPr id="548" name="楕円 547"/>
        <xdr:cNvSpPr/>
      </xdr:nvSpPr>
      <xdr:spPr>
        <a:xfrm>
          <a:off x="12804140" y="102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62865</xdr:rowOff>
    </xdr:from>
    <xdr:to>
      <xdr:col>81</xdr:col>
      <xdr:colOff>50800</xdr:colOff>
      <xdr:row>61</xdr:row>
      <xdr:rowOff>65722</xdr:rowOff>
    </xdr:to>
    <xdr:cxnSp macro="">
      <xdr:nvCxnSpPr>
        <xdr:cNvPr id="549" name="直線コネクタ 548"/>
        <xdr:cNvCxnSpPr/>
      </xdr:nvCxnSpPr>
      <xdr:spPr>
        <a:xfrm flipV="1">
          <a:off x="12854940" y="10288905"/>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14922</xdr:rowOff>
    </xdr:from>
    <xdr:to>
      <xdr:col>72</xdr:col>
      <xdr:colOff>38100</xdr:colOff>
      <xdr:row>61</xdr:row>
      <xdr:rowOff>116522</xdr:rowOff>
    </xdr:to>
    <xdr:sp macro="" textlink="">
      <xdr:nvSpPr>
        <xdr:cNvPr id="550" name="楕円 549"/>
        <xdr:cNvSpPr/>
      </xdr:nvSpPr>
      <xdr:spPr>
        <a:xfrm>
          <a:off x="12029440" y="102409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65722</xdr:rowOff>
    </xdr:from>
    <xdr:to>
      <xdr:col>76</xdr:col>
      <xdr:colOff>114300</xdr:colOff>
      <xdr:row>61</xdr:row>
      <xdr:rowOff>65722</xdr:rowOff>
    </xdr:to>
    <xdr:cxnSp macro="">
      <xdr:nvCxnSpPr>
        <xdr:cNvPr id="551" name="直線コネクタ 550"/>
        <xdr:cNvCxnSpPr/>
      </xdr:nvCxnSpPr>
      <xdr:spPr>
        <a:xfrm>
          <a:off x="12072620" y="1029176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152082</xdr:rowOff>
    </xdr:from>
    <xdr:to>
      <xdr:col>67</xdr:col>
      <xdr:colOff>101600</xdr:colOff>
      <xdr:row>61</xdr:row>
      <xdr:rowOff>82232</xdr:rowOff>
    </xdr:to>
    <xdr:sp macro="" textlink="">
      <xdr:nvSpPr>
        <xdr:cNvPr id="552" name="楕円 551"/>
        <xdr:cNvSpPr/>
      </xdr:nvSpPr>
      <xdr:spPr>
        <a:xfrm>
          <a:off x="11231880" y="102104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31432</xdr:rowOff>
    </xdr:from>
    <xdr:to>
      <xdr:col>71</xdr:col>
      <xdr:colOff>177800</xdr:colOff>
      <xdr:row>61</xdr:row>
      <xdr:rowOff>65722</xdr:rowOff>
    </xdr:to>
    <xdr:cxnSp macro="">
      <xdr:nvCxnSpPr>
        <xdr:cNvPr id="553" name="直線コネクタ 552"/>
        <xdr:cNvCxnSpPr/>
      </xdr:nvCxnSpPr>
      <xdr:spPr>
        <a:xfrm>
          <a:off x="11282680" y="10257472"/>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70184</xdr:rowOff>
    </xdr:from>
    <xdr:ext cx="405111" cy="259045"/>
    <xdr:sp macro="" textlink="">
      <xdr:nvSpPr>
        <xdr:cNvPr id="554" name="n_1aveValue【学校施設】&#10;有形固定資産減価償却率"/>
        <xdr:cNvSpPr txBox="1"/>
      </xdr:nvSpPr>
      <xdr:spPr>
        <a:xfrm>
          <a:off x="13437244" y="9960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50182</xdr:rowOff>
    </xdr:from>
    <xdr:ext cx="405111" cy="259045"/>
    <xdr:sp macro="" textlink="">
      <xdr:nvSpPr>
        <xdr:cNvPr id="555" name="n_2aveValue【学校施設】&#10;有形固定資産減価償却率"/>
        <xdr:cNvSpPr txBox="1"/>
      </xdr:nvSpPr>
      <xdr:spPr>
        <a:xfrm>
          <a:off x="126752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24465</xdr:rowOff>
    </xdr:from>
    <xdr:ext cx="405111" cy="259045"/>
    <xdr:sp macro="" textlink="">
      <xdr:nvSpPr>
        <xdr:cNvPr id="556" name="n_3aveValue【学校施設】&#10;有形固定資産減価償却率"/>
        <xdr:cNvSpPr txBox="1"/>
      </xdr:nvSpPr>
      <xdr:spPr>
        <a:xfrm>
          <a:off x="11900544" y="9915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10177</xdr:rowOff>
    </xdr:from>
    <xdr:ext cx="405111" cy="259045"/>
    <xdr:sp macro="" textlink="">
      <xdr:nvSpPr>
        <xdr:cNvPr id="557" name="n_4aveValue【学校施設】&#10;有形固定資産減価償却率"/>
        <xdr:cNvSpPr txBox="1"/>
      </xdr:nvSpPr>
      <xdr:spPr>
        <a:xfrm>
          <a:off x="1110298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104792</xdr:rowOff>
    </xdr:from>
    <xdr:ext cx="405111" cy="259045"/>
    <xdr:sp macro="" textlink="">
      <xdr:nvSpPr>
        <xdr:cNvPr id="558" name="n_1mainValue【学校施設】&#10;有形固定資産減価償却率"/>
        <xdr:cNvSpPr txBox="1"/>
      </xdr:nvSpPr>
      <xdr:spPr>
        <a:xfrm>
          <a:off x="134372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107649</xdr:rowOff>
    </xdr:from>
    <xdr:ext cx="405111" cy="259045"/>
    <xdr:sp macro="" textlink="">
      <xdr:nvSpPr>
        <xdr:cNvPr id="559" name="n_2mainValue【学校施設】&#10;有形固定資産減価償却率"/>
        <xdr:cNvSpPr txBox="1"/>
      </xdr:nvSpPr>
      <xdr:spPr>
        <a:xfrm>
          <a:off x="12675244" y="1033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107649</xdr:rowOff>
    </xdr:from>
    <xdr:ext cx="405111" cy="259045"/>
    <xdr:sp macro="" textlink="">
      <xdr:nvSpPr>
        <xdr:cNvPr id="560" name="n_3mainValue【学校施設】&#10;有形固定資産減価償却率"/>
        <xdr:cNvSpPr txBox="1"/>
      </xdr:nvSpPr>
      <xdr:spPr>
        <a:xfrm>
          <a:off x="11900544" y="1033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73359</xdr:rowOff>
    </xdr:from>
    <xdr:ext cx="405111" cy="259045"/>
    <xdr:sp macro="" textlink="">
      <xdr:nvSpPr>
        <xdr:cNvPr id="561" name="n_4mainValue【学校施設】&#10;有形固定資産減価償却率"/>
        <xdr:cNvSpPr txBox="1"/>
      </xdr:nvSpPr>
      <xdr:spPr>
        <a:xfrm>
          <a:off x="11102984" y="10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9797</xdr:rowOff>
    </xdr:from>
    <xdr:to>
      <xdr:col>116</xdr:col>
      <xdr:colOff>62864</xdr:colOff>
      <xdr:row>63</xdr:row>
      <xdr:rowOff>91440</xdr:rowOff>
    </xdr:to>
    <xdr:cxnSp macro="">
      <xdr:nvCxnSpPr>
        <xdr:cNvPr id="588" name="直線コネクタ 587"/>
        <xdr:cNvCxnSpPr/>
      </xdr:nvCxnSpPr>
      <xdr:spPr>
        <a:xfrm flipV="1">
          <a:off x="19509104" y="9229997"/>
          <a:ext cx="0" cy="1422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95267</xdr:rowOff>
    </xdr:from>
    <xdr:ext cx="469744" cy="259045"/>
    <xdr:sp macro="" textlink="">
      <xdr:nvSpPr>
        <xdr:cNvPr id="589" name="【学校施設】&#10;一人当たり面積最小値テキスト"/>
        <xdr:cNvSpPr txBox="1"/>
      </xdr:nvSpPr>
      <xdr:spPr>
        <a:xfrm>
          <a:off x="1954784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91440</xdr:rowOff>
    </xdr:from>
    <xdr:to>
      <xdr:col>116</xdr:col>
      <xdr:colOff>152400</xdr:colOff>
      <xdr:row>63</xdr:row>
      <xdr:rowOff>91440</xdr:rowOff>
    </xdr:to>
    <xdr:cxnSp macro="">
      <xdr:nvCxnSpPr>
        <xdr:cNvPr id="590" name="直線コネクタ 589"/>
        <xdr:cNvCxnSpPr/>
      </xdr:nvCxnSpPr>
      <xdr:spPr>
        <a:xfrm>
          <a:off x="19443700" y="10652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127924</xdr:rowOff>
    </xdr:from>
    <xdr:ext cx="469744" cy="259045"/>
    <xdr:sp macro="" textlink="">
      <xdr:nvSpPr>
        <xdr:cNvPr id="591" name="【学校施設】&#10;一人当たり面積最大値テキスト"/>
        <xdr:cNvSpPr txBox="1"/>
      </xdr:nvSpPr>
      <xdr:spPr>
        <a:xfrm>
          <a:off x="19547840" y="901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9797</xdr:rowOff>
    </xdr:from>
    <xdr:to>
      <xdr:col>116</xdr:col>
      <xdr:colOff>152400</xdr:colOff>
      <xdr:row>55</xdr:row>
      <xdr:rowOff>9797</xdr:rowOff>
    </xdr:to>
    <xdr:cxnSp macro="">
      <xdr:nvCxnSpPr>
        <xdr:cNvPr id="592" name="直線コネクタ 591"/>
        <xdr:cNvCxnSpPr/>
      </xdr:nvCxnSpPr>
      <xdr:spPr>
        <a:xfrm>
          <a:off x="19443700" y="92299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101073</xdr:rowOff>
    </xdr:from>
    <xdr:ext cx="469744" cy="259045"/>
    <xdr:sp macro="" textlink="">
      <xdr:nvSpPr>
        <xdr:cNvPr id="593" name="【学校施設】&#10;一人当たり面積平均値テキスト"/>
        <xdr:cNvSpPr txBox="1"/>
      </xdr:nvSpPr>
      <xdr:spPr>
        <a:xfrm>
          <a:off x="19547840" y="982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78196</xdr:rowOff>
    </xdr:from>
    <xdr:to>
      <xdr:col>116</xdr:col>
      <xdr:colOff>114300</xdr:colOff>
      <xdr:row>60</xdr:row>
      <xdr:rowOff>8346</xdr:rowOff>
    </xdr:to>
    <xdr:sp macro="" textlink="">
      <xdr:nvSpPr>
        <xdr:cNvPr id="594" name="フローチャート: 判断 593"/>
        <xdr:cNvSpPr/>
      </xdr:nvSpPr>
      <xdr:spPr>
        <a:xfrm>
          <a:off x="19458940" y="99689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92891</xdr:rowOff>
    </xdr:from>
    <xdr:to>
      <xdr:col>112</xdr:col>
      <xdr:colOff>38100</xdr:colOff>
      <xdr:row>60</xdr:row>
      <xdr:rowOff>23041</xdr:rowOff>
    </xdr:to>
    <xdr:sp macro="" textlink="">
      <xdr:nvSpPr>
        <xdr:cNvPr id="595" name="フローチャート: 判断 594"/>
        <xdr:cNvSpPr/>
      </xdr:nvSpPr>
      <xdr:spPr>
        <a:xfrm>
          <a:off x="18735040" y="9983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596" name="フローチャート: 判断 595"/>
        <xdr:cNvSpPr/>
      </xdr:nvSpPr>
      <xdr:spPr>
        <a:xfrm>
          <a:off x="17937480" y="9978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102688</xdr:rowOff>
    </xdr:from>
    <xdr:to>
      <xdr:col>102</xdr:col>
      <xdr:colOff>165100</xdr:colOff>
      <xdr:row>60</xdr:row>
      <xdr:rowOff>32838</xdr:rowOff>
    </xdr:to>
    <xdr:sp macro="" textlink="">
      <xdr:nvSpPr>
        <xdr:cNvPr id="597" name="フローチャート: 判断 596"/>
        <xdr:cNvSpPr/>
      </xdr:nvSpPr>
      <xdr:spPr>
        <a:xfrm>
          <a:off x="171627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58</xdr:row>
      <xdr:rowOff>78196</xdr:rowOff>
    </xdr:from>
    <xdr:to>
      <xdr:col>98</xdr:col>
      <xdr:colOff>38100</xdr:colOff>
      <xdr:row>59</xdr:row>
      <xdr:rowOff>8346</xdr:rowOff>
    </xdr:to>
    <xdr:sp macro="" textlink="">
      <xdr:nvSpPr>
        <xdr:cNvPr id="598" name="フローチャート: 判断 597"/>
        <xdr:cNvSpPr/>
      </xdr:nvSpPr>
      <xdr:spPr>
        <a:xfrm>
          <a:off x="16388080" y="98013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148409</xdr:rowOff>
    </xdr:from>
    <xdr:to>
      <xdr:col>116</xdr:col>
      <xdr:colOff>114300</xdr:colOff>
      <xdr:row>61</xdr:row>
      <xdr:rowOff>78559</xdr:rowOff>
    </xdr:to>
    <xdr:sp macro="" textlink="">
      <xdr:nvSpPr>
        <xdr:cNvPr id="604" name="楕円 603"/>
        <xdr:cNvSpPr/>
      </xdr:nvSpPr>
      <xdr:spPr>
        <a:xfrm>
          <a:off x="1945894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126836</xdr:rowOff>
    </xdr:from>
    <xdr:ext cx="469744" cy="259045"/>
    <xdr:sp macro="" textlink="">
      <xdr:nvSpPr>
        <xdr:cNvPr id="605" name="【学校施設】&#10;一人当たり面積該当値テキスト"/>
        <xdr:cNvSpPr txBox="1"/>
      </xdr:nvSpPr>
      <xdr:spPr>
        <a:xfrm>
          <a:off x="19547840" y="1018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xdr:rowOff>
    </xdr:from>
    <xdr:to>
      <xdr:col>112</xdr:col>
      <xdr:colOff>38100</xdr:colOff>
      <xdr:row>61</xdr:row>
      <xdr:rowOff>114481</xdr:rowOff>
    </xdr:to>
    <xdr:sp macro="" textlink="">
      <xdr:nvSpPr>
        <xdr:cNvPr id="606" name="楕円 605"/>
        <xdr:cNvSpPr/>
      </xdr:nvSpPr>
      <xdr:spPr>
        <a:xfrm>
          <a:off x="18735040" y="102389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27759</xdr:rowOff>
    </xdr:from>
    <xdr:to>
      <xdr:col>116</xdr:col>
      <xdr:colOff>63500</xdr:colOff>
      <xdr:row>61</xdr:row>
      <xdr:rowOff>63681</xdr:rowOff>
    </xdr:to>
    <xdr:cxnSp macro="">
      <xdr:nvCxnSpPr>
        <xdr:cNvPr id="607" name="直線コネクタ 606"/>
        <xdr:cNvCxnSpPr/>
      </xdr:nvCxnSpPr>
      <xdr:spPr>
        <a:xfrm flipV="1">
          <a:off x="18778220" y="10253799"/>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45538</xdr:rowOff>
    </xdr:from>
    <xdr:to>
      <xdr:col>107</xdr:col>
      <xdr:colOff>101600</xdr:colOff>
      <xdr:row>61</xdr:row>
      <xdr:rowOff>147138</xdr:rowOff>
    </xdr:to>
    <xdr:sp macro="" textlink="">
      <xdr:nvSpPr>
        <xdr:cNvPr id="608" name="楕円 607"/>
        <xdr:cNvSpPr/>
      </xdr:nvSpPr>
      <xdr:spPr>
        <a:xfrm>
          <a:off x="17937480" y="10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63681</xdr:rowOff>
    </xdr:from>
    <xdr:to>
      <xdr:col>111</xdr:col>
      <xdr:colOff>177800</xdr:colOff>
      <xdr:row>61</xdr:row>
      <xdr:rowOff>96338</xdr:rowOff>
    </xdr:to>
    <xdr:cxnSp macro="">
      <xdr:nvCxnSpPr>
        <xdr:cNvPr id="609" name="直線コネクタ 608"/>
        <xdr:cNvCxnSpPr/>
      </xdr:nvCxnSpPr>
      <xdr:spPr>
        <a:xfrm flipV="1">
          <a:off x="17988280" y="10289721"/>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58601</xdr:rowOff>
    </xdr:from>
    <xdr:to>
      <xdr:col>102</xdr:col>
      <xdr:colOff>165100</xdr:colOff>
      <xdr:row>61</xdr:row>
      <xdr:rowOff>160201</xdr:rowOff>
    </xdr:to>
    <xdr:sp macro="" textlink="">
      <xdr:nvSpPr>
        <xdr:cNvPr id="610" name="楕円 609"/>
        <xdr:cNvSpPr/>
      </xdr:nvSpPr>
      <xdr:spPr>
        <a:xfrm>
          <a:off x="17162780" y="1028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96338</xdr:rowOff>
    </xdr:from>
    <xdr:to>
      <xdr:col>107</xdr:col>
      <xdr:colOff>50800</xdr:colOff>
      <xdr:row>61</xdr:row>
      <xdr:rowOff>109401</xdr:rowOff>
    </xdr:to>
    <xdr:cxnSp macro="">
      <xdr:nvCxnSpPr>
        <xdr:cNvPr id="611" name="直線コネクタ 610"/>
        <xdr:cNvCxnSpPr/>
      </xdr:nvCxnSpPr>
      <xdr:spPr>
        <a:xfrm flipV="1">
          <a:off x="17213580" y="10322378"/>
          <a:ext cx="7747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11249</xdr:rowOff>
    </xdr:from>
    <xdr:to>
      <xdr:col>98</xdr:col>
      <xdr:colOff>38100</xdr:colOff>
      <xdr:row>61</xdr:row>
      <xdr:rowOff>112849</xdr:rowOff>
    </xdr:to>
    <xdr:sp macro="" textlink="">
      <xdr:nvSpPr>
        <xdr:cNvPr id="612" name="楕円 611"/>
        <xdr:cNvSpPr/>
      </xdr:nvSpPr>
      <xdr:spPr>
        <a:xfrm>
          <a:off x="16388080" y="10237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62049</xdr:rowOff>
    </xdr:from>
    <xdr:to>
      <xdr:col>102</xdr:col>
      <xdr:colOff>114300</xdr:colOff>
      <xdr:row>61</xdr:row>
      <xdr:rowOff>109401</xdr:rowOff>
    </xdr:to>
    <xdr:cxnSp macro="">
      <xdr:nvCxnSpPr>
        <xdr:cNvPr id="613" name="直線コネクタ 612"/>
        <xdr:cNvCxnSpPr/>
      </xdr:nvCxnSpPr>
      <xdr:spPr>
        <a:xfrm>
          <a:off x="16431260" y="10288089"/>
          <a:ext cx="78232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39568</xdr:rowOff>
    </xdr:from>
    <xdr:ext cx="469744" cy="259045"/>
    <xdr:sp macro="" textlink="">
      <xdr:nvSpPr>
        <xdr:cNvPr id="614" name="n_1aveValue【学校施設】&#10;一人当たり面積"/>
        <xdr:cNvSpPr txBox="1"/>
      </xdr:nvSpPr>
      <xdr:spPr>
        <a:xfrm>
          <a:off x="18561127" y="976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15" name="n_2aveValue【学校施設】&#10;一人当たり面積"/>
        <xdr:cNvSpPr txBox="1"/>
      </xdr:nvSpPr>
      <xdr:spPr>
        <a:xfrm>
          <a:off x="17776267" y="975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49365</xdr:rowOff>
    </xdr:from>
    <xdr:ext cx="469744" cy="259045"/>
    <xdr:sp macro="" textlink="">
      <xdr:nvSpPr>
        <xdr:cNvPr id="616" name="n_3aveValue【学校施設】&#10;一人当たり面積"/>
        <xdr:cNvSpPr txBox="1"/>
      </xdr:nvSpPr>
      <xdr:spPr>
        <a:xfrm>
          <a:off x="17001567" y="97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24873</xdr:rowOff>
    </xdr:from>
    <xdr:ext cx="469744" cy="259045"/>
    <xdr:sp macro="" textlink="">
      <xdr:nvSpPr>
        <xdr:cNvPr id="617" name="n_4aveValue【学校施設】&#10;一人当たり面積"/>
        <xdr:cNvSpPr txBox="1"/>
      </xdr:nvSpPr>
      <xdr:spPr>
        <a:xfrm>
          <a:off x="16226867" y="958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105608</xdr:rowOff>
    </xdr:from>
    <xdr:ext cx="469744" cy="259045"/>
    <xdr:sp macro="" textlink="">
      <xdr:nvSpPr>
        <xdr:cNvPr id="618" name="n_1mainValue【学校施設】&#10;一人当たり面積"/>
        <xdr:cNvSpPr txBox="1"/>
      </xdr:nvSpPr>
      <xdr:spPr>
        <a:xfrm>
          <a:off x="18561127" y="10331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138265</xdr:rowOff>
    </xdr:from>
    <xdr:ext cx="469744" cy="259045"/>
    <xdr:sp macro="" textlink="">
      <xdr:nvSpPr>
        <xdr:cNvPr id="619" name="n_2mainValue【学校施設】&#10;一人当たり面積"/>
        <xdr:cNvSpPr txBox="1"/>
      </xdr:nvSpPr>
      <xdr:spPr>
        <a:xfrm>
          <a:off x="17776267" y="1036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151328</xdr:rowOff>
    </xdr:from>
    <xdr:ext cx="469744" cy="259045"/>
    <xdr:sp macro="" textlink="">
      <xdr:nvSpPr>
        <xdr:cNvPr id="620" name="n_3mainValue【学校施設】&#10;一人当たり面積"/>
        <xdr:cNvSpPr txBox="1"/>
      </xdr:nvSpPr>
      <xdr:spPr>
        <a:xfrm>
          <a:off x="17001567" y="1037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103976</xdr:rowOff>
    </xdr:from>
    <xdr:ext cx="469744" cy="259045"/>
    <xdr:sp macro="" textlink="">
      <xdr:nvSpPr>
        <xdr:cNvPr id="621" name="n_4mainValue【学校施設】&#10;一人当たり面積"/>
        <xdr:cNvSpPr txBox="1"/>
      </xdr:nvSpPr>
      <xdr:spPr>
        <a:xfrm>
          <a:off x="16226867" y="1033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168729</xdr:rowOff>
    </xdr:to>
    <xdr:cxnSp macro="">
      <xdr:nvCxnSpPr>
        <xdr:cNvPr id="647" name="直線コネクタ 646"/>
        <xdr:cNvCxnSpPr/>
      </xdr:nvCxnSpPr>
      <xdr:spPr>
        <a:xfrm flipV="1">
          <a:off x="14375764" y="13135247"/>
          <a:ext cx="0" cy="1450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8"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9" name="直線コネクタ 648"/>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340478" cy="259045"/>
    <xdr:sp macro="" textlink="">
      <xdr:nvSpPr>
        <xdr:cNvPr id="650" name="【児童館】&#10;有形固定資産減価償却率最大値テキスト"/>
        <xdr:cNvSpPr txBox="1"/>
      </xdr:nvSpPr>
      <xdr:spPr>
        <a:xfrm>
          <a:off x="14414500" y="12914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651" name="直線コネクタ 650"/>
        <xdr:cNvCxnSpPr/>
      </xdr:nvCxnSpPr>
      <xdr:spPr>
        <a:xfrm>
          <a:off x="14287500" y="13135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122482</xdr:rowOff>
    </xdr:from>
    <xdr:ext cx="405111" cy="259045"/>
    <xdr:sp macro="" textlink="">
      <xdr:nvSpPr>
        <xdr:cNvPr id="652" name="【児童館】&#10;有形固定資産減価償却率平均値テキスト"/>
        <xdr:cNvSpPr txBox="1"/>
      </xdr:nvSpPr>
      <xdr:spPr>
        <a:xfrm>
          <a:off x="14414500" y="13868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653" name="フローチャート: 判断 652"/>
        <xdr:cNvSpPr/>
      </xdr:nvSpPr>
      <xdr:spPr>
        <a:xfrm>
          <a:off x="14325600" y="138905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654" name="フローチャート: 判断 653"/>
        <xdr:cNvSpPr/>
      </xdr:nvSpPr>
      <xdr:spPr>
        <a:xfrm>
          <a:off x="13578840" y="1391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55" name="フローチャート: 判断 654"/>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142421</xdr:rowOff>
    </xdr:from>
    <xdr:to>
      <xdr:col>72</xdr:col>
      <xdr:colOff>38100</xdr:colOff>
      <xdr:row>83</xdr:row>
      <xdr:rowOff>72571</xdr:rowOff>
    </xdr:to>
    <xdr:sp macro="" textlink="">
      <xdr:nvSpPr>
        <xdr:cNvPr id="656" name="フローチャート: 判断 655"/>
        <xdr:cNvSpPr/>
      </xdr:nvSpPr>
      <xdr:spPr>
        <a:xfrm>
          <a:off x="1202944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121194</xdr:rowOff>
    </xdr:from>
    <xdr:to>
      <xdr:col>67</xdr:col>
      <xdr:colOff>101600</xdr:colOff>
      <xdr:row>83</xdr:row>
      <xdr:rowOff>51344</xdr:rowOff>
    </xdr:to>
    <xdr:sp macro="" textlink="">
      <xdr:nvSpPr>
        <xdr:cNvPr id="657" name="フローチャート: 判断 656"/>
        <xdr:cNvSpPr/>
      </xdr:nvSpPr>
      <xdr:spPr>
        <a:xfrm>
          <a:off x="11231880" y="138676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663" name="楕円 662"/>
        <xdr:cNvSpPr/>
      </xdr:nvSpPr>
      <xdr:spPr>
        <a:xfrm>
          <a:off x="14325600" y="1386604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142439</xdr:rowOff>
    </xdr:from>
    <xdr:ext cx="405111" cy="259045"/>
    <xdr:sp macro="" textlink="">
      <xdr:nvSpPr>
        <xdr:cNvPr id="664" name="【児童館】&#10;有形固定資産減価償却率該当値テキスト"/>
        <xdr:cNvSpPr txBox="1"/>
      </xdr:nvSpPr>
      <xdr:spPr>
        <a:xfrm>
          <a:off x="14414500" y="13721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111398</xdr:rowOff>
    </xdr:from>
    <xdr:to>
      <xdr:col>81</xdr:col>
      <xdr:colOff>101600</xdr:colOff>
      <xdr:row>83</xdr:row>
      <xdr:rowOff>41548</xdr:rowOff>
    </xdr:to>
    <xdr:sp macro="" textlink="">
      <xdr:nvSpPr>
        <xdr:cNvPr id="665" name="楕円 664"/>
        <xdr:cNvSpPr/>
      </xdr:nvSpPr>
      <xdr:spPr>
        <a:xfrm>
          <a:off x="13578840" y="138578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162198</xdr:rowOff>
    </xdr:from>
    <xdr:to>
      <xdr:col>85</xdr:col>
      <xdr:colOff>127000</xdr:colOff>
      <xdr:row>82</xdr:row>
      <xdr:rowOff>170362</xdr:rowOff>
    </xdr:to>
    <xdr:cxnSp macro="">
      <xdr:nvCxnSpPr>
        <xdr:cNvPr id="666" name="直線コネクタ 665"/>
        <xdr:cNvCxnSpPr/>
      </xdr:nvCxnSpPr>
      <xdr:spPr>
        <a:xfrm>
          <a:off x="13629640" y="13908678"/>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72208</xdr:rowOff>
    </xdr:from>
    <xdr:to>
      <xdr:col>76</xdr:col>
      <xdr:colOff>165100</xdr:colOff>
      <xdr:row>83</xdr:row>
      <xdr:rowOff>2358</xdr:rowOff>
    </xdr:to>
    <xdr:sp macro="" textlink="">
      <xdr:nvSpPr>
        <xdr:cNvPr id="667" name="楕円 666"/>
        <xdr:cNvSpPr/>
      </xdr:nvSpPr>
      <xdr:spPr>
        <a:xfrm>
          <a:off x="12804140" y="138186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123008</xdr:rowOff>
    </xdr:from>
    <xdr:to>
      <xdr:col>81</xdr:col>
      <xdr:colOff>50800</xdr:colOff>
      <xdr:row>82</xdr:row>
      <xdr:rowOff>162198</xdr:rowOff>
    </xdr:to>
    <xdr:cxnSp macro="">
      <xdr:nvCxnSpPr>
        <xdr:cNvPr id="668" name="直線コネクタ 667"/>
        <xdr:cNvCxnSpPr/>
      </xdr:nvCxnSpPr>
      <xdr:spPr>
        <a:xfrm>
          <a:off x="12854940" y="13869488"/>
          <a:ext cx="7747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52614</xdr:rowOff>
    </xdr:from>
    <xdr:to>
      <xdr:col>72</xdr:col>
      <xdr:colOff>38100</xdr:colOff>
      <xdr:row>82</xdr:row>
      <xdr:rowOff>154214</xdr:rowOff>
    </xdr:to>
    <xdr:sp macro="" textlink="">
      <xdr:nvSpPr>
        <xdr:cNvPr id="669" name="楕円 668"/>
        <xdr:cNvSpPr/>
      </xdr:nvSpPr>
      <xdr:spPr>
        <a:xfrm>
          <a:off x="12029440" y="137990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103414</xdr:rowOff>
    </xdr:from>
    <xdr:to>
      <xdr:col>76</xdr:col>
      <xdr:colOff>114300</xdr:colOff>
      <xdr:row>82</xdr:row>
      <xdr:rowOff>123008</xdr:rowOff>
    </xdr:to>
    <xdr:cxnSp macro="">
      <xdr:nvCxnSpPr>
        <xdr:cNvPr id="670" name="直線コネクタ 669"/>
        <xdr:cNvCxnSpPr/>
      </xdr:nvCxnSpPr>
      <xdr:spPr>
        <a:xfrm>
          <a:off x="12072620" y="13849894"/>
          <a:ext cx="7823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15058</xdr:rowOff>
    </xdr:from>
    <xdr:to>
      <xdr:col>67</xdr:col>
      <xdr:colOff>101600</xdr:colOff>
      <xdr:row>82</xdr:row>
      <xdr:rowOff>116658</xdr:rowOff>
    </xdr:to>
    <xdr:sp macro="" textlink="">
      <xdr:nvSpPr>
        <xdr:cNvPr id="671" name="楕円 670"/>
        <xdr:cNvSpPr/>
      </xdr:nvSpPr>
      <xdr:spPr>
        <a:xfrm>
          <a:off x="11231880" y="13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65858</xdr:rowOff>
    </xdr:from>
    <xdr:to>
      <xdr:col>71</xdr:col>
      <xdr:colOff>177800</xdr:colOff>
      <xdr:row>82</xdr:row>
      <xdr:rowOff>103414</xdr:rowOff>
    </xdr:to>
    <xdr:cxnSp macro="">
      <xdr:nvCxnSpPr>
        <xdr:cNvPr id="672" name="直線コネクタ 671"/>
        <xdr:cNvCxnSpPr/>
      </xdr:nvCxnSpPr>
      <xdr:spPr>
        <a:xfrm>
          <a:off x="11282680" y="13812338"/>
          <a:ext cx="78994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673" name="n_1aveValue【児童館】&#10;有形固定資産減価償却率"/>
        <xdr:cNvSpPr txBox="1"/>
      </xdr:nvSpPr>
      <xdr:spPr>
        <a:xfrm>
          <a:off x="13437244" y="1400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74" name="n_2aveValue【児童館】&#10;有形固定資産減価償却率"/>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63698</xdr:rowOff>
    </xdr:from>
    <xdr:ext cx="405111" cy="259045"/>
    <xdr:sp macro="" textlink="">
      <xdr:nvSpPr>
        <xdr:cNvPr id="675" name="n_3aveValue【児童館】&#10;有形固定資産減価償却率"/>
        <xdr:cNvSpPr txBox="1"/>
      </xdr:nvSpPr>
      <xdr:spPr>
        <a:xfrm>
          <a:off x="11900544" y="13977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42471</xdr:rowOff>
    </xdr:from>
    <xdr:ext cx="405111" cy="259045"/>
    <xdr:sp macro="" textlink="">
      <xdr:nvSpPr>
        <xdr:cNvPr id="676" name="n_4aveValue【児童館】&#10;有形固定資産減価償却率"/>
        <xdr:cNvSpPr txBox="1"/>
      </xdr:nvSpPr>
      <xdr:spPr>
        <a:xfrm>
          <a:off x="11102984" y="1395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58075</xdr:rowOff>
    </xdr:from>
    <xdr:ext cx="405111" cy="259045"/>
    <xdr:sp macro="" textlink="">
      <xdr:nvSpPr>
        <xdr:cNvPr id="677" name="n_1mainValue【児童館】&#10;有形固定資産減価償却率"/>
        <xdr:cNvSpPr txBox="1"/>
      </xdr:nvSpPr>
      <xdr:spPr>
        <a:xfrm>
          <a:off x="13437244" y="13636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18885</xdr:rowOff>
    </xdr:from>
    <xdr:ext cx="405111" cy="259045"/>
    <xdr:sp macro="" textlink="">
      <xdr:nvSpPr>
        <xdr:cNvPr id="678" name="n_2mainValue【児童館】&#10;有形固定資産減価償却率"/>
        <xdr:cNvSpPr txBox="1"/>
      </xdr:nvSpPr>
      <xdr:spPr>
        <a:xfrm>
          <a:off x="12675244" y="1359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679" name="n_3mainValue【児童館】&#10;有形固定資産減価償却率"/>
        <xdr:cNvSpPr txBox="1"/>
      </xdr:nvSpPr>
      <xdr:spPr>
        <a:xfrm>
          <a:off x="11900544" y="1358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133185</xdr:rowOff>
    </xdr:from>
    <xdr:ext cx="405111" cy="259045"/>
    <xdr:sp macro="" textlink="">
      <xdr:nvSpPr>
        <xdr:cNvPr id="680" name="n_4mainValue【児童館】&#10;有形固定資産減価償却率"/>
        <xdr:cNvSpPr txBox="1"/>
      </xdr:nvSpPr>
      <xdr:spPr>
        <a:xfrm>
          <a:off x="11102984" y="1354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15239</xdr:rowOff>
    </xdr:to>
    <xdr:cxnSp macro="">
      <xdr:nvCxnSpPr>
        <xdr:cNvPr id="702" name="直線コネクタ 701"/>
        <xdr:cNvCxnSpPr/>
      </xdr:nvCxnSpPr>
      <xdr:spPr>
        <a:xfrm flipV="1">
          <a:off x="19509104" y="13228320"/>
          <a:ext cx="0" cy="1203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03" name="【児童館】&#10;一人当たり面積最小値テキスト"/>
        <xdr:cNvSpPr txBox="1"/>
      </xdr:nvSpPr>
      <xdr:spPr>
        <a:xfrm>
          <a:off x="19547840" y="14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04" name="直線コネクタ 703"/>
        <xdr:cNvCxnSpPr/>
      </xdr:nvCxnSpPr>
      <xdr:spPr>
        <a:xfrm>
          <a:off x="19443700" y="144322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05" name="【児童館】&#10;一人当たり面積最大値テキスト"/>
        <xdr:cNvSpPr txBox="1"/>
      </xdr:nvSpPr>
      <xdr:spPr>
        <a:xfrm>
          <a:off x="19547840" y="130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06" name="直線コネクタ 705"/>
        <xdr:cNvCxnSpPr/>
      </xdr:nvCxnSpPr>
      <xdr:spPr>
        <a:xfrm>
          <a:off x="19443700" y="1322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07" name="【児童館】&#10;一人当たり面積平均値テキスト"/>
        <xdr:cNvSpPr txBox="1"/>
      </xdr:nvSpPr>
      <xdr:spPr>
        <a:xfrm>
          <a:off x="19547840" y="13970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08" name="フローチャート: 判断 707"/>
        <xdr:cNvSpPr/>
      </xdr:nvSpPr>
      <xdr:spPr>
        <a:xfrm>
          <a:off x="1945894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55880</xdr:rowOff>
    </xdr:from>
    <xdr:to>
      <xdr:col>112</xdr:col>
      <xdr:colOff>38100</xdr:colOff>
      <xdr:row>84</xdr:row>
      <xdr:rowOff>157480</xdr:rowOff>
    </xdr:to>
    <xdr:sp macro="" textlink="">
      <xdr:nvSpPr>
        <xdr:cNvPr id="709" name="フローチャート: 判断 708"/>
        <xdr:cNvSpPr/>
      </xdr:nvSpPr>
      <xdr:spPr>
        <a:xfrm>
          <a:off x="18735040" y="141376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0" name="フローチャート: 判断 709"/>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xdr:cNvSpPr/>
      </xdr:nvSpPr>
      <xdr:spPr>
        <a:xfrm>
          <a:off x="1716278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12" name="フローチャート: 判断 711"/>
        <xdr:cNvSpPr/>
      </xdr:nvSpPr>
      <xdr:spPr>
        <a:xfrm>
          <a:off x="1638808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18" name="楕円 717"/>
        <xdr:cNvSpPr/>
      </xdr:nvSpPr>
      <xdr:spPr>
        <a:xfrm>
          <a:off x="1945894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719" name="【児童館】&#10;一人当たり面積該当値テキスト"/>
        <xdr:cNvSpPr txBox="1"/>
      </xdr:nvSpPr>
      <xdr:spPr>
        <a:xfrm>
          <a:off x="19547840" y="1423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20" name="楕円 719"/>
        <xdr:cNvSpPr/>
      </xdr:nvSpPr>
      <xdr:spPr>
        <a:xfrm>
          <a:off x="187350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21" name="直線コネクタ 720"/>
        <xdr:cNvCxnSpPr/>
      </xdr:nvCxnSpPr>
      <xdr:spPr>
        <a:xfrm>
          <a:off x="18778220" y="14367511"/>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22" name="楕円 721"/>
        <xdr:cNvSpPr/>
      </xdr:nvSpPr>
      <xdr:spPr>
        <a:xfrm>
          <a:off x="179374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23" name="直線コネクタ 722"/>
        <xdr:cNvCxnSpPr/>
      </xdr:nvCxnSpPr>
      <xdr:spPr>
        <a:xfrm>
          <a:off x="17988280" y="143675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24" name="楕円 723"/>
        <xdr:cNvSpPr/>
      </xdr:nvSpPr>
      <xdr:spPr>
        <a:xfrm>
          <a:off x="1716278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25" name="直線コネクタ 724"/>
        <xdr:cNvCxnSpPr/>
      </xdr:nvCxnSpPr>
      <xdr:spPr>
        <a:xfrm>
          <a:off x="17213580" y="143675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26" name="楕円 725"/>
        <xdr:cNvSpPr/>
      </xdr:nvSpPr>
      <xdr:spPr>
        <a:xfrm>
          <a:off x="1638808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27" name="直線コネクタ 726"/>
        <xdr:cNvCxnSpPr/>
      </xdr:nvCxnSpPr>
      <xdr:spPr>
        <a:xfrm>
          <a:off x="16431260" y="143675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2557</xdr:rowOff>
    </xdr:from>
    <xdr:ext cx="469744" cy="259045"/>
    <xdr:sp macro="" textlink="">
      <xdr:nvSpPr>
        <xdr:cNvPr id="728" name="n_1aveValue【児童館】&#10;一人当たり面積"/>
        <xdr:cNvSpPr txBox="1"/>
      </xdr:nvSpPr>
      <xdr:spPr>
        <a:xfrm>
          <a:off x="185611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105427</xdr:rowOff>
    </xdr:from>
    <xdr:ext cx="469744" cy="259045"/>
    <xdr:sp macro="" textlink="">
      <xdr:nvSpPr>
        <xdr:cNvPr id="729" name="n_2aveValue【児童館】&#10;一人当たり面積"/>
        <xdr:cNvSpPr txBox="1"/>
      </xdr:nvSpPr>
      <xdr:spPr>
        <a:xfrm>
          <a:off x="177762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xdr:cNvSpPr txBox="1"/>
      </xdr:nvSpPr>
      <xdr:spPr>
        <a:xfrm>
          <a:off x="1700156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731" name="n_4aveValue【児童館】&#10;一人当たり面積"/>
        <xdr:cNvSpPr txBox="1"/>
      </xdr:nvSpPr>
      <xdr:spPr>
        <a:xfrm>
          <a:off x="1622686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732" name="n_1mainValue【児童館】&#10;一人当たり面積"/>
        <xdr:cNvSpPr txBox="1"/>
      </xdr:nvSpPr>
      <xdr:spPr>
        <a:xfrm>
          <a:off x="185611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733" name="n_2mainValue【児童館】&#10;一人当たり面積"/>
        <xdr:cNvSpPr txBox="1"/>
      </xdr:nvSpPr>
      <xdr:spPr>
        <a:xfrm>
          <a:off x="177762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734" name="n_3mainValue【児童館】&#10;一人当たり面積"/>
        <xdr:cNvSpPr txBox="1"/>
      </xdr:nvSpPr>
      <xdr:spPr>
        <a:xfrm>
          <a:off x="170015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735" name="n_4mainValue【児童館】&#10;一人当たり面積"/>
        <xdr:cNvSpPr txBox="1"/>
      </xdr:nvSpPr>
      <xdr:spPr>
        <a:xfrm>
          <a:off x="1622686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152400</xdr:rowOff>
    </xdr:to>
    <xdr:cxnSp macro="">
      <xdr:nvCxnSpPr>
        <xdr:cNvPr id="760" name="直線コネクタ 759"/>
        <xdr:cNvCxnSpPr/>
      </xdr:nvCxnSpPr>
      <xdr:spPr>
        <a:xfrm flipV="1">
          <a:off x="14375764" y="16973551"/>
          <a:ext cx="0" cy="128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63"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64" name="直線コネクタ 763"/>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160672</xdr:rowOff>
    </xdr:from>
    <xdr:ext cx="405111" cy="259045"/>
    <xdr:sp macro="" textlink="">
      <xdr:nvSpPr>
        <xdr:cNvPr id="765" name="【公民館】&#10;有形固定資産減価償却率平均値テキスト"/>
        <xdr:cNvSpPr txBox="1"/>
      </xdr:nvSpPr>
      <xdr:spPr>
        <a:xfrm>
          <a:off x="14414500" y="172599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137795</xdr:rowOff>
    </xdr:from>
    <xdr:to>
      <xdr:col>85</xdr:col>
      <xdr:colOff>177800</xdr:colOff>
      <xdr:row>104</xdr:row>
      <xdr:rowOff>67945</xdr:rowOff>
    </xdr:to>
    <xdr:sp macro="" textlink="">
      <xdr:nvSpPr>
        <xdr:cNvPr id="766" name="フローチャート: 判断 765"/>
        <xdr:cNvSpPr/>
      </xdr:nvSpPr>
      <xdr:spPr>
        <a:xfrm>
          <a:off x="14325600" y="174047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122555</xdr:rowOff>
    </xdr:from>
    <xdr:to>
      <xdr:col>81</xdr:col>
      <xdr:colOff>101600</xdr:colOff>
      <xdr:row>104</xdr:row>
      <xdr:rowOff>52705</xdr:rowOff>
    </xdr:to>
    <xdr:sp macro="" textlink="">
      <xdr:nvSpPr>
        <xdr:cNvPr id="767" name="フローチャート: 判断 766"/>
        <xdr:cNvSpPr/>
      </xdr:nvSpPr>
      <xdr:spPr>
        <a:xfrm>
          <a:off x="13578840" y="17389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113030</xdr:rowOff>
    </xdr:from>
    <xdr:to>
      <xdr:col>76</xdr:col>
      <xdr:colOff>165100</xdr:colOff>
      <xdr:row>104</xdr:row>
      <xdr:rowOff>43180</xdr:rowOff>
    </xdr:to>
    <xdr:sp macro="" textlink="">
      <xdr:nvSpPr>
        <xdr:cNvPr id="768" name="フローチャート: 判断 767"/>
        <xdr:cNvSpPr/>
      </xdr:nvSpPr>
      <xdr:spPr>
        <a:xfrm>
          <a:off x="12804140" y="17379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103505</xdr:rowOff>
    </xdr:from>
    <xdr:to>
      <xdr:col>72</xdr:col>
      <xdr:colOff>38100</xdr:colOff>
      <xdr:row>104</xdr:row>
      <xdr:rowOff>33655</xdr:rowOff>
    </xdr:to>
    <xdr:sp macro="" textlink="">
      <xdr:nvSpPr>
        <xdr:cNvPr id="769" name="フローチャート: 判断 768"/>
        <xdr:cNvSpPr/>
      </xdr:nvSpPr>
      <xdr:spPr>
        <a:xfrm>
          <a:off x="12029440" y="17370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78739</xdr:rowOff>
    </xdr:from>
    <xdr:to>
      <xdr:col>67</xdr:col>
      <xdr:colOff>101600</xdr:colOff>
      <xdr:row>104</xdr:row>
      <xdr:rowOff>8889</xdr:rowOff>
    </xdr:to>
    <xdr:sp macro="" textlink="">
      <xdr:nvSpPr>
        <xdr:cNvPr id="770" name="フローチャート: 判断 769"/>
        <xdr:cNvSpPr/>
      </xdr:nvSpPr>
      <xdr:spPr>
        <a:xfrm>
          <a:off x="11231880" y="17345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776" name="楕円 775"/>
        <xdr:cNvSpPr/>
      </xdr:nvSpPr>
      <xdr:spPr>
        <a:xfrm>
          <a:off x="14325600" y="1749424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38116</xdr:rowOff>
    </xdr:from>
    <xdr:ext cx="405111" cy="259045"/>
    <xdr:sp macro="" textlink="">
      <xdr:nvSpPr>
        <xdr:cNvPr id="777" name="【公民館】&#10;有形固定資産減価償却率該当値テキスト"/>
        <xdr:cNvSpPr txBox="1"/>
      </xdr:nvSpPr>
      <xdr:spPr>
        <a:xfrm>
          <a:off x="14414500"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36830</xdr:rowOff>
    </xdr:from>
    <xdr:to>
      <xdr:col>81</xdr:col>
      <xdr:colOff>101600</xdr:colOff>
      <xdr:row>104</xdr:row>
      <xdr:rowOff>138430</xdr:rowOff>
    </xdr:to>
    <xdr:sp macro="" textlink="">
      <xdr:nvSpPr>
        <xdr:cNvPr id="778" name="楕円 777"/>
        <xdr:cNvSpPr/>
      </xdr:nvSpPr>
      <xdr:spPr>
        <a:xfrm>
          <a:off x="13578840" y="1747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87630</xdr:rowOff>
    </xdr:from>
    <xdr:to>
      <xdr:col>85</xdr:col>
      <xdr:colOff>127000</xdr:colOff>
      <xdr:row>104</xdr:row>
      <xdr:rowOff>110489</xdr:rowOff>
    </xdr:to>
    <xdr:cxnSp macro="">
      <xdr:nvCxnSpPr>
        <xdr:cNvPr id="779" name="直線コネクタ 778"/>
        <xdr:cNvCxnSpPr/>
      </xdr:nvCxnSpPr>
      <xdr:spPr>
        <a:xfrm>
          <a:off x="13629640" y="17522190"/>
          <a:ext cx="74676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13970</xdr:rowOff>
    </xdr:from>
    <xdr:to>
      <xdr:col>76</xdr:col>
      <xdr:colOff>165100</xdr:colOff>
      <xdr:row>104</xdr:row>
      <xdr:rowOff>115570</xdr:rowOff>
    </xdr:to>
    <xdr:sp macro="" textlink="">
      <xdr:nvSpPr>
        <xdr:cNvPr id="780" name="楕円 779"/>
        <xdr:cNvSpPr/>
      </xdr:nvSpPr>
      <xdr:spPr>
        <a:xfrm>
          <a:off x="12804140" y="1744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64770</xdr:rowOff>
    </xdr:from>
    <xdr:to>
      <xdr:col>81</xdr:col>
      <xdr:colOff>50800</xdr:colOff>
      <xdr:row>104</xdr:row>
      <xdr:rowOff>87630</xdr:rowOff>
    </xdr:to>
    <xdr:cxnSp macro="">
      <xdr:nvCxnSpPr>
        <xdr:cNvPr id="781" name="直線コネクタ 780"/>
        <xdr:cNvCxnSpPr/>
      </xdr:nvCxnSpPr>
      <xdr:spPr>
        <a:xfrm>
          <a:off x="12854940" y="1749933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166370</xdr:rowOff>
    </xdr:from>
    <xdr:to>
      <xdr:col>72</xdr:col>
      <xdr:colOff>38100</xdr:colOff>
      <xdr:row>104</xdr:row>
      <xdr:rowOff>96520</xdr:rowOff>
    </xdr:to>
    <xdr:sp macro="" textlink="">
      <xdr:nvSpPr>
        <xdr:cNvPr id="782" name="楕円 781"/>
        <xdr:cNvSpPr/>
      </xdr:nvSpPr>
      <xdr:spPr>
        <a:xfrm>
          <a:off x="12029440" y="174332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45720</xdr:rowOff>
    </xdr:from>
    <xdr:to>
      <xdr:col>76</xdr:col>
      <xdr:colOff>114300</xdr:colOff>
      <xdr:row>104</xdr:row>
      <xdr:rowOff>64770</xdr:rowOff>
    </xdr:to>
    <xdr:cxnSp macro="">
      <xdr:nvCxnSpPr>
        <xdr:cNvPr id="783" name="直線コネクタ 782"/>
        <xdr:cNvCxnSpPr/>
      </xdr:nvCxnSpPr>
      <xdr:spPr>
        <a:xfrm>
          <a:off x="12072620" y="1748028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141605</xdr:rowOff>
    </xdr:from>
    <xdr:to>
      <xdr:col>67</xdr:col>
      <xdr:colOff>101600</xdr:colOff>
      <xdr:row>104</xdr:row>
      <xdr:rowOff>71755</xdr:rowOff>
    </xdr:to>
    <xdr:sp macro="" textlink="">
      <xdr:nvSpPr>
        <xdr:cNvPr id="784" name="楕円 783"/>
        <xdr:cNvSpPr/>
      </xdr:nvSpPr>
      <xdr:spPr>
        <a:xfrm>
          <a:off x="11231880" y="1740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20955</xdr:rowOff>
    </xdr:from>
    <xdr:to>
      <xdr:col>71</xdr:col>
      <xdr:colOff>177800</xdr:colOff>
      <xdr:row>104</xdr:row>
      <xdr:rowOff>45720</xdr:rowOff>
    </xdr:to>
    <xdr:cxnSp macro="">
      <xdr:nvCxnSpPr>
        <xdr:cNvPr id="785" name="直線コネクタ 784"/>
        <xdr:cNvCxnSpPr/>
      </xdr:nvCxnSpPr>
      <xdr:spPr>
        <a:xfrm>
          <a:off x="11282680" y="17455515"/>
          <a:ext cx="78994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69232</xdr:rowOff>
    </xdr:from>
    <xdr:ext cx="405111" cy="259045"/>
    <xdr:sp macro="" textlink="">
      <xdr:nvSpPr>
        <xdr:cNvPr id="786" name="n_1aveValue【公民館】&#10;有形固定資産減価償却率"/>
        <xdr:cNvSpPr txBox="1"/>
      </xdr:nvSpPr>
      <xdr:spPr>
        <a:xfrm>
          <a:off x="13437244" y="1716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59707</xdr:rowOff>
    </xdr:from>
    <xdr:ext cx="405111" cy="259045"/>
    <xdr:sp macro="" textlink="">
      <xdr:nvSpPr>
        <xdr:cNvPr id="787" name="n_2aveValue【公民館】&#10;有形固定資産減価償却率"/>
        <xdr:cNvSpPr txBox="1"/>
      </xdr:nvSpPr>
      <xdr:spPr>
        <a:xfrm>
          <a:off x="12675244" y="1715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50182</xdr:rowOff>
    </xdr:from>
    <xdr:ext cx="405111" cy="259045"/>
    <xdr:sp macro="" textlink="">
      <xdr:nvSpPr>
        <xdr:cNvPr id="788" name="n_3aveValue【公民館】&#10;有形固定資産減価償却率"/>
        <xdr:cNvSpPr txBox="1"/>
      </xdr:nvSpPr>
      <xdr:spPr>
        <a:xfrm>
          <a:off x="11900544" y="1714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25416</xdr:rowOff>
    </xdr:from>
    <xdr:ext cx="405111" cy="259045"/>
    <xdr:sp macro="" textlink="">
      <xdr:nvSpPr>
        <xdr:cNvPr id="789" name="n_4aveValue【公民館】&#10;有形固定資産減価償却率"/>
        <xdr:cNvSpPr txBox="1"/>
      </xdr:nvSpPr>
      <xdr:spPr>
        <a:xfrm>
          <a:off x="11102984" y="1712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129557</xdr:rowOff>
    </xdr:from>
    <xdr:ext cx="405111" cy="259045"/>
    <xdr:sp macro="" textlink="">
      <xdr:nvSpPr>
        <xdr:cNvPr id="790" name="n_1mainValue【公民館】&#10;有形固定資産減価償却率"/>
        <xdr:cNvSpPr txBox="1"/>
      </xdr:nvSpPr>
      <xdr:spPr>
        <a:xfrm>
          <a:off x="13437244" y="1756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106697</xdr:rowOff>
    </xdr:from>
    <xdr:ext cx="405111" cy="259045"/>
    <xdr:sp macro="" textlink="">
      <xdr:nvSpPr>
        <xdr:cNvPr id="791" name="n_2mainValue【公民館】&#10;有形固定資産減価償却率"/>
        <xdr:cNvSpPr txBox="1"/>
      </xdr:nvSpPr>
      <xdr:spPr>
        <a:xfrm>
          <a:off x="12675244" y="1754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87647</xdr:rowOff>
    </xdr:from>
    <xdr:ext cx="405111" cy="259045"/>
    <xdr:sp macro="" textlink="">
      <xdr:nvSpPr>
        <xdr:cNvPr id="792" name="n_3mainValue【公民館】&#10;有形固定資産減価償却率"/>
        <xdr:cNvSpPr txBox="1"/>
      </xdr:nvSpPr>
      <xdr:spPr>
        <a:xfrm>
          <a:off x="11900544" y="17522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62882</xdr:rowOff>
    </xdr:from>
    <xdr:ext cx="405111" cy="259045"/>
    <xdr:sp macro="" textlink="">
      <xdr:nvSpPr>
        <xdr:cNvPr id="793" name="n_4mainValue【公民館】&#10;有形固定資産減価償却率"/>
        <xdr:cNvSpPr txBox="1"/>
      </xdr:nvSpPr>
      <xdr:spPr>
        <a:xfrm>
          <a:off x="11102984" y="1749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57150</xdr:rowOff>
    </xdr:from>
    <xdr:to>
      <xdr:col>116</xdr:col>
      <xdr:colOff>62864</xdr:colOff>
      <xdr:row>108</xdr:row>
      <xdr:rowOff>114300</xdr:rowOff>
    </xdr:to>
    <xdr:cxnSp macro="">
      <xdr:nvCxnSpPr>
        <xdr:cNvPr id="817" name="直線コネクタ 816"/>
        <xdr:cNvCxnSpPr/>
      </xdr:nvCxnSpPr>
      <xdr:spPr>
        <a:xfrm flipV="1">
          <a:off x="19509104" y="1698879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3827</xdr:rowOff>
    </xdr:from>
    <xdr:ext cx="469744" cy="259045"/>
    <xdr:sp macro="" textlink="">
      <xdr:nvSpPr>
        <xdr:cNvPr id="820" name="【公民館】&#10;一人当たり面積最大値テキスト"/>
        <xdr:cNvSpPr txBox="1"/>
      </xdr:nvSpPr>
      <xdr:spPr>
        <a:xfrm>
          <a:off x="1954784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57150</xdr:rowOff>
    </xdr:from>
    <xdr:to>
      <xdr:col>116</xdr:col>
      <xdr:colOff>152400</xdr:colOff>
      <xdr:row>101</xdr:row>
      <xdr:rowOff>57150</xdr:rowOff>
    </xdr:to>
    <xdr:cxnSp macro="">
      <xdr:nvCxnSpPr>
        <xdr:cNvPr id="821" name="直線コネクタ 820"/>
        <xdr:cNvCxnSpPr/>
      </xdr:nvCxnSpPr>
      <xdr:spPr>
        <a:xfrm>
          <a:off x="1944370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公民館】&#10;一人当たり面積平均値テキスト"/>
        <xdr:cNvSpPr txBox="1"/>
      </xdr:nvSpPr>
      <xdr:spPr>
        <a:xfrm>
          <a:off x="19547840" y="1753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1945894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4" name="フローチャート: 判断 823"/>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90170</xdr:rowOff>
    </xdr:from>
    <xdr:to>
      <xdr:col>102</xdr:col>
      <xdr:colOff>165100</xdr:colOff>
      <xdr:row>106</xdr:row>
      <xdr:rowOff>20320</xdr:rowOff>
    </xdr:to>
    <xdr:sp macro="" textlink="">
      <xdr:nvSpPr>
        <xdr:cNvPr id="826" name="フローチャート: 判断 825"/>
        <xdr:cNvSpPr/>
      </xdr:nvSpPr>
      <xdr:spPr>
        <a:xfrm>
          <a:off x="1716278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833" name="楕円 832"/>
        <xdr:cNvSpPr/>
      </xdr:nvSpPr>
      <xdr:spPr>
        <a:xfrm>
          <a:off x="1945894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41927</xdr:rowOff>
    </xdr:from>
    <xdr:ext cx="469744" cy="259045"/>
    <xdr:sp macro="" textlink="">
      <xdr:nvSpPr>
        <xdr:cNvPr id="834" name="【公民館】&#10;一人当たり面積該当値テキスト"/>
        <xdr:cNvSpPr txBox="1"/>
      </xdr:nvSpPr>
      <xdr:spPr>
        <a:xfrm>
          <a:off x="19547840"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835" name="楕円 834"/>
        <xdr:cNvSpPr/>
      </xdr:nvSpPr>
      <xdr:spPr>
        <a:xfrm>
          <a:off x="1873504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836" name="直線コネクタ 835"/>
        <xdr:cNvCxnSpPr/>
      </xdr:nvCxnSpPr>
      <xdr:spPr>
        <a:xfrm>
          <a:off x="18778220" y="1788414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837" name="楕円 836"/>
        <xdr:cNvSpPr/>
      </xdr:nvSpPr>
      <xdr:spPr>
        <a:xfrm>
          <a:off x="1793748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838" name="直線コネクタ 837"/>
        <xdr:cNvCxnSpPr/>
      </xdr:nvCxnSpPr>
      <xdr:spPr>
        <a:xfrm>
          <a:off x="17988280" y="1788414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63500</xdr:rowOff>
    </xdr:from>
    <xdr:to>
      <xdr:col>102</xdr:col>
      <xdr:colOff>165100</xdr:colOff>
      <xdr:row>106</xdr:row>
      <xdr:rowOff>165100</xdr:rowOff>
    </xdr:to>
    <xdr:sp macro="" textlink="">
      <xdr:nvSpPr>
        <xdr:cNvPr id="839" name="楕円 838"/>
        <xdr:cNvSpPr/>
      </xdr:nvSpPr>
      <xdr:spPr>
        <a:xfrm>
          <a:off x="1716278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114300</xdr:rowOff>
    </xdr:from>
    <xdr:to>
      <xdr:col>107</xdr:col>
      <xdr:colOff>50800</xdr:colOff>
      <xdr:row>106</xdr:row>
      <xdr:rowOff>114300</xdr:rowOff>
    </xdr:to>
    <xdr:cxnSp macro="">
      <xdr:nvCxnSpPr>
        <xdr:cNvPr id="840" name="直線コネクタ 839"/>
        <xdr:cNvCxnSpPr/>
      </xdr:nvCxnSpPr>
      <xdr:spPr>
        <a:xfrm>
          <a:off x="17213580" y="1788414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63500</xdr:rowOff>
    </xdr:from>
    <xdr:to>
      <xdr:col>98</xdr:col>
      <xdr:colOff>38100</xdr:colOff>
      <xdr:row>106</xdr:row>
      <xdr:rowOff>165100</xdr:rowOff>
    </xdr:to>
    <xdr:sp macro="" textlink="">
      <xdr:nvSpPr>
        <xdr:cNvPr id="841" name="楕円 840"/>
        <xdr:cNvSpPr/>
      </xdr:nvSpPr>
      <xdr:spPr>
        <a:xfrm>
          <a:off x="16388080" y="178333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114300</xdr:rowOff>
    </xdr:from>
    <xdr:to>
      <xdr:col>102</xdr:col>
      <xdr:colOff>114300</xdr:colOff>
      <xdr:row>106</xdr:row>
      <xdr:rowOff>114300</xdr:rowOff>
    </xdr:to>
    <xdr:cxnSp macro="">
      <xdr:nvCxnSpPr>
        <xdr:cNvPr id="842" name="直線コネクタ 841"/>
        <xdr:cNvCxnSpPr/>
      </xdr:nvCxnSpPr>
      <xdr:spPr>
        <a:xfrm>
          <a:off x="16431260" y="1788414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29227</xdr:rowOff>
    </xdr:from>
    <xdr:ext cx="469744" cy="259045"/>
    <xdr:sp macro="" textlink="">
      <xdr:nvSpPr>
        <xdr:cNvPr id="843" name="n_1aveValue【公民館】&#10;一人当たり面積"/>
        <xdr:cNvSpPr txBox="1"/>
      </xdr:nvSpPr>
      <xdr:spPr>
        <a:xfrm>
          <a:off x="1856112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844" name="n_2aveValue【公民館】&#10;一人当たり面積"/>
        <xdr:cNvSpPr txBox="1"/>
      </xdr:nvSpPr>
      <xdr:spPr>
        <a:xfrm>
          <a:off x="17776267" y="1744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36847</xdr:rowOff>
    </xdr:from>
    <xdr:ext cx="469744" cy="259045"/>
    <xdr:sp macro="" textlink="">
      <xdr:nvSpPr>
        <xdr:cNvPr id="845" name="n_3aveValue【公民館】&#10;一人当たり面積"/>
        <xdr:cNvSpPr txBox="1"/>
      </xdr:nvSpPr>
      <xdr:spPr>
        <a:xfrm>
          <a:off x="1700156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21607</xdr:rowOff>
    </xdr:from>
    <xdr:ext cx="469744" cy="259045"/>
    <xdr:sp macro="" textlink="">
      <xdr:nvSpPr>
        <xdr:cNvPr id="846" name="n_4aveValue【公民館】&#10;一人当たり面積"/>
        <xdr:cNvSpPr txBox="1"/>
      </xdr:nvSpPr>
      <xdr:spPr>
        <a:xfrm>
          <a:off x="162268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847" name="n_1mainValue【公民館】&#10;一人当たり面積"/>
        <xdr:cNvSpPr txBox="1"/>
      </xdr:nvSpPr>
      <xdr:spPr>
        <a:xfrm>
          <a:off x="18561127"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848" name="n_2mainValue【公民館】&#10;一人当たり面積"/>
        <xdr:cNvSpPr txBox="1"/>
      </xdr:nvSpPr>
      <xdr:spPr>
        <a:xfrm>
          <a:off x="17776267"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156227</xdr:rowOff>
    </xdr:from>
    <xdr:ext cx="469744" cy="259045"/>
    <xdr:sp macro="" textlink="">
      <xdr:nvSpPr>
        <xdr:cNvPr id="849" name="n_3mainValue【公民館】&#10;一人当たり面積"/>
        <xdr:cNvSpPr txBox="1"/>
      </xdr:nvSpPr>
      <xdr:spPr>
        <a:xfrm>
          <a:off x="17001567"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156227</xdr:rowOff>
    </xdr:from>
    <xdr:ext cx="469744" cy="259045"/>
    <xdr:sp macro="" textlink="">
      <xdr:nvSpPr>
        <xdr:cNvPr id="850" name="n_4mainValue【公民館】&#10;一人当たり面積"/>
        <xdr:cNvSpPr txBox="1"/>
      </xdr:nvSpPr>
      <xdr:spPr>
        <a:xfrm>
          <a:off x="16226867" y="179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又は各施設類型ごとの比較において特に有形固定資産減価償却率が高くなっている施設は、体育館・プール、一般廃棄物処理施設、市民会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また公営住宅においては、一人当たり面積が類似団体平均を大きく上回っている。これは平成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の阪神・淡路大震災後に多くの公営住宅が建設されたことが要因となっているが、西宮市営住宅整備・管理計画に基づき、老朽化した団地の建替・廃止統合等によって適正な管理戸数としていくことと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34290</xdr:rowOff>
    </xdr:from>
    <xdr:to>
      <xdr:col>24</xdr:col>
      <xdr:colOff>62865</xdr:colOff>
      <xdr:row>42</xdr:row>
      <xdr:rowOff>28575</xdr:rowOff>
    </xdr:to>
    <xdr:cxnSp macro="">
      <xdr:nvCxnSpPr>
        <xdr:cNvPr id="57" name="直線コネクタ 56"/>
        <xdr:cNvCxnSpPr/>
      </xdr:nvCxnSpPr>
      <xdr:spPr>
        <a:xfrm flipV="1">
          <a:off x="4086225" y="556641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図書館】&#10;有形固定資産減価償却率最小値テキスト"/>
        <xdr:cNvSpPr txBox="1"/>
      </xdr:nvSpPr>
      <xdr:spPr>
        <a:xfrm>
          <a:off x="4124960"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020820" y="7069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152417</xdr:rowOff>
    </xdr:from>
    <xdr:ext cx="405111" cy="259045"/>
    <xdr:sp macro="" textlink="">
      <xdr:nvSpPr>
        <xdr:cNvPr id="60" name="【図書館】&#10;有形固定資産減価償却率最大値テキスト"/>
        <xdr:cNvSpPr txBox="1"/>
      </xdr:nvSpPr>
      <xdr:spPr>
        <a:xfrm>
          <a:off x="4124960" y="53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34290</xdr:rowOff>
    </xdr:from>
    <xdr:to>
      <xdr:col>24</xdr:col>
      <xdr:colOff>152400</xdr:colOff>
      <xdr:row>33</xdr:row>
      <xdr:rowOff>34290</xdr:rowOff>
    </xdr:to>
    <xdr:cxnSp macro="">
      <xdr:nvCxnSpPr>
        <xdr:cNvPr id="61" name="直線コネクタ 60"/>
        <xdr:cNvCxnSpPr/>
      </xdr:nvCxnSpPr>
      <xdr:spPr>
        <a:xfrm>
          <a:off x="4020820" y="55664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25417</xdr:rowOff>
    </xdr:from>
    <xdr:ext cx="405111" cy="259045"/>
    <xdr:sp macro="" textlink="">
      <xdr:nvSpPr>
        <xdr:cNvPr id="62" name="【図書館】&#10;有形固定資産減価償却率平均値テキスト"/>
        <xdr:cNvSpPr txBox="1"/>
      </xdr:nvSpPr>
      <xdr:spPr>
        <a:xfrm>
          <a:off x="4124960" y="589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xdr:rowOff>
    </xdr:from>
    <xdr:to>
      <xdr:col>24</xdr:col>
      <xdr:colOff>114300</xdr:colOff>
      <xdr:row>36</xdr:row>
      <xdr:rowOff>104140</xdr:rowOff>
    </xdr:to>
    <xdr:sp macro="" textlink="">
      <xdr:nvSpPr>
        <xdr:cNvPr id="63" name="フローチャート: 判断 62"/>
        <xdr:cNvSpPr/>
      </xdr:nvSpPr>
      <xdr:spPr>
        <a:xfrm>
          <a:off x="403606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xdr:cNvSpPr/>
      </xdr:nvSpPr>
      <xdr:spPr>
        <a:xfrm>
          <a:off x="3312160" y="60356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137795</xdr:rowOff>
    </xdr:from>
    <xdr:to>
      <xdr:col>15</xdr:col>
      <xdr:colOff>101600</xdr:colOff>
      <xdr:row>36</xdr:row>
      <xdr:rowOff>67945</xdr:rowOff>
    </xdr:to>
    <xdr:sp macro="" textlink="">
      <xdr:nvSpPr>
        <xdr:cNvPr id="65" name="フローチャート: 判断 64"/>
        <xdr:cNvSpPr/>
      </xdr:nvSpPr>
      <xdr:spPr>
        <a:xfrm>
          <a:off x="2514600" y="6005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111125</xdr:rowOff>
    </xdr:from>
    <xdr:to>
      <xdr:col>10</xdr:col>
      <xdr:colOff>165100</xdr:colOff>
      <xdr:row>36</xdr:row>
      <xdr:rowOff>41275</xdr:rowOff>
    </xdr:to>
    <xdr:sp macro="" textlink="">
      <xdr:nvSpPr>
        <xdr:cNvPr id="66" name="フローチャート: 判断 65"/>
        <xdr:cNvSpPr/>
      </xdr:nvSpPr>
      <xdr:spPr>
        <a:xfrm>
          <a:off x="1739900" y="5978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80645</xdr:rowOff>
    </xdr:from>
    <xdr:to>
      <xdr:col>6</xdr:col>
      <xdr:colOff>38100</xdr:colOff>
      <xdr:row>36</xdr:row>
      <xdr:rowOff>10795</xdr:rowOff>
    </xdr:to>
    <xdr:sp macro="" textlink="">
      <xdr:nvSpPr>
        <xdr:cNvPr id="67" name="フローチャート: 判断 66"/>
        <xdr:cNvSpPr/>
      </xdr:nvSpPr>
      <xdr:spPr>
        <a:xfrm>
          <a:off x="965200" y="5948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74930</xdr:rowOff>
    </xdr:from>
    <xdr:to>
      <xdr:col>24</xdr:col>
      <xdr:colOff>114300</xdr:colOff>
      <xdr:row>38</xdr:row>
      <xdr:rowOff>5080</xdr:rowOff>
    </xdr:to>
    <xdr:sp macro="" textlink="">
      <xdr:nvSpPr>
        <xdr:cNvPr id="73" name="楕円 72"/>
        <xdr:cNvSpPr/>
      </xdr:nvSpPr>
      <xdr:spPr>
        <a:xfrm>
          <a:off x="403606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53357</xdr:rowOff>
    </xdr:from>
    <xdr:ext cx="405111" cy="259045"/>
    <xdr:sp macro="" textlink="">
      <xdr:nvSpPr>
        <xdr:cNvPr id="74" name="【図書館】&#10;有形固定資産減価償却率該当値テキスト"/>
        <xdr:cNvSpPr txBox="1"/>
      </xdr:nvSpPr>
      <xdr:spPr>
        <a:xfrm>
          <a:off x="4124960"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33020</xdr:rowOff>
    </xdr:from>
    <xdr:to>
      <xdr:col>20</xdr:col>
      <xdr:colOff>38100</xdr:colOff>
      <xdr:row>37</xdr:row>
      <xdr:rowOff>134620</xdr:rowOff>
    </xdr:to>
    <xdr:sp macro="" textlink="">
      <xdr:nvSpPr>
        <xdr:cNvPr id="75" name="楕円 74"/>
        <xdr:cNvSpPr/>
      </xdr:nvSpPr>
      <xdr:spPr>
        <a:xfrm>
          <a:off x="3312160" y="62357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83820</xdr:rowOff>
    </xdr:from>
    <xdr:to>
      <xdr:col>24</xdr:col>
      <xdr:colOff>63500</xdr:colOff>
      <xdr:row>37</xdr:row>
      <xdr:rowOff>125730</xdr:rowOff>
    </xdr:to>
    <xdr:cxnSp macro="">
      <xdr:nvCxnSpPr>
        <xdr:cNvPr id="76" name="直線コネクタ 75"/>
        <xdr:cNvCxnSpPr/>
      </xdr:nvCxnSpPr>
      <xdr:spPr>
        <a:xfrm>
          <a:off x="3355340" y="628650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168275</xdr:rowOff>
    </xdr:from>
    <xdr:to>
      <xdr:col>15</xdr:col>
      <xdr:colOff>101600</xdr:colOff>
      <xdr:row>37</xdr:row>
      <xdr:rowOff>98425</xdr:rowOff>
    </xdr:to>
    <xdr:sp macro="" textlink="">
      <xdr:nvSpPr>
        <xdr:cNvPr id="77" name="楕円 76"/>
        <xdr:cNvSpPr/>
      </xdr:nvSpPr>
      <xdr:spPr>
        <a:xfrm>
          <a:off x="2514600" y="62033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47625</xdr:rowOff>
    </xdr:from>
    <xdr:to>
      <xdr:col>19</xdr:col>
      <xdr:colOff>177800</xdr:colOff>
      <xdr:row>37</xdr:row>
      <xdr:rowOff>83820</xdr:rowOff>
    </xdr:to>
    <xdr:cxnSp macro="">
      <xdr:nvCxnSpPr>
        <xdr:cNvPr id="78" name="直線コネクタ 77"/>
        <xdr:cNvCxnSpPr/>
      </xdr:nvCxnSpPr>
      <xdr:spPr>
        <a:xfrm>
          <a:off x="2565400" y="6250305"/>
          <a:ext cx="78994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132080</xdr:rowOff>
    </xdr:from>
    <xdr:to>
      <xdr:col>10</xdr:col>
      <xdr:colOff>165100</xdr:colOff>
      <xdr:row>37</xdr:row>
      <xdr:rowOff>62230</xdr:rowOff>
    </xdr:to>
    <xdr:sp macro="" textlink="">
      <xdr:nvSpPr>
        <xdr:cNvPr id="79" name="楕円 78"/>
        <xdr:cNvSpPr/>
      </xdr:nvSpPr>
      <xdr:spPr>
        <a:xfrm>
          <a:off x="1739900" y="6167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xdr:rowOff>
    </xdr:from>
    <xdr:to>
      <xdr:col>15</xdr:col>
      <xdr:colOff>50800</xdr:colOff>
      <xdr:row>37</xdr:row>
      <xdr:rowOff>47625</xdr:rowOff>
    </xdr:to>
    <xdr:cxnSp macro="">
      <xdr:nvCxnSpPr>
        <xdr:cNvPr id="80" name="直線コネクタ 79"/>
        <xdr:cNvCxnSpPr/>
      </xdr:nvCxnSpPr>
      <xdr:spPr>
        <a:xfrm>
          <a:off x="1790700" y="621411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99695</xdr:rowOff>
    </xdr:from>
    <xdr:to>
      <xdr:col>6</xdr:col>
      <xdr:colOff>38100</xdr:colOff>
      <xdr:row>37</xdr:row>
      <xdr:rowOff>29845</xdr:rowOff>
    </xdr:to>
    <xdr:sp macro="" textlink="">
      <xdr:nvSpPr>
        <xdr:cNvPr id="81" name="楕円 80"/>
        <xdr:cNvSpPr/>
      </xdr:nvSpPr>
      <xdr:spPr>
        <a:xfrm>
          <a:off x="965200" y="61347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150495</xdr:rowOff>
    </xdr:from>
    <xdr:to>
      <xdr:col>10</xdr:col>
      <xdr:colOff>114300</xdr:colOff>
      <xdr:row>37</xdr:row>
      <xdr:rowOff>11430</xdr:rowOff>
    </xdr:to>
    <xdr:cxnSp macro="">
      <xdr:nvCxnSpPr>
        <xdr:cNvPr id="82" name="直線コネクタ 81"/>
        <xdr:cNvCxnSpPr/>
      </xdr:nvCxnSpPr>
      <xdr:spPr>
        <a:xfrm>
          <a:off x="1008380" y="618553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xdr:cNvSpPr txBox="1"/>
      </xdr:nvSpPr>
      <xdr:spPr>
        <a:xfrm>
          <a:off x="317056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84472</xdr:rowOff>
    </xdr:from>
    <xdr:ext cx="405111" cy="259045"/>
    <xdr:sp macro="" textlink="">
      <xdr:nvSpPr>
        <xdr:cNvPr id="84" name="n_2aveValue【図書館】&#10;有形固定資産減価償却率"/>
        <xdr:cNvSpPr txBox="1"/>
      </xdr:nvSpPr>
      <xdr:spPr>
        <a:xfrm>
          <a:off x="238570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57802</xdr:rowOff>
    </xdr:from>
    <xdr:ext cx="405111" cy="259045"/>
    <xdr:sp macro="" textlink="">
      <xdr:nvSpPr>
        <xdr:cNvPr id="85" name="n_3aveValue【図書館】&#10;有形固定資産減価償却率"/>
        <xdr:cNvSpPr txBox="1"/>
      </xdr:nvSpPr>
      <xdr:spPr>
        <a:xfrm>
          <a:off x="1611004"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27322</xdr:rowOff>
    </xdr:from>
    <xdr:ext cx="405111" cy="259045"/>
    <xdr:sp macro="" textlink="">
      <xdr:nvSpPr>
        <xdr:cNvPr id="86" name="n_4aveValue【図書館】&#10;有形固定資産減価償却率"/>
        <xdr:cNvSpPr txBox="1"/>
      </xdr:nvSpPr>
      <xdr:spPr>
        <a:xfrm>
          <a:off x="836304" y="57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125747</xdr:rowOff>
    </xdr:from>
    <xdr:ext cx="405111" cy="259045"/>
    <xdr:sp macro="" textlink="">
      <xdr:nvSpPr>
        <xdr:cNvPr id="87" name="n_1mainValue【図書館】&#10;有形固定資産減価償却率"/>
        <xdr:cNvSpPr txBox="1"/>
      </xdr:nvSpPr>
      <xdr:spPr>
        <a:xfrm>
          <a:off x="3170564" y="632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89552</xdr:rowOff>
    </xdr:from>
    <xdr:ext cx="405111" cy="259045"/>
    <xdr:sp macro="" textlink="">
      <xdr:nvSpPr>
        <xdr:cNvPr id="88" name="n_2mainValue【図書館】&#10;有形固定資産減価償却率"/>
        <xdr:cNvSpPr txBox="1"/>
      </xdr:nvSpPr>
      <xdr:spPr>
        <a:xfrm>
          <a:off x="2385704" y="629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53357</xdr:rowOff>
    </xdr:from>
    <xdr:ext cx="405111" cy="259045"/>
    <xdr:sp macro="" textlink="">
      <xdr:nvSpPr>
        <xdr:cNvPr id="89" name="n_3mainValue【図書館】&#10;有形固定資産減価償却率"/>
        <xdr:cNvSpPr txBox="1"/>
      </xdr:nvSpPr>
      <xdr:spPr>
        <a:xfrm>
          <a:off x="1611004" y="6256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20972</xdr:rowOff>
    </xdr:from>
    <xdr:ext cx="405111" cy="259045"/>
    <xdr:sp macro="" textlink="">
      <xdr:nvSpPr>
        <xdr:cNvPr id="90" name="n_4mainValue【図書館】&#10;有形固定資産減価償却率"/>
        <xdr:cNvSpPr txBox="1"/>
      </xdr:nvSpPr>
      <xdr:spPr>
        <a:xfrm>
          <a:off x="836304" y="622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xdr:cNvCxnSpPr/>
      </xdr:nvCxnSpPr>
      <xdr:spPr>
        <a:xfrm flipV="1">
          <a:off x="9219565" y="568833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xdr:cNvSpPr txBox="1"/>
      </xdr:nvSpPr>
      <xdr:spPr>
        <a:xfrm>
          <a:off x="9258300"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xdr:cNvCxnSpPr/>
      </xdr:nvCxnSpPr>
      <xdr:spPr>
        <a:xfrm>
          <a:off x="9154160" y="687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xdr:cNvSpPr txBox="1"/>
      </xdr:nvSpPr>
      <xdr:spPr>
        <a:xfrm>
          <a:off x="9258300" y="546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xdr:cNvCxnSpPr/>
      </xdr:nvCxnSpPr>
      <xdr:spPr>
        <a:xfrm>
          <a:off x="9154160" y="5688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xdr:cNvSpPr txBox="1"/>
      </xdr:nvSpPr>
      <xdr:spPr>
        <a:xfrm>
          <a:off x="9258300" y="6355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xdr:cNvSpPr/>
      </xdr:nvSpPr>
      <xdr:spPr>
        <a:xfrm>
          <a:off x="9192260" y="63728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19" name="フローチャート: 判断 118"/>
        <xdr:cNvSpPr/>
      </xdr:nvSpPr>
      <xdr:spPr>
        <a:xfrm>
          <a:off x="844550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xdr:cNvSpPr/>
      </xdr:nvSpPr>
      <xdr:spPr>
        <a:xfrm>
          <a:off x="7670800" y="6395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21" name="フローチャート: 判断 120"/>
        <xdr:cNvSpPr/>
      </xdr:nvSpPr>
      <xdr:spPr>
        <a:xfrm>
          <a:off x="687324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xdr:rowOff>
    </xdr:from>
    <xdr:to>
      <xdr:col>36</xdr:col>
      <xdr:colOff>165100</xdr:colOff>
      <xdr:row>38</xdr:row>
      <xdr:rowOff>104140</xdr:rowOff>
    </xdr:to>
    <xdr:sp macro="" textlink="">
      <xdr:nvSpPr>
        <xdr:cNvPr id="122" name="フローチャート: 判断 121"/>
        <xdr:cNvSpPr/>
      </xdr:nvSpPr>
      <xdr:spPr>
        <a:xfrm>
          <a:off x="609854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13970</xdr:rowOff>
    </xdr:from>
    <xdr:to>
      <xdr:col>55</xdr:col>
      <xdr:colOff>50800</xdr:colOff>
      <xdr:row>37</xdr:row>
      <xdr:rowOff>115570</xdr:rowOff>
    </xdr:to>
    <xdr:sp macro="" textlink="">
      <xdr:nvSpPr>
        <xdr:cNvPr id="128" name="楕円 127"/>
        <xdr:cNvSpPr/>
      </xdr:nvSpPr>
      <xdr:spPr>
        <a:xfrm>
          <a:off x="919226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36847</xdr:rowOff>
    </xdr:from>
    <xdr:ext cx="469744" cy="259045"/>
    <xdr:sp macro="" textlink="">
      <xdr:nvSpPr>
        <xdr:cNvPr id="129" name="【図書館】&#10;一人当たり面積該当値テキスト"/>
        <xdr:cNvSpPr txBox="1"/>
      </xdr:nvSpPr>
      <xdr:spPr>
        <a:xfrm>
          <a:off x="9258300" y="607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13970</xdr:rowOff>
    </xdr:from>
    <xdr:to>
      <xdr:col>50</xdr:col>
      <xdr:colOff>165100</xdr:colOff>
      <xdr:row>37</xdr:row>
      <xdr:rowOff>115570</xdr:rowOff>
    </xdr:to>
    <xdr:sp macro="" textlink="">
      <xdr:nvSpPr>
        <xdr:cNvPr id="130" name="楕円 129"/>
        <xdr:cNvSpPr/>
      </xdr:nvSpPr>
      <xdr:spPr>
        <a:xfrm>
          <a:off x="8445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64770</xdr:rowOff>
    </xdr:from>
    <xdr:to>
      <xdr:col>55</xdr:col>
      <xdr:colOff>0</xdr:colOff>
      <xdr:row>37</xdr:row>
      <xdr:rowOff>64770</xdr:rowOff>
    </xdr:to>
    <xdr:cxnSp macro="">
      <xdr:nvCxnSpPr>
        <xdr:cNvPr id="131" name="直線コネクタ 130"/>
        <xdr:cNvCxnSpPr/>
      </xdr:nvCxnSpPr>
      <xdr:spPr>
        <a:xfrm>
          <a:off x="8496300" y="62674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13970</xdr:rowOff>
    </xdr:from>
    <xdr:to>
      <xdr:col>46</xdr:col>
      <xdr:colOff>38100</xdr:colOff>
      <xdr:row>37</xdr:row>
      <xdr:rowOff>115570</xdr:rowOff>
    </xdr:to>
    <xdr:sp macro="" textlink="">
      <xdr:nvSpPr>
        <xdr:cNvPr id="132" name="楕円 131"/>
        <xdr:cNvSpPr/>
      </xdr:nvSpPr>
      <xdr:spPr>
        <a:xfrm>
          <a:off x="7670800" y="62166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64770</xdr:rowOff>
    </xdr:from>
    <xdr:to>
      <xdr:col>50</xdr:col>
      <xdr:colOff>114300</xdr:colOff>
      <xdr:row>37</xdr:row>
      <xdr:rowOff>64770</xdr:rowOff>
    </xdr:to>
    <xdr:cxnSp macro="">
      <xdr:nvCxnSpPr>
        <xdr:cNvPr id="133" name="直線コネクタ 132"/>
        <xdr:cNvCxnSpPr/>
      </xdr:nvCxnSpPr>
      <xdr:spPr>
        <a:xfrm>
          <a:off x="7713980" y="626745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4" name="楕円 133"/>
        <xdr:cNvSpPr/>
      </xdr:nvSpPr>
      <xdr:spPr>
        <a:xfrm>
          <a:off x="68732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64770</xdr:rowOff>
    </xdr:from>
    <xdr:to>
      <xdr:col>45</xdr:col>
      <xdr:colOff>177800</xdr:colOff>
      <xdr:row>37</xdr:row>
      <xdr:rowOff>64770</xdr:rowOff>
    </xdr:to>
    <xdr:cxnSp macro="">
      <xdr:nvCxnSpPr>
        <xdr:cNvPr id="135" name="直線コネクタ 134"/>
        <xdr:cNvCxnSpPr/>
      </xdr:nvCxnSpPr>
      <xdr:spPr>
        <a:xfrm>
          <a:off x="6924040" y="626745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xdr:cNvSpPr/>
      </xdr:nvSpPr>
      <xdr:spPr>
        <a:xfrm>
          <a:off x="609854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7" name="直線コネクタ 136"/>
        <xdr:cNvCxnSpPr/>
      </xdr:nvCxnSpPr>
      <xdr:spPr>
        <a:xfrm>
          <a:off x="6149340" y="626745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38" name="n_1aveValue【図書館】&#10;一人当たり面積"/>
        <xdr:cNvSpPr txBox="1"/>
      </xdr:nvSpPr>
      <xdr:spPr>
        <a:xfrm>
          <a:off x="827158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xdr:cNvSpPr txBox="1"/>
      </xdr:nvSpPr>
      <xdr:spPr>
        <a:xfrm>
          <a:off x="7509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0" name="n_3aveValue【図書館】&#10;一人当たり面積"/>
        <xdr:cNvSpPr txBox="1"/>
      </xdr:nvSpPr>
      <xdr:spPr>
        <a:xfrm>
          <a:off x="671202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95267</xdr:rowOff>
    </xdr:from>
    <xdr:ext cx="469744" cy="259045"/>
    <xdr:sp macro="" textlink="">
      <xdr:nvSpPr>
        <xdr:cNvPr id="141" name="n_4aveValue【図書館】&#10;一人当たり面積"/>
        <xdr:cNvSpPr txBox="1"/>
      </xdr:nvSpPr>
      <xdr:spPr>
        <a:xfrm>
          <a:off x="593732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132097</xdr:rowOff>
    </xdr:from>
    <xdr:ext cx="469744" cy="259045"/>
    <xdr:sp macro="" textlink="">
      <xdr:nvSpPr>
        <xdr:cNvPr id="142" name="n_1mainValue【図書館】&#10;一人当たり面積"/>
        <xdr:cNvSpPr txBox="1"/>
      </xdr:nvSpPr>
      <xdr:spPr>
        <a:xfrm>
          <a:off x="8271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132097</xdr:rowOff>
    </xdr:from>
    <xdr:ext cx="469744" cy="259045"/>
    <xdr:sp macro="" textlink="">
      <xdr:nvSpPr>
        <xdr:cNvPr id="143" name="n_2mainValue【図書館】&#10;一人当たり面積"/>
        <xdr:cNvSpPr txBox="1"/>
      </xdr:nvSpPr>
      <xdr:spPr>
        <a:xfrm>
          <a:off x="750958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4" name="n_3mainValue【図書館】&#10;一人当たり面積"/>
        <xdr:cNvSpPr txBox="1"/>
      </xdr:nvSpPr>
      <xdr:spPr>
        <a:xfrm>
          <a:off x="67120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xdr:cNvSpPr txBox="1"/>
      </xdr:nvSpPr>
      <xdr:spPr>
        <a:xfrm>
          <a:off x="593732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0</xdr:rowOff>
    </xdr:to>
    <xdr:cxnSp macro="">
      <xdr:nvCxnSpPr>
        <xdr:cNvPr id="170" name="直線コネクタ 169"/>
        <xdr:cNvCxnSpPr/>
      </xdr:nvCxnSpPr>
      <xdr:spPr>
        <a:xfrm flipV="1">
          <a:off x="4086225" y="9439275"/>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05111" cy="259045"/>
    <xdr:sp macro="" textlink="">
      <xdr:nvSpPr>
        <xdr:cNvPr id="171" name="【体育館・プール】&#10;有形固定資産減価償却率最小値テキスト"/>
        <xdr:cNvSpPr txBox="1"/>
      </xdr:nvSpPr>
      <xdr:spPr>
        <a:xfrm>
          <a:off x="4124960" y="1073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72" name="直線コネクタ 171"/>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3" name="【体育館・プー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4" name="直線コネクタ 173"/>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33037</xdr:rowOff>
    </xdr:from>
    <xdr:ext cx="405111" cy="259045"/>
    <xdr:sp macro="" textlink="">
      <xdr:nvSpPr>
        <xdr:cNvPr id="175" name="【体育館・プール】&#10;有形固定資産減価償却率平均値テキスト"/>
        <xdr:cNvSpPr txBox="1"/>
      </xdr:nvSpPr>
      <xdr:spPr>
        <a:xfrm>
          <a:off x="412496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xdr:rowOff>
    </xdr:from>
    <xdr:to>
      <xdr:col>24</xdr:col>
      <xdr:colOff>114300</xdr:colOff>
      <xdr:row>59</xdr:row>
      <xdr:rowOff>111760</xdr:rowOff>
    </xdr:to>
    <xdr:sp macro="" textlink="">
      <xdr:nvSpPr>
        <xdr:cNvPr id="176" name="フローチャート: 判断 175"/>
        <xdr:cNvSpPr/>
      </xdr:nvSpPr>
      <xdr:spPr>
        <a:xfrm>
          <a:off x="403606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156845</xdr:rowOff>
    </xdr:from>
    <xdr:to>
      <xdr:col>20</xdr:col>
      <xdr:colOff>38100</xdr:colOff>
      <xdr:row>59</xdr:row>
      <xdr:rowOff>86995</xdr:rowOff>
    </xdr:to>
    <xdr:sp macro="" textlink="">
      <xdr:nvSpPr>
        <xdr:cNvPr id="177" name="フローチャート: 判断 176"/>
        <xdr:cNvSpPr/>
      </xdr:nvSpPr>
      <xdr:spPr>
        <a:xfrm>
          <a:off x="3312160" y="9879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145415</xdr:rowOff>
    </xdr:from>
    <xdr:to>
      <xdr:col>15</xdr:col>
      <xdr:colOff>101600</xdr:colOff>
      <xdr:row>59</xdr:row>
      <xdr:rowOff>75565</xdr:rowOff>
    </xdr:to>
    <xdr:sp macro="" textlink="">
      <xdr:nvSpPr>
        <xdr:cNvPr id="178" name="フローチャート: 判断 177"/>
        <xdr:cNvSpPr/>
      </xdr:nvSpPr>
      <xdr:spPr>
        <a:xfrm>
          <a:off x="2514600" y="98685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139700</xdr:rowOff>
    </xdr:from>
    <xdr:to>
      <xdr:col>10</xdr:col>
      <xdr:colOff>165100</xdr:colOff>
      <xdr:row>59</xdr:row>
      <xdr:rowOff>69850</xdr:rowOff>
    </xdr:to>
    <xdr:sp macro="" textlink="">
      <xdr:nvSpPr>
        <xdr:cNvPr id="179" name="フローチャート: 判断 178"/>
        <xdr:cNvSpPr/>
      </xdr:nvSpPr>
      <xdr:spPr>
        <a:xfrm>
          <a:off x="173990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101600</xdr:rowOff>
    </xdr:from>
    <xdr:to>
      <xdr:col>6</xdr:col>
      <xdr:colOff>38100</xdr:colOff>
      <xdr:row>59</xdr:row>
      <xdr:rowOff>31750</xdr:rowOff>
    </xdr:to>
    <xdr:sp macro="" textlink="">
      <xdr:nvSpPr>
        <xdr:cNvPr id="180" name="フローチャート: 判断 179"/>
        <xdr:cNvSpPr/>
      </xdr:nvSpPr>
      <xdr:spPr>
        <a:xfrm>
          <a:off x="965200" y="98247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86" name="楕円 185"/>
        <xdr:cNvSpPr/>
      </xdr:nvSpPr>
      <xdr:spPr>
        <a:xfrm>
          <a:off x="403606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87" name="【体育館・プール】&#10;有形固定資産減価償却率該当値テキスト"/>
        <xdr:cNvSpPr txBox="1"/>
      </xdr:nvSpPr>
      <xdr:spPr>
        <a:xfrm>
          <a:off x="412496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63500</xdr:rowOff>
    </xdr:from>
    <xdr:to>
      <xdr:col>20</xdr:col>
      <xdr:colOff>38100</xdr:colOff>
      <xdr:row>61</xdr:row>
      <xdr:rowOff>165100</xdr:rowOff>
    </xdr:to>
    <xdr:sp macro="" textlink="">
      <xdr:nvSpPr>
        <xdr:cNvPr id="188" name="楕円 187"/>
        <xdr:cNvSpPr/>
      </xdr:nvSpPr>
      <xdr:spPr>
        <a:xfrm>
          <a:off x="3312160" y="10289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114300</xdr:rowOff>
    </xdr:from>
    <xdr:to>
      <xdr:col>24</xdr:col>
      <xdr:colOff>63500</xdr:colOff>
      <xdr:row>61</xdr:row>
      <xdr:rowOff>148590</xdr:rowOff>
    </xdr:to>
    <xdr:cxnSp macro="">
      <xdr:nvCxnSpPr>
        <xdr:cNvPr id="189" name="直線コネクタ 188"/>
        <xdr:cNvCxnSpPr/>
      </xdr:nvCxnSpPr>
      <xdr:spPr>
        <a:xfrm>
          <a:off x="3355340" y="1034034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78740</xdr:rowOff>
    </xdr:from>
    <xdr:to>
      <xdr:col>15</xdr:col>
      <xdr:colOff>101600</xdr:colOff>
      <xdr:row>62</xdr:row>
      <xdr:rowOff>8890</xdr:rowOff>
    </xdr:to>
    <xdr:sp macro="" textlink="">
      <xdr:nvSpPr>
        <xdr:cNvPr id="190" name="楕円 189"/>
        <xdr:cNvSpPr/>
      </xdr:nvSpPr>
      <xdr:spPr>
        <a:xfrm>
          <a:off x="2514600" y="10304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114300</xdr:rowOff>
    </xdr:from>
    <xdr:to>
      <xdr:col>19</xdr:col>
      <xdr:colOff>177800</xdr:colOff>
      <xdr:row>61</xdr:row>
      <xdr:rowOff>129540</xdr:rowOff>
    </xdr:to>
    <xdr:cxnSp macro="">
      <xdr:nvCxnSpPr>
        <xdr:cNvPr id="191" name="直線コネクタ 190"/>
        <xdr:cNvCxnSpPr/>
      </xdr:nvCxnSpPr>
      <xdr:spPr>
        <a:xfrm flipV="1">
          <a:off x="2565400" y="10340340"/>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63500</xdr:rowOff>
    </xdr:from>
    <xdr:to>
      <xdr:col>10</xdr:col>
      <xdr:colOff>165100</xdr:colOff>
      <xdr:row>61</xdr:row>
      <xdr:rowOff>165100</xdr:rowOff>
    </xdr:to>
    <xdr:sp macro="" textlink="">
      <xdr:nvSpPr>
        <xdr:cNvPr id="192" name="楕円 191"/>
        <xdr:cNvSpPr/>
      </xdr:nvSpPr>
      <xdr:spPr>
        <a:xfrm>
          <a:off x="17399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114300</xdr:rowOff>
    </xdr:from>
    <xdr:to>
      <xdr:col>15</xdr:col>
      <xdr:colOff>50800</xdr:colOff>
      <xdr:row>61</xdr:row>
      <xdr:rowOff>129540</xdr:rowOff>
    </xdr:to>
    <xdr:cxnSp macro="">
      <xdr:nvCxnSpPr>
        <xdr:cNvPr id="193" name="直線コネクタ 192"/>
        <xdr:cNvCxnSpPr/>
      </xdr:nvCxnSpPr>
      <xdr:spPr>
        <a:xfrm>
          <a:off x="1790700" y="10340340"/>
          <a:ext cx="7747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29210</xdr:rowOff>
    </xdr:from>
    <xdr:to>
      <xdr:col>6</xdr:col>
      <xdr:colOff>38100</xdr:colOff>
      <xdr:row>61</xdr:row>
      <xdr:rowOff>130810</xdr:rowOff>
    </xdr:to>
    <xdr:sp macro="" textlink="">
      <xdr:nvSpPr>
        <xdr:cNvPr id="194" name="楕円 193"/>
        <xdr:cNvSpPr/>
      </xdr:nvSpPr>
      <xdr:spPr>
        <a:xfrm>
          <a:off x="96520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80010</xdr:rowOff>
    </xdr:from>
    <xdr:to>
      <xdr:col>10</xdr:col>
      <xdr:colOff>114300</xdr:colOff>
      <xdr:row>61</xdr:row>
      <xdr:rowOff>114300</xdr:rowOff>
    </xdr:to>
    <xdr:cxnSp macro="">
      <xdr:nvCxnSpPr>
        <xdr:cNvPr id="195" name="直線コネクタ 194"/>
        <xdr:cNvCxnSpPr/>
      </xdr:nvCxnSpPr>
      <xdr:spPr>
        <a:xfrm>
          <a:off x="1008380" y="103060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103522</xdr:rowOff>
    </xdr:from>
    <xdr:ext cx="405111" cy="259045"/>
    <xdr:sp macro="" textlink="">
      <xdr:nvSpPr>
        <xdr:cNvPr id="196" name="n_1aveValue【体育館・プール】&#10;有形固定資産減価償却率"/>
        <xdr:cNvSpPr txBox="1"/>
      </xdr:nvSpPr>
      <xdr:spPr>
        <a:xfrm>
          <a:off x="317056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92092</xdr:rowOff>
    </xdr:from>
    <xdr:ext cx="405111" cy="259045"/>
    <xdr:sp macro="" textlink="">
      <xdr:nvSpPr>
        <xdr:cNvPr id="197" name="n_2aveValue【体育館・プール】&#10;有形固定資産減価償却率"/>
        <xdr:cNvSpPr txBox="1"/>
      </xdr:nvSpPr>
      <xdr:spPr>
        <a:xfrm>
          <a:off x="238570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86377</xdr:rowOff>
    </xdr:from>
    <xdr:ext cx="405111" cy="259045"/>
    <xdr:sp macro="" textlink="">
      <xdr:nvSpPr>
        <xdr:cNvPr id="198" name="n_3aveValue【体育館・プール】&#10;有形固定資産減価償却率"/>
        <xdr:cNvSpPr txBox="1"/>
      </xdr:nvSpPr>
      <xdr:spPr>
        <a:xfrm>
          <a:off x="161100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48277</xdr:rowOff>
    </xdr:from>
    <xdr:ext cx="405111" cy="259045"/>
    <xdr:sp macro="" textlink="">
      <xdr:nvSpPr>
        <xdr:cNvPr id="199" name="n_4aveValue【体育館・プール】&#10;有形固定資産減価償却率"/>
        <xdr:cNvSpPr txBox="1"/>
      </xdr:nvSpPr>
      <xdr:spPr>
        <a:xfrm>
          <a:off x="836304" y="960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156227</xdr:rowOff>
    </xdr:from>
    <xdr:ext cx="405111" cy="259045"/>
    <xdr:sp macro="" textlink="">
      <xdr:nvSpPr>
        <xdr:cNvPr id="200" name="n_1mainValue【体育館・プール】&#10;有形固定資産減価償却率"/>
        <xdr:cNvSpPr txBox="1"/>
      </xdr:nvSpPr>
      <xdr:spPr>
        <a:xfrm>
          <a:off x="317056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17</xdr:rowOff>
    </xdr:from>
    <xdr:ext cx="405111" cy="259045"/>
    <xdr:sp macro="" textlink="">
      <xdr:nvSpPr>
        <xdr:cNvPr id="201" name="n_2mainValue【体育館・プール】&#10;有形固定資産減価償却率"/>
        <xdr:cNvSpPr txBox="1"/>
      </xdr:nvSpPr>
      <xdr:spPr>
        <a:xfrm>
          <a:off x="238570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156227</xdr:rowOff>
    </xdr:from>
    <xdr:ext cx="405111" cy="259045"/>
    <xdr:sp macro="" textlink="">
      <xdr:nvSpPr>
        <xdr:cNvPr id="202" name="n_3mainValue【体育館・プール】&#10;有形固定資産減価償却率"/>
        <xdr:cNvSpPr txBox="1"/>
      </xdr:nvSpPr>
      <xdr:spPr>
        <a:xfrm>
          <a:off x="161100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121937</xdr:rowOff>
    </xdr:from>
    <xdr:ext cx="405111" cy="259045"/>
    <xdr:sp macro="" textlink="">
      <xdr:nvSpPr>
        <xdr:cNvPr id="203" name="n_4mainValue【体育館・プール】&#10;有形固定資産減価償却率"/>
        <xdr:cNvSpPr txBox="1"/>
      </xdr:nvSpPr>
      <xdr:spPr>
        <a:xfrm>
          <a:off x="83630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xdr:cNvSpPr txBox="1"/>
      </xdr:nvSpPr>
      <xdr:spPr>
        <a:xfrm>
          <a:off x="540530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xdr:cNvSpPr txBox="1"/>
      </xdr:nvSpPr>
      <xdr:spPr>
        <a:xfrm>
          <a:off x="54053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130302</xdr:rowOff>
    </xdr:from>
    <xdr:to>
      <xdr:col>54</xdr:col>
      <xdr:colOff>189865</xdr:colOff>
      <xdr:row>63</xdr:row>
      <xdr:rowOff>157734</xdr:rowOff>
    </xdr:to>
    <xdr:cxnSp macro="">
      <xdr:nvCxnSpPr>
        <xdr:cNvPr id="225" name="直線コネクタ 224"/>
        <xdr:cNvCxnSpPr/>
      </xdr:nvCxnSpPr>
      <xdr:spPr>
        <a:xfrm flipV="1">
          <a:off x="9219565" y="9518142"/>
          <a:ext cx="0" cy="120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xdr:cNvSpPr txBox="1"/>
      </xdr:nvSpPr>
      <xdr:spPr>
        <a:xfrm>
          <a:off x="9258300" y="1072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xdr:cNvCxnSpPr/>
      </xdr:nvCxnSpPr>
      <xdr:spPr>
        <a:xfrm>
          <a:off x="9154160" y="107190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76979</xdr:rowOff>
    </xdr:from>
    <xdr:ext cx="469744" cy="259045"/>
    <xdr:sp macro="" textlink="">
      <xdr:nvSpPr>
        <xdr:cNvPr id="228" name="【体育館・プール】&#10;一人当たり面積最大値テキスト"/>
        <xdr:cNvSpPr txBox="1"/>
      </xdr:nvSpPr>
      <xdr:spPr>
        <a:xfrm>
          <a:off x="9258300" y="929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130302</xdr:rowOff>
    </xdr:from>
    <xdr:to>
      <xdr:col>55</xdr:col>
      <xdr:colOff>88900</xdr:colOff>
      <xdr:row>56</xdr:row>
      <xdr:rowOff>130302</xdr:rowOff>
    </xdr:to>
    <xdr:cxnSp macro="">
      <xdr:nvCxnSpPr>
        <xdr:cNvPr id="229" name="直線コネクタ 228"/>
        <xdr:cNvCxnSpPr/>
      </xdr:nvCxnSpPr>
      <xdr:spPr>
        <a:xfrm>
          <a:off x="9154160" y="95181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52087</xdr:rowOff>
    </xdr:from>
    <xdr:ext cx="469744" cy="259045"/>
    <xdr:sp macro="" textlink="">
      <xdr:nvSpPr>
        <xdr:cNvPr id="230" name="【体育館・プール】&#10;一人当たり面積平均値テキスト"/>
        <xdr:cNvSpPr txBox="1"/>
      </xdr:nvSpPr>
      <xdr:spPr>
        <a:xfrm>
          <a:off x="9258300" y="1027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31" name="フローチャート: 判断 230"/>
        <xdr:cNvSpPr/>
      </xdr:nvSpPr>
      <xdr:spPr>
        <a:xfrm>
          <a:off x="9192260" y="10422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33782</xdr:rowOff>
    </xdr:from>
    <xdr:to>
      <xdr:col>50</xdr:col>
      <xdr:colOff>165100</xdr:colOff>
      <xdr:row>62</xdr:row>
      <xdr:rowOff>135382</xdr:rowOff>
    </xdr:to>
    <xdr:sp macro="" textlink="">
      <xdr:nvSpPr>
        <xdr:cNvPr id="232" name="フローチャート: 判断 231"/>
        <xdr:cNvSpPr/>
      </xdr:nvSpPr>
      <xdr:spPr>
        <a:xfrm>
          <a:off x="8445500" y="1042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xdr:cNvSpPr/>
      </xdr:nvSpPr>
      <xdr:spPr>
        <a:xfrm>
          <a:off x="7670800" y="10429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36068</xdr:rowOff>
    </xdr:from>
    <xdr:to>
      <xdr:col>41</xdr:col>
      <xdr:colOff>101600</xdr:colOff>
      <xdr:row>62</xdr:row>
      <xdr:rowOff>137668</xdr:rowOff>
    </xdr:to>
    <xdr:sp macro="" textlink="">
      <xdr:nvSpPr>
        <xdr:cNvPr id="234" name="フローチャート: 判断 233"/>
        <xdr:cNvSpPr/>
      </xdr:nvSpPr>
      <xdr:spPr>
        <a:xfrm>
          <a:off x="6873240" y="1042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161798</xdr:rowOff>
    </xdr:from>
    <xdr:to>
      <xdr:col>36</xdr:col>
      <xdr:colOff>165100</xdr:colOff>
      <xdr:row>62</xdr:row>
      <xdr:rowOff>91948</xdr:rowOff>
    </xdr:to>
    <xdr:sp macro="" textlink="">
      <xdr:nvSpPr>
        <xdr:cNvPr id="235" name="フローチャート: 判断 234"/>
        <xdr:cNvSpPr/>
      </xdr:nvSpPr>
      <xdr:spPr>
        <a:xfrm>
          <a:off x="6098540" y="103878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1" name="楕円 240"/>
        <xdr:cNvSpPr/>
      </xdr:nvSpPr>
      <xdr:spPr>
        <a:xfrm>
          <a:off x="9192260" y="10563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42" name="【体育館・プール】&#10;一人当たり面積該当値テキスト"/>
        <xdr:cNvSpPr txBox="1"/>
      </xdr:nvSpPr>
      <xdr:spPr>
        <a:xfrm>
          <a:off x="9258300" y="1048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xdr:rowOff>
    </xdr:from>
    <xdr:to>
      <xdr:col>50</xdr:col>
      <xdr:colOff>165100</xdr:colOff>
      <xdr:row>63</xdr:row>
      <xdr:rowOff>103378</xdr:rowOff>
    </xdr:to>
    <xdr:sp macro="" textlink="">
      <xdr:nvSpPr>
        <xdr:cNvPr id="243" name="楕円 242"/>
        <xdr:cNvSpPr/>
      </xdr:nvSpPr>
      <xdr:spPr>
        <a:xfrm>
          <a:off x="8445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52578</xdr:rowOff>
    </xdr:to>
    <xdr:cxnSp macro="">
      <xdr:nvCxnSpPr>
        <xdr:cNvPr id="244" name="直線コネクタ 243"/>
        <xdr:cNvCxnSpPr/>
      </xdr:nvCxnSpPr>
      <xdr:spPr>
        <a:xfrm>
          <a:off x="8496300" y="1061389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1778</xdr:rowOff>
    </xdr:from>
    <xdr:to>
      <xdr:col>46</xdr:col>
      <xdr:colOff>38100</xdr:colOff>
      <xdr:row>63</xdr:row>
      <xdr:rowOff>103378</xdr:rowOff>
    </xdr:to>
    <xdr:sp macro="" textlink="">
      <xdr:nvSpPr>
        <xdr:cNvPr id="245" name="楕円 244"/>
        <xdr:cNvSpPr/>
      </xdr:nvSpPr>
      <xdr:spPr>
        <a:xfrm>
          <a:off x="7670800" y="105630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52578</xdr:rowOff>
    </xdr:from>
    <xdr:to>
      <xdr:col>50</xdr:col>
      <xdr:colOff>114300</xdr:colOff>
      <xdr:row>63</xdr:row>
      <xdr:rowOff>52578</xdr:rowOff>
    </xdr:to>
    <xdr:cxnSp macro="">
      <xdr:nvCxnSpPr>
        <xdr:cNvPr id="246" name="直線コネクタ 245"/>
        <xdr:cNvCxnSpPr/>
      </xdr:nvCxnSpPr>
      <xdr:spPr>
        <a:xfrm>
          <a:off x="7713980" y="1061389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1778</xdr:rowOff>
    </xdr:from>
    <xdr:to>
      <xdr:col>41</xdr:col>
      <xdr:colOff>101600</xdr:colOff>
      <xdr:row>63</xdr:row>
      <xdr:rowOff>103378</xdr:rowOff>
    </xdr:to>
    <xdr:sp macro="" textlink="">
      <xdr:nvSpPr>
        <xdr:cNvPr id="247" name="楕円 246"/>
        <xdr:cNvSpPr/>
      </xdr:nvSpPr>
      <xdr:spPr>
        <a:xfrm>
          <a:off x="687324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52578</xdr:rowOff>
    </xdr:from>
    <xdr:to>
      <xdr:col>45</xdr:col>
      <xdr:colOff>177800</xdr:colOff>
      <xdr:row>63</xdr:row>
      <xdr:rowOff>52578</xdr:rowOff>
    </xdr:to>
    <xdr:cxnSp macro="">
      <xdr:nvCxnSpPr>
        <xdr:cNvPr id="248" name="直線コネクタ 247"/>
        <xdr:cNvCxnSpPr/>
      </xdr:nvCxnSpPr>
      <xdr:spPr>
        <a:xfrm>
          <a:off x="6924040" y="106138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1778</xdr:rowOff>
    </xdr:from>
    <xdr:to>
      <xdr:col>36</xdr:col>
      <xdr:colOff>165100</xdr:colOff>
      <xdr:row>63</xdr:row>
      <xdr:rowOff>103378</xdr:rowOff>
    </xdr:to>
    <xdr:sp macro="" textlink="">
      <xdr:nvSpPr>
        <xdr:cNvPr id="249" name="楕円 248"/>
        <xdr:cNvSpPr/>
      </xdr:nvSpPr>
      <xdr:spPr>
        <a:xfrm>
          <a:off x="609854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52578</xdr:rowOff>
    </xdr:from>
    <xdr:to>
      <xdr:col>41</xdr:col>
      <xdr:colOff>50800</xdr:colOff>
      <xdr:row>63</xdr:row>
      <xdr:rowOff>52578</xdr:rowOff>
    </xdr:to>
    <xdr:cxnSp macro="">
      <xdr:nvCxnSpPr>
        <xdr:cNvPr id="250" name="直線コネクタ 249"/>
        <xdr:cNvCxnSpPr/>
      </xdr:nvCxnSpPr>
      <xdr:spPr>
        <a:xfrm>
          <a:off x="6149340" y="1061389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151909</xdr:rowOff>
    </xdr:from>
    <xdr:ext cx="469744" cy="259045"/>
    <xdr:sp macro="" textlink="">
      <xdr:nvSpPr>
        <xdr:cNvPr id="251" name="n_1aveValue【体育館・プール】&#10;一人当たり面積"/>
        <xdr:cNvSpPr txBox="1"/>
      </xdr:nvSpPr>
      <xdr:spPr>
        <a:xfrm>
          <a:off x="827158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xdr:cNvSpPr txBox="1"/>
      </xdr:nvSpPr>
      <xdr:spPr>
        <a:xfrm>
          <a:off x="750958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154195</xdr:rowOff>
    </xdr:from>
    <xdr:ext cx="469744" cy="259045"/>
    <xdr:sp macro="" textlink="">
      <xdr:nvSpPr>
        <xdr:cNvPr id="253" name="n_3aveValue【体育館・プール】&#10;一人当たり面積"/>
        <xdr:cNvSpPr txBox="1"/>
      </xdr:nvSpPr>
      <xdr:spPr>
        <a:xfrm>
          <a:off x="67120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108475</xdr:rowOff>
    </xdr:from>
    <xdr:ext cx="469744" cy="259045"/>
    <xdr:sp macro="" textlink="">
      <xdr:nvSpPr>
        <xdr:cNvPr id="254" name="n_4aveValue【体育館・プール】&#10;一人当たり面積"/>
        <xdr:cNvSpPr txBox="1"/>
      </xdr:nvSpPr>
      <xdr:spPr>
        <a:xfrm>
          <a:off x="59373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94505</xdr:rowOff>
    </xdr:from>
    <xdr:ext cx="469744" cy="259045"/>
    <xdr:sp macro="" textlink="">
      <xdr:nvSpPr>
        <xdr:cNvPr id="255" name="n_1mainValue【体育館・プール】&#10;一人当たり面積"/>
        <xdr:cNvSpPr txBox="1"/>
      </xdr:nvSpPr>
      <xdr:spPr>
        <a:xfrm>
          <a:off x="827158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94505</xdr:rowOff>
    </xdr:from>
    <xdr:ext cx="469744" cy="259045"/>
    <xdr:sp macro="" textlink="">
      <xdr:nvSpPr>
        <xdr:cNvPr id="256" name="n_2mainValue【体育館・プール】&#10;一人当たり面積"/>
        <xdr:cNvSpPr txBox="1"/>
      </xdr:nvSpPr>
      <xdr:spPr>
        <a:xfrm>
          <a:off x="750958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94505</xdr:rowOff>
    </xdr:from>
    <xdr:ext cx="469744" cy="259045"/>
    <xdr:sp macro="" textlink="">
      <xdr:nvSpPr>
        <xdr:cNvPr id="257" name="n_3mainValue【体育館・プール】&#10;一人当たり面積"/>
        <xdr:cNvSpPr txBox="1"/>
      </xdr:nvSpPr>
      <xdr:spPr>
        <a:xfrm>
          <a:off x="67120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94505</xdr:rowOff>
    </xdr:from>
    <xdr:ext cx="469744" cy="259045"/>
    <xdr:sp macro="" textlink="">
      <xdr:nvSpPr>
        <xdr:cNvPr id="258" name="n_4mainValue【体育館・プール】&#10;一人当たり面積"/>
        <xdr:cNvSpPr txBox="1"/>
      </xdr:nvSpPr>
      <xdr:spPr>
        <a:xfrm>
          <a:off x="59373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31242</xdr:rowOff>
    </xdr:to>
    <xdr:cxnSp macro="">
      <xdr:nvCxnSpPr>
        <xdr:cNvPr id="281" name="直線コネクタ 280"/>
        <xdr:cNvCxnSpPr/>
      </xdr:nvCxnSpPr>
      <xdr:spPr>
        <a:xfrm flipV="1">
          <a:off x="4086225" y="13125450"/>
          <a:ext cx="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35069</xdr:rowOff>
    </xdr:from>
    <xdr:ext cx="405111" cy="259045"/>
    <xdr:sp macro="" textlink="">
      <xdr:nvSpPr>
        <xdr:cNvPr id="282" name="【福祉施設】&#10;有形固定資産減価償却率最小値テキスト"/>
        <xdr:cNvSpPr txBox="1"/>
      </xdr:nvSpPr>
      <xdr:spPr>
        <a:xfrm>
          <a:off x="4124960" y="14284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31242</xdr:rowOff>
    </xdr:from>
    <xdr:to>
      <xdr:col>24</xdr:col>
      <xdr:colOff>152400</xdr:colOff>
      <xdr:row>85</xdr:row>
      <xdr:rowOff>31242</xdr:rowOff>
    </xdr:to>
    <xdr:cxnSp macro="">
      <xdr:nvCxnSpPr>
        <xdr:cNvPr id="283" name="直線コネクタ 282"/>
        <xdr:cNvCxnSpPr/>
      </xdr:nvCxnSpPr>
      <xdr:spPr>
        <a:xfrm>
          <a:off x="4020820" y="142806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4" name="【福祉施設】&#10;有形固定資産減価償却率最大値テキスト"/>
        <xdr:cNvSpPr txBox="1"/>
      </xdr:nvSpPr>
      <xdr:spPr>
        <a:xfrm>
          <a:off x="4124960" y="1290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5" name="直線コネクタ 284"/>
        <xdr:cNvCxnSpPr/>
      </xdr:nvCxnSpPr>
      <xdr:spPr>
        <a:xfrm>
          <a:off x="4020820" y="1312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35323</xdr:rowOff>
    </xdr:from>
    <xdr:ext cx="405111" cy="259045"/>
    <xdr:sp macro="" textlink="">
      <xdr:nvSpPr>
        <xdr:cNvPr id="286" name="【福祉施設】&#10;有形固定資産減価償却率平均値テキスト"/>
        <xdr:cNvSpPr txBox="1"/>
      </xdr:nvSpPr>
      <xdr:spPr>
        <a:xfrm>
          <a:off x="4124960" y="13278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xdr:rowOff>
    </xdr:from>
    <xdr:to>
      <xdr:col>24</xdr:col>
      <xdr:colOff>114300</xdr:colOff>
      <xdr:row>80</xdr:row>
      <xdr:rowOff>114046</xdr:rowOff>
    </xdr:to>
    <xdr:sp macro="" textlink="">
      <xdr:nvSpPr>
        <xdr:cNvPr id="287" name="フローチャート: 判断 286"/>
        <xdr:cNvSpPr/>
      </xdr:nvSpPr>
      <xdr:spPr>
        <a:xfrm>
          <a:off x="4036060" y="13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147320</xdr:rowOff>
    </xdr:from>
    <xdr:to>
      <xdr:col>20</xdr:col>
      <xdr:colOff>38100</xdr:colOff>
      <xdr:row>80</xdr:row>
      <xdr:rowOff>77470</xdr:rowOff>
    </xdr:to>
    <xdr:sp macro="" textlink="">
      <xdr:nvSpPr>
        <xdr:cNvPr id="288" name="フローチャート: 判断 287"/>
        <xdr:cNvSpPr/>
      </xdr:nvSpPr>
      <xdr:spPr>
        <a:xfrm>
          <a:off x="3312160" y="13390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110744</xdr:rowOff>
    </xdr:from>
    <xdr:to>
      <xdr:col>15</xdr:col>
      <xdr:colOff>101600</xdr:colOff>
      <xdr:row>80</xdr:row>
      <xdr:rowOff>40894</xdr:rowOff>
    </xdr:to>
    <xdr:sp macro="" textlink="">
      <xdr:nvSpPr>
        <xdr:cNvPr id="289" name="フローチャート: 判断 288"/>
        <xdr:cNvSpPr/>
      </xdr:nvSpPr>
      <xdr:spPr>
        <a:xfrm>
          <a:off x="2514600" y="133543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90170</xdr:rowOff>
    </xdr:from>
    <xdr:to>
      <xdr:col>10</xdr:col>
      <xdr:colOff>165100</xdr:colOff>
      <xdr:row>80</xdr:row>
      <xdr:rowOff>20320</xdr:rowOff>
    </xdr:to>
    <xdr:sp macro="" textlink="">
      <xdr:nvSpPr>
        <xdr:cNvPr id="290" name="フローチャート: 判断 289"/>
        <xdr:cNvSpPr/>
      </xdr:nvSpPr>
      <xdr:spPr>
        <a:xfrm>
          <a:off x="1739900" y="133337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51308</xdr:rowOff>
    </xdr:from>
    <xdr:to>
      <xdr:col>6</xdr:col>
      <xdr:colOff>38100</xdr:colOff>
      <xdr:row>79</xdr:row>
      <xdr:rowOff>152908</xdr:rowOff>
    </xdr:to>
    <xdr:sp macro="" textlink="">
      <xdr:nvSpPr>
        <xdr:cNvPr id="291" name="フローチャート: 判断 290"/>
        <xdr:cNvSpPr/>
      </xdr:nvSpPr>
      <xdr:spPr>
        <a:xfrm>
          <a:off x="965200" y="13294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67311</xdr:rowOff>
    </xdr:from>
    <xdr:to>
      <xdr:col>24</xdr:col>
      <xdr:colOff>114300</xdr:colOff>
      <xdr:row>80</xdr:row>
      <xdr:rowOff>168911</xdr:rowOff>
    </xdr:to>
    <xdr:sp macro="" textlink="">
      <xdr:nvSpPr>
        <xdr:cNvPr id="297" name="楕円 296"/>
        <xdr:cNvSpPr/>
      </xdr:nvSpPr>
      <xdr:spPr>
        <a:xfrm>
          <a:off x="403606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45738</xdr:rowOff>
    </xdr:from>
    <xdr:ext cx="405111" cy="259045"/>
    <xdr:sp macro="" textlink="">
      <xdr:nvSpPr>
        <xdr:cNvPr id="298" name="【福祉施設】&#10;有形固定資産減価償却率該当値テキスト"/>
        <xdr:cNvSpPr txBox="1"/>
      </xdr:nvSpPr>
      <xdr:spPr>
        <a:xfrm>
          <a:off x="4124960" y="1345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10161</xdr:rowOff>
    </xdr:from>
    <xdr:to>
      <xdr:col>20</xdr:col>
      <xdr:colOff>38100</xdr:colOff>
      <xdr:row>80</xdr:row>
      <xdr:rowOff>111761</xdr:rowOff>
    </xdr:to>
    <xdr:sp macro="" textlink="">
      <xdr:nvSpPr>
        <xdr:cNvPr id="299" name="楕円 298"/>
        <xdr:cNvSpPr/>
      </xdr:nvSpPr>
      <xdr:spPr>
        <a:xfrm>
          <a:off x="3312160" y="13421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60961</xdr:rowOff>
    </xdr:from>
    <xdr:to>
      <xdr:col>24</xdr:col>
      <xdr:colOff>63500</xdr:colOff>
      <xdr:row>80</xdr:row>
      <xdr:rowOff>118111</xdr:rowOff>
    </xdr:to>
    <xdr:cxnSp macro="">
      <xdr:nvCxnSpPr>
        <xdr:cNvPr id="300" name="直線コネクタ 299"/>
        <xdr:cNvCxnSpPr/>
      </xdr:nvCxnSpPr>
      <xdr:spPr>
        <a:xfrm>
          <a:off x="3355340" y="13472161"/>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158750</xdr:rowOff>
    </xdr:from>
    <xdr:to>
      <xdr:col>15</xdr:col>
      <xdr:colOff>101600</xdr:colOff>
      <xdr:row>80</xdr:row>
      <xdr:rowOff>88900</xdr:rowOff>
    </xdr:to>
    <xdr:sp macro="" textlink="">
      <xdr:nvSpPr>
        <xdr:cNvPr id="301" name="楕円 300"/>
        <xdr:cNvSpPr/>
      </xdr:nvSpPr>
      <xdr:spPr>
        <a:xfrm>
          <a:off x="2514600" y="13402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38100</xdr:rowOff>
    </xdr:from>
    <xdr:to>
      <xdr:col>19</xdr:col>
      <xdr:colOff>177800</xdr:colOff>
      <xdr:row>80</xdr:row>
      <xdr:rowOff>60961</xdr:rowOff>
    </xdr:to>
    <xdr:cxnSp macro="">
      <xdr:nvCxnSpPr>
        <xdr:cNvPr id="302" name="直線コネクタ 301"/>
        <xdr:cNvCxnSpPr/>
      </xdr:nvCxnSpPr>
      <xdr:spPr>
        <a:xfrm>
          <a:off x="2565400" y="13449300"/>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149606</xdr:rowOff>
    </xdr:from>
    <xdr:to>
      <xdr:col>10</xdr:col>
      <xdr:colOff>165100</xdr:colOff>
      <xdr:row>80</xdr:row>
      <xdr:rowOff>79756</xdr:rowOff>
    </xdr:to>
    <xdr:sp macro="" textlink="">
      <xdr:nvSpPr>
        <xdr:cNvPr id="303" name="楕円 302"/>
        <xdr:cNvSpPr/>
      </xdr:nvSpPr>
      <xdr:spPr>
        <a:xfrm>
          <a:off x="1739900" y="133931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28956</xdr:rowOff>
    </xdr:from>
    <xdr:to>
      <xdr:col>15</xdr:col>
      <xdr:colOff>50800</xdr:colOff>
      <xdr:row>80</xdr:row>
      <xdr:rowOff>38100</xdr:rowOff>
    </xdr:to>
    <xdr:cxnSp macro="">
      <xdr:nvCxnSpPr>
        <xdr:cNvPr id="304" name="直線コネクタ 303"/>
        <xdr:cNvCxnSpPr/>
      </xdr:nvCxnSpPr>
      <xdr:spPr>
        <a:xfrm>
          <a:off x="1790700" y="13440156"/>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101600</xdr:rowOff>
    </xdr:from>
    <xdr:to>
      <xdr:col>6</xdr:col>
      <xdr:colOff>38100</xdr:colOff>
      <xdr:row>80</xdr:row>
      <xdr:rowOff>31750</xdr:rowOff>
    </xdr:to>
    <xdr:sp macro="" textlink="">
      <xdr:nvSpPr>
        <xdr:cNvPr id="305" name="楕円 304"/>
        <xdr:cNvSpPr/>
      </xdr:nvSpPr>
      <xdr:spPr>
        <a:xfrm>
          <a:off x="965200" y="13345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152400</xdr:rowOff>
    </xdr:from>
    <xdr:to>
      <xdr:col>10</xdr:col>
      <xdr:colOff>114300</xdr:colOff>
      <xdr:row>80</xdr:row>
      <xdr:rowOff>28956</xdr:rowOff>
    </xdr:to>
    <xdr:cxnSp macro="">
      <xdr:nvCxnSpPr>
        <xdr:cNvPr id="306" name="直線コネクタ 305"/>
        <xdr:cNvCxnSpPr/>
      </xdr:nvCxnSpPr>
      <xdr:spPr>
        <a:xfrm>
          <a:off x="1008380" y="13395960"/>
          <a:ext cx="78232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93997</xdr:rowOff>
    </xdr:from>
    <xdr:ext cx="405111" cy="259045"/>
    <xdr:sp macro="" textlink="">
      <xdr:nvSpPr>
        <xdr:cNvPr id="307" name="n_1aveValue【福祉施設】&#10;有形固定資産減価償却率"/>
        <xdr:cNvSpPr txBox="1"/>
      </xdr:nvSpPr>
      <xdr:spPr>
        <a:xfrm>
          <a:off x="3170564" y="1316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57421</xdr:rowOff>
    </xdr:from>
    <xdr:ext cx="405111" cy="259045"/>
    <xdr:sp macro="" textlink="">
      <xdr:nvSpPr>
        <xdr:cNvPr id="308" name="n_2aveValue【福祉施設】&#10;有形固定資産減価償却率"/>
        <xdr:cNvSpPr txBox="1"/>
      </xdr:nvSpPr>
      <xdr:spPr>
        <a:xfrm>
          <a:off x="2385704" y="1313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36847</xdr:rowOff>
    </xdr:from>
    <xdr:ext cx="405111" cy="259045"/>
    <xdr:sp macro="" textlink="">
      <xdr:nvSpPr>
        <xdr:cNvPr id="309" name="n_3aveValue【福祉施設】&#10;有形固定資産減価償却率"/>
        <xdr:cNvSpPr txBox="1"/>
      </xdr:nvSpPr>
      <xdr:spPr>
        <a:xfrm>
          <a:off x="1611004" y="1311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169435</xdr:rowOff>
    </xdr:from>
    <xdr:ext cx="405111" cy="259045"/>
    <xdr:sp macro="" textlink="">
      <xdr:nvSpPr>
        <xdr:cNvPr id="310" name="n_4aveValue【福祉施設】&#10;有形固定資産減価償却率"/>
        <xdr:cNvSpPr txBox="1"/>
      </xdr:nvSpPr>
      <xdr:spPr>
        <a:xfrm>
          <a:off x="836304" y="1307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102888</xdr:rowOff>
    </xdr:from>
    <xdr:ext cx="405111" cy="259045"/>
    <xdr:sp macro="" textlink="">
      <xdr:nvSpPr>
        <xdr:cNvPr id="311" name="n_1mainValue【福祉施設】&#10;有形固定資産減価償却率"/>
        <xdr:cNvSpPr txBox="1"/>
      </xdr:nvSpPr>
      <xdr:spPr>
        <a:xfrm>
          <a:off x="317056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80027</xdr:rowOff>
    </xdr:from>
    <xdr:ext cx="405111" cy="259045"/>
    <xdr:sp macro="" textlink="">
      <xdr:nvSpPr>
        <xdr:cNvPr id="312" name="n_2mainValue【福祉施設】&#10;有形固定資産減価償却率"/>
        <xdr:cNvSpPr txBox="1"/>
      </xdr:nvSpPr>
      <xdr:spPr>
        <a:xfrm>
          <a:off x="238570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70883</xdr:rowOff>
    </xdr:from>
    <xdr:ext cx="405111" cy="259045"/>
    <xdr:sp macro="" textlink="">
      <xdr:nvSpPr>
        <xdr:cNvPr id="313" name="n_3mainValue【福祉施設】&#10;有形固定資産減価償却率"/>
        <xdr:cNvSpPr txBox="1"/>
      </xdr:nvSpPr>
      <xdr:spPr>
        <a:xfrm>
          <a:off x="1611004" y="13482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22877</xdr:rowOff>
    </xdr:from>
    <xdr:ext cx="405111" cy="259045"/>
    <xdr:sp macro="" textlink="">
      <xdr:nvSpPr>
        <xdr:cNvPr id="314" name="n_4mainValue【福祉施設】&#10;有形固定資産減価償却率"/>
        <xdr:cNvSpPr txBox="1"/>
      </xdr:nvSpPr>
      <xdr:spPr>
        <a:xfrm>
          <a:off x="836304" y="1343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0" name="直線コネクタ 339"/>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43"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44" name="直線コネクタ 343"/>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44648</xdr:rowOff>
    </xdr:from>
    <xdr:ext cx="469744" cy="259045"/>
    <xdr:sp macro="" textlink="">
      <xdr:nvSpPr>
        <xdr:cNvPr id="345" name="【福祉施設】&#10;一人当たり面積平均値テキスト"/>
        <xdr:cNvSpPr txBox="1"/>
      </xdr:nvSpPr>
      <xdr:spPr>
        <a:xfrm>
          <a:off x="9258300" y="139587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66221</xdr:rowOff>
    </xdr:from>
    <xdr:to>
      <xdr:col>55</xdr:col>
      <xdr:colOff>50800</xdr:colOff>
      <xdr:row>83</xdr:row>
      <xdr:rowOff>167821</xdr:rowOff>
    </xdr:to>
    <xdr:sp macro="" textlink="">
      <xdr:nvSpPr>
        <xdr:cNvPr id="346" name="フローチャート: 判断 345"/>
        <xdr:cNvSpPr/>
      </xdr:nvSpPr>
      <xdr:spPr>
        <a:xfrm>
          <a:off x="9192260" y="139803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xdr:cNvSpPr/>
      </xdr:nvSpPr>
      <xdr:spPr>
        <a:xfrm>
          <a:off x="844550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xdr:cNvSpPr/>
      </xdr:nvSpPr>
      <xdr:spPr>
        <a:xfrm>
          <a:off x="7670800" y="140021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87993</xdr:rowOff>
    </xdr:from>
    <xdr:to>
      <xdr:col>41</xdr:col>
      <xdr:colOff>101600</xdr:colOff>
      <xdr:row>84</xdr:row>
      <xdr:rowOff>18143</xdr:rowOff>
    </xdr:to>
    <xdr:sp macro="" textlink="">
      <xdr:nvSpPr>
        <xdr:cNvPr id="349" name="フローチャート: 判断 348"/>
        <xdr:cNvSpPr/>
      </xdr:nvSpPr>
      <xdr:spPr>
        <a:xfrm>
          <a:off x="6873240" y="140021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0" name="フローチャート: 判断 349"/>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55336</xdr:rowOff>
    </xdr:from>
    <xdr:to>
      <xdr:col>55</xdr:col>
      <xdr:colOff>50800</xdr:colOff>
      <xdr:row>83</xdr:row>
      <xdr:rowOff>156936</xdr:rowOff>
    </xdr:to>
    <xdr:sp macro="" textlink="">
      <xdr:nvSpPr>
        <xdr:cNvPr id="356" name="楕円 355"/>
        <xdr:cNvSpPr/>
      </xdr:nvSpPr>
      <xdr:spPr>
        <a:xfrm>
          <a:off x="9192260" y="13969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78213</xdr:rowOff>
    </xdr:from>
    <xdr:ext cx="469744" cy="259045"/>
    <xdr:sp macro="" textlink="">
      <xdr:nvSpPr>
        <xdr:cNvPr id="357" name="【福祉施設】&#10;一人当たり面積該当値テキスト"/>
        <xdr:cNvSpPr txBox="1"/>
      </xdr:nvSpPr>
      <xdr:spPr>
        <a:xfrm>
          <a:off x="9258300" y="138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66221</xdr:rowOff>
    </xdr:from>
    <xdr:to>
      <xdr:col>50</xdr:col>
      <xdr:colOff>165100</xdr:colOff>
      <xdr:row>83</xdr:row>
      <xdr:rowOff>167821</xdr:rowOff>
    </xdr:to>
    <xdr:sp macro="" textlink="">
      <xdr:nvSpPr>
        <xdr:cNvPr id="358" name="楕円 357"/>
        <xdr:cNvSpPr/>
      </xdr:nvSpPr>
      <xdr:spPr>
        <a:xfrm>
          <a:off x="8445500" y="13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106136</xdr:rowOff>
    </xdr:from>
    <xdr:to>
      <xdr:col>55</xdr:col>
      <xdr:colOff>0</xdr:colOff>
      <xdr:row>83</xdr:row>
      <xdr:rowOff>117021</xdr:rowOff>
    </xdr:to>
    <xdr:cxnSp macro="">
      <xdr:nvCxnSpPr>
        <xdr:cNvPr id="359" name="直線コネクタ 358"/>
        <xdr:cNvCxnSpPr/>
      </xdr:nvCxnSpPr>
      <xdr:spPr>
        <a:xfrm flipV="1">
          <a:off x="8496300" y="14020256"/>
          <a:ext cx="7239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66221</xdr:rowOff>
    </xdr:from>
    <xdr:to>
      <xdr:col>46</xdr:col>
      <xdr:colOff>38100</xdr:colOff>
      <xdr:row>83</xdr:row>
      <xdr:rowOff>167821</xdr:rowOff>
    </xdr:to>
    <xdr:sp macro="" textlink="">
      <xdr:nvSpPr>
        <xdr:cNvPr id="360" name="楕円 359"/>
        <xdr:cNvSpPr/>
      </xdr:nvSpPr>
      <xdr:spPr>
        <a:xfrm>
          <a:off x="7670800" y="139803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117021</xdr:rowOff>
    </xdr:from>
    <xdr:to>
      <xdr:col>50</xdr:col>
      <xdr:colOff>114300</xdr:colOff>
      <xdr:row>83</xdr:row>
      <xdr:rowOff>117021</xdr:rowOff>
    </xdr:to>
    <xdr:cxnSp macro="">
      <xdr:nvCxnSpPr>
        <xdr:cNvPr id="361" name="直線コネクタ 360"/>
        <xdr:cNvCxnSpPr/>
      </xdr:nvCxnSpPr>
      <xdr:spPr>
        <a:xfrm>
          <a:off x="7713980" y="1403114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66221</xdr:rowOff>
    </xdr:from>
    <xdr:to>
      <xdr:col>41</xdr:col>
      <xdr:colOff>101600</xdr:colOff>
      <xdr:row>83</xdr:row>
      <xdr:rowOff>167821</xdr:rowOff>
    </xdr:to>
    <xdr:sp macro="" textlink="">
      <xdr:nvSpPr>
        <xdr:cNvPr id="362" name="楕円 361"/>
        <xdr:cNvSpPr/>
      </xdr:nvSpPr>
      <xdr:spPr>
        <a:xfrm>
          <a:off x="6873240" y="13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117021</xdr:rowOff>
    </xdr:from>
    <xdr:to>
      <xdr:col>45</xdr:col>
      <xdr:colOff>177800</xdr:colOff>
      <xdr:row>83</xdr:row>
      <xdr:rowOff>117021</xdr:rowOff>
    </xdr:to>
    <xdr:cxnSp macro="">
      <xdr:nvCxnSpPr>
        <xdr:cNvPr id="363" name="直線コネクタ 362"/>
        <xdr:cNvCxnSpPr/>
      </xdr:nvCxnSpPr>
      <xdr:spPr>
        <a:xfrm>
          <a:off x="6924040" y="1403114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66221</xdr:rowOff>
    </xdr:from>
    <xdr:to>
      <xdr:col>36</xdr:col>
      <xdr:colOff>165100</xdr:colOff>
      <xdr:row>83</xdr:row>
      <xdr:rowOff>167821</xdr:rowOff>
    </xdr:to>
    <xdr:sp macro="" textlink="">
      <xdr:nvSpPr>
        <xdr:cNvPr id="364" name="楕円 363"/>
        <xdr:cNvSpPr/>
      </xdr:nvSpPr>
      <xdr:spPr>
        <a:xfrm>
          <a:off x="6098540" y="13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117021</xdr:rowOff>
    </xdr:from>
    <xdr:to>
      <xdr:col>41</xdr:col>
      <xdr:colOff>50800</xdr:colOff>
      <xdr:row>83</xdr:row>
      <xdr:rowOff>117021</xdr:rowOff>
    </xdr:to>
    <xdr:cxnSp macro="">
      <xdr:nvCxnSpPr>
        <xdr:cNvPr id="365" name="直線コネクタ 364"/>
        <xdr:cNvCxnSpPr/>
      </xdr:nvCxnSpPr>
      <xdr:spPr>
        <a:xfrm>
          <a:off x="6149340" y="1403114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xdr:cNvSpPr txBox="1"/>
      </xdr:nvSpPr>
      <xdr:spPr>
        <a:xfrm>
          <a:off x="8271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xdr:cNvSpPr txBox="1"/>
      </xdr:nvSpPr>
      <xdr:spPr>
        <a:xfrm>
          <a:off x="750958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9270</xdr:rowOff>
    </xdr:from>
    <xdr:ext cx="469744" cy="259045"/>
    <xdr:sp macro="" textlink="">
      <xdr:nvSpPr>
        <xdr:cNvPr id="368" name="n_3aveValue【福祉施設】&#10;一人当たり面積"/>
        <xdr:cNvSpPr txBox="1"/>
      </xdr:nvSpPr>
      <xdr:spPr>
        <a:xfrm>
          <a:off x="6712027" y="140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69"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12898</xdr:rowOff>
    </xdr:from>
    <xdr:ext cx="469744" cy="259045"/>
    <xdr:sp macro="" textlink="">
      <xdr:nvSpPr>
        <xdr:cNvPr id="370" name="n_1main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12898</xdr:rowOff>
    </xdr:from>
    <xdr:ext cx="469744" cy="259045"/>
    <xdr:sp macro="" textlink="">
      <xdr:nvSpPr>
        <xdr:cNvPr id="371" name="n_2mainValue【福祉施設】&#10;一人当たり面積"/>
        <xdr:cNvSpPr txBox="1"/>
      </xdr:nvSpPr>
      <xdr:spPr>
        <a:xfrm>
          <a:off x="7509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12898</xdr:rowOff>
    </xdr:from>
    <xdr:ext cx="469744" cy="259045"/>
    <xdr:sp macro="" textlink="">
      <xdr:nvSpPr>
        <xdr:cNvPr id="372" name="n_3mainValue【福祉施設】&#10;一人当たり面積"/>
        <xdr:cNvSpPr txBox="1"/>
      </xdr:nvSpPr>
      <xdr:spPr>
        <a:xfrm>
          <a:off x="671202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158948</xdr:rowOff>
    </xdr:from>
    <xdr:ext cx="469744" cy="259045"/>
    <xdr:sp macro="" textlink="">
      <xdr:nvSpPr>
        <xdr:cNvPr id="373" name="n_4mainValue【福祉施設】&#10;一人当たり面積"/>
        <xdr:cNvSpPr txBox="1"/>
      </xdr:nvSpPr>
      <xdr:spPr>
        <a:xfrm>
          <a:off x="5937327" y="14073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152400</xdr:rowOff>
    </xdr:to>
    <xdr:cxnSp macro="">
      <xdr:nvCxnSpPr>
        <xdr:cNvPr id="398" name="直線コネクタ 397"/>
        <xdr:cNvCxnSpPr/>
      </xdr:nvCxnSpPr>
      <xdr:spPr>
        <a:xfrm flipV="1">
          <a:off x="4086225" y="1672971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xdr:cNvSpPr txBox="1"/>
      </xdr:nvSpPr>
      <xdr:spPr>
        <a:xfrm>
          <a:off x="412496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xdr:cNvCxnSpPr/>
      </xdr:nvCxnSpPr>
      <xdr:spPr>
        <a:xfrm>
          <a:off x="402082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401" name="【市民会館】&#10;有形固定資産減価償却率最大値テキスト"/>
        <xdr:cNvSpPr txBox="1"/>
      </xdr:nvSpPr>
      <xdr:spPr>
        <a:xfrm>
          <a:off x="4124960" y="16508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402" name="直線コネクタ 401"/>
        <xdr:cNvCxnSpPr/>
      </xdr:nvCxnSpPr>
      <xdr:spPr>
        <a:xfrm>
          <a:off x="4020820" y="167297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48277</xdr:rowOff>
    </xdr:from>
    <xdr:ext cx="405111" cy="259045"/>
    <xdr:sp macro="" textlink="">
      <xdr:nvSpPr>
        <xdr:cNvPr id="403" name="【市民会館】&#10;有形固定資産減価償却率平均値テキスト"/>
        <xdr:cNvSpPr txBox="1"/>
      </xdr:nvSpPr>
      <xdr:spPr>
        <a:xfrm>
          <a:off x="4124960" y="17147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04" name="フローチャート: 判断 403"/>
        <xdr:cNvSpPr/>
      </xdr:nvSpPr>
      <xdr:spPr>
        <a:xfrm>
          <a:off x="403606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23495</xdr:rowOff>
    </xdr:from>
    <xdr:to>
      <xdr:col>20</xdr:col>
      <xdr:colOff>38100</xdr:colOff>
      <xdr:row>103</xdr:row>
      <xdr:rowOff>125095</xdr:rowOff>
    </xdr:to>
    <xdr:sp macro="" textlink="">
      <xdr:nvSpPr>
        <xdr:cNvPr id="405" name="フローチャート: 判断 404"/>
        <xdr:cNvSpPr/>
      </xdr:nvSpPr>
      <xdr:spPr>
        <a:xfrm>
          <a:off x="3312160" y="17290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170180</xdr:rowOff>
    </xdr:from>
    <xdr:to>
      <xdr:col>15</xdr:col>
      <xdr:colOff>101600</xdr:colOff>
      <xdr:row>103</xdr:row>
      <xdr:rowOff>100330</xdr:rowOff>
    </xdr:to>
    <xdr:sp macro="" textlink="">
      <xdr:nvSpPr>
        <xdr:cNvPr id="406" name="フローチャート: 判断 405"/>
        <xdr:cNvSpPr/>
      </xdr:nvSpPr>
      <xdr:spPr>
        <a:xfrm>
          <a:off x="2514600" y="17269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407" name="フローチャート: 判断 406"/>
        <xdr:cNvSpPr/>
      </xdr:nvSpPr>
      <xdr:spPr>
        <a:xfrm>
          <a:off x="1739900" y="1731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8255</xdr:rowOff>
    </xdr:from>
    <xdr:to>
      <xdr:col>6</xdr:col>
      <xdr:colOff>38100</xdr:colOff>
      <xdr:row>103</xdr:row>
      <xdr:rowOff>109855</xdr:rowOff>
    </xdr:to>
    <xdr:sp macro="" textlink="">
      <xdr:nvSpPr>
        <xdr:cNvPr id="408" name="フローチャート: 判断 407"/>
        <xdr:cNvSpPr/>
      </xdr:nvSpPr>
      <xdr:spPr>
        <a:xfrm>
          <a:off x="965200" y="172751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10161</xdr:rowOff>
    </xdr:from>
    <xdr:to>
      <xdr:col>24</xdr:col>
      <xdr:colOff>114300</xdr:colOff>
      <xdr:row>105</xdr:row>
      <xdr:rowOff>111761</xdr:rowOff>
    </xdr:to>
    <xdr:sp macro="" textlink="">
      <xdr:nvSpPr>
        <xdr:cNvPr id="414" name="楕円 413"/>
        <xdr:cNvSpPr/>
      </xdr:nvSpPr>
      <xdr:spPr>
        <a:xfrm>
          <a:off x="403606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160038</xdr:rowOff>
    </xdr:from>
    <xdr:ext cx="405111" cy="259045"/>
    <xdr:sp macro="" textlink="">
      <xdr:nvSpPr>
        <xdr:cNvPr id="415" name="【市民会館】&#10;有形固定資産減価償却率該当値テキスト"/>
        <xdr:cNvSpPr txBox="1"/>
      </xdr:nvSpPr>
      <xdr:spPr>
        <a:xfrm>
          <a:off x="4124960" y="17594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132080</xdr:rowOff>
    </xdr:from>
    <xdr:to>
      <xdr:col>20</xdr:col>
      <xdr:colOff>38100</xdr:colOff>
      <xdr:row>105</xdr:row>
      <xdr:rowOff>62230</xdr:rowOff>
    </xdr:to>
    <xdr:sp macro="" textlink="">
      <xdr:nvSpPr>
        <xdr:cNvPr id="416" name="楕円 415"/>
        <xdr:cNvSpPr/>
      </xdr:nvSpPr>
      <xdr:spPr>
        <a:xfrm>
          <a:off x="3312160" y="17566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xdr:rowOff>
    </xdr:from>
    <xdr:to>
      <xdr:col>24</xdr:col>
      <xdr:colOff>63500</xdr:colOff>
      <xdr:row>105</xdr:row>
      <xdr:rowOff>60961</xdr:rowOff>
    </xdr:to>
    <xdr:cxnSp macro="">
      <xdr:nvCxnSpPr>
        <xdr:cNvPr id="417" name="直線コネクタ 416"/>
        <xdr:cNvCxnSpPr/>
      </xdr:nvCxnSpPr>
      <xdr:spPr>
        <a:xfrm>
          <a:off x="3355340" y="17613630"/>
          <a:ext cx="73152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122555</xdr:rowOff>
    </xdr:from>
    <xdr:to>
      <xdr:col>15</xdr:col>
      <xdr:colOff>101600</xdr:colOff>
      <xdr:row>105</xdr:row>
      <xdr:rowOff>52705</xdr:rowOff>
    </xdr:to>
    <xdr:sp macro="" textlink="">
      <xdr:nvSpPr>
        <xdr:cNvPr id="418" name="楕円 417"/>
        <xdr:cNvSpPr/>
      </xdr:nvSpPr>
      <xdr:spPr>
        <a:xfrm>
          <a:off x="2514600" y="17557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1905</xdr:rowOff>
    </xdr:from>
    <xdr:to>
      <xdr:col>19</xdr:col>
      <xdr:colOff>177800</xdr:colOff>
      <xdr:row>105</xdr:row>
      <xdr:rowOff>11430</xdr:rowOff>
    </xdr:to>
    <xdr:cxnSp macro="">
      <xdr:nvCxnSpPr>
        <xdr:cNvPr id="419" name="直線コネクタ 418"/>
        <xdr:cNvCxnSpPr/>
      </xdr:nvCxnSpPr>
      <xdr:spPr>
        <a:xfrm>
          <a:off x="2565400" y="1760410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166370</xdr:rowOff>
    </xdr:from>
    <xdr:to>
      <xdr:col>10</xdr:col>
      <xdr:colOff>165100</xdr:colOff>
      <xdr:row>105</xdr:row>
      <xdr:rowOff>96520</xdr:rowOff>
    </xdr:to>
    <xdr:sp macro="" textlink="">
      <xdr:nvSpPr>
        <xdr:cNvPr id="420" name="楕円 419"/>
        <xdr:cNvSpPr/>
      </xdr:nvSpPr>
      <xdr:spPr>
        <a:xfrm>
          <a:off x="1739900" y="1760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1905</xdr:rowOff>
    </xdr:from>
    <xdr:to>
      <xdr:col>15</xdr:col>
      <xdr:colOff>50800</xdr:colOff>
      <xdr:row>105</xdr:row>
      <xdr:rowOff>45720</xdr:rowOff>
    </xdr:to>
    <xdr:cxnSp macro="">
      <xdr:nvCxnSpPr>
        <xdr:cNvPr id="421" name="直線コネクタ 420"/>
        <xdr:cNvCxnSpPr/>
      </xdr:nvCxnSpPr>
      <xdr:spPr>
        <a:xfrm flipV="1">
          <a:off x="1790700" y="1760410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151130</xdr:rowOff>
    </xdr:from>
    <xdr:to>
      <xdr:col>6</xdr:col>
      <xdr:colOff>38100</xdr:colOff>
      <xdr:row>105</xdr:row>
      <xdr:rowOff>81280</xdr:rowOff>
    </xdr:to>
    <xdr:sp macro="" textlink="">
      <xdr:nvSpPr>
        <xdr:cNvPr id="422" name="楕円 421"/>
        <xdr:cNvSpPr/>
      </xdr:nvSpPr>
      <xdr:spPr>
        <a:xfrm>
          <a:off x="965200" y="175856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30480</xdr:rowOff>
    </xdr:from>
    <xdr:to>
      <xdr:col>10</xdr:col>
      <xdr:colOff>114300</xdr:colOff>
      <xdr:row>105</xdr:row>
      <xdr:rowOff>45720</xdr:rowOff>
    </xdr:to>
    <xdr:cxnSp macro="">
      <xdr:nvCxnSpPr>
        <xdr:cNvPr id="423" name="直線コネクタ 422"/>
        <xdr:cNvCxnSpPr/>
      </xdr:nvCxnSpPr>
      <xdr:spPr>
        <a:xfrm>
          <a:off x="1008380" y="1763268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141622</xdr:rowOff>
    </xdr:from>
    <xdr:ext cx="405111" cy="259045"/>
    <xdr:sp macro="" textlink="">
      <xdr:nvSpPr>
        <xdr:cNvPr id="424" name="n_1aveValue【市民会館】&#10;有形固定資産減価償却率"/>
        <xdr:cNvSpPr txBox="1"/>
      </xdr:nvSpPr>
      <xdr:spPr>
        <a:xfrm>
          <a:off x="3170564" y="1707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116857</xdr:rowOff>
    </xdr:from>
    <xdr:ext cx="405111" cy="259045"/>
    <xdr:sp macro="" textlink="">
      <xdr:nvSpPr>
        <xdr:cNvPr id="425" name="n_2aveValue【市民会館】&#10;有形固定資産減価償却率"/>
        <xdr:cNvSpPr txBox="1"/>
      </xdr:nvSpPr>
      <xdr:spPr>
        <a:xfrm>
          <a:off x="2385704" y="1704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426" name="n_3aveValue【市民会館】&#10;有形固定資産減価償却率"/>
        <xdr:cNvSpPr txBox="1"/>
      </xdr:nvSpPr>
      <xdr:spPr>
        <a:xfrm>
          <a:off x="1611004" y="1710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126382</xdr:rowOff>
    </xdr:from>
    <xdr:ext cx="405111" cy="259045"/>
    <xdr:sp macro="" textlink="">
      <xdr:nvSpPr>
        <xdr:cNvPr id="427" name="n_4aveValue【市民会館】&#10;有形固定資産減価償却率"/>
        <xdr:cNvSpPr txBox="1"/>
      </xdr:nvSpPr>
      <xdr:spPr>
        <a:xfrm>
          <a:off x="836304" y="1705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53357</xdr:rowOff>
    </xdr:from>
    <xdr:ext cx="405111" cy="259045"/>
    <xdr:sp macro="" textlink="">
      <xdr:nvSpPr>
        <xdr:cNvPr id="428" name="n_1mainValue【市民会館】&#10;有形固定資産減価償却率"/>
        <xdr:cNvSpPr txBox="1"/>
      </xdr:nvSpPr>
      <xdr:spPr>
        <a:xfrm>
          <a:off x="3170564" y="1765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43832</xdr:rowOff>
    </xdr:from>
    <xdr:ext cx="405111" cy="259045"/>
    <xdr:sp macro="" textlink="">
      <xdr:nvSpPr>
        <xdr:cNvPr id="429" name="n_2mainValue【市民会館】&#10;有形固定資産減価償却率"/>
        <xdr:cNvSpPr txBox="1"/>
      </xdr:nvSpPr>
      <xdr:spPr>
        <a:xfrm>
          <a:off x="2385704" y="1764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87647</xdr:rowOff>
    </xdr:from>
    <xdr:ext cx="405111" cy="259045"/>
    <xdr:sp macro="" textlink="">
      <xdr:nvSpPr>
        <xdr:cNvPr id="430" name="n_3mainValue【市民会館】&#10;有形固定資産減価償却率"/>
        <xdr:cNvSpPr txBox="1"/>
      </xdr:nvSpPr>
      <xdr:spPr>
        <a:xfrm>
          <a:off x="1611004" y="17689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72407</xdr:rowOff>
    </xdr:from>
    <xdr:ext cx="405111" cy="259045"/>
    <xdr:sp macro="" textlink="">
      <xdr:nvSpPr>
        <xdr:cNvPr id="431" name="n_4mainValue【市民会館】&#10;有形固定資産減価償却率"/>
        <xdr:cNvSpPr txBox="1"/>
      </xdr:nvSpPr>
      <xdr:spPr>
        <a:xfrm>
          <a:off x="83630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116205</xdr:rowOff>
    </xdr:from>
    <xdr:to>
      <xdr:col>54</xdr:col>
      <xdr:colOff>189865</xdr:colOff>
      <xdr:row>107</xdr:row>
      <xdr:rowOff>104775</xdr:rowOff>
    </xdr:to>
    <xdr:cxnSp macro="">
      <xdr:nvCxnSpPr>
        <xdr:cNvPr id="451" name="直線コネクタ 450"/>
        <xdr:cNvCxnSpPr/>
      </xdr:nvCxnSpPr>
      <xdr:spPr>
        <a:xfrm flipV="1">
          <a:off x="9219565" y="1688020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62882</xdr:rowOff>
    </xdr:from>
    <xdr:ext cx="469744" cy="259045"/>
    <xdr:sp macro="" textlink="">
      <xdr:nvSpPr>
        <xdr:cNvPr id="454" name="【市民会館】&#10;一人当たり面積最大値テキスト"/>
        <xdr:cNvSpPr txBox="1"/>
      </xdr:nvSpPr>
      <xdr:spPr>
        <a:xfrm>
          <a:off x="9258300" y="166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116205</xdr:rowOff>
    </xdr:from>
    <xdr:to>
      <xdr:col>55</xdr:col>
      <xdr:colOff>88900</xdr:colOff>
      <xdr:row>100</xdr:row>
      <xdr:rowOff>116205</xdr:rowOff>
    </xdr:to>
    <xdr:cxnSp macro="">
      <xdr:nvCxnSpPr>
        <xdr:cNvPr id="455" name="直線コネクタ 454"/>
        <xdr:cNvCxnSpPr/>
      </xdr:nvCxnSpPr>
      <xdr:spPr>
        <a:xfrm>
          <a:off x="9154160" y="16880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56" name="【市民会館】&#10;一人当たり面積平均値テキスト"/>
        <xdr:cNvSpPr txBox="1"/>
      </xdr:nvSpPr>
      <xdr:spPr>
        <a:xfrm>
          <a:off x="9258300" y="1744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7" name="フローチャート: 判断 456"/>
        <xdr:cNvSpPr/>
      </xdr:nvSpPr>
      <xdr:spPr>
        <a:xfrm>
          <a:off x="9192260" y="175971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xdr:cNvSpPr/>
      </xdr:nvSpPr>
      <xdr:spPr>
        <a:xfrm>
          <a:off x="8445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59" name="フローチャート: 判断 458"/>
        <xdr:cNvSpPr/>
      </xdr:nvSpPr>
      <xdr:spPr>
        <a:xfrm>
          <a:off x="767080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19686</xdr:rowOff>
    </xdr:from>
    <xdr:to>
      <xdr:col>41</xdr:col>
      <xdr:colOff>101600</xdr:colOff>
      <xdr:row>105</xdr:row>
      <xdr:rowOff>121286</xdr:rowOff>
    </xdr:to>
    <xdr:sp macro="" textlink="">
      <xdr:nvSpPr>
        <xdr:cNvPr id="460" name="フローチャート: 判断 459"/>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xdr:cNvSpPr/>
      </xdr:nvSpPr>
      <xdr:spPr>
        <a:xfrm>
          <a:off x="609854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76836</xdr:rowOff>
    </xdr:from>
    <xdr:to>
      <xdr:col>55</xdr:col>
      <xdr:colOff>50800</xdr:colOff>
      <xdr:row>107</xdr:row>
      <xdr:rowOff>6986</xdr:rowOff>
    </xdr:to>
    <xdr:sp macro="" textlink="">
      <xdr:nvSpPr>
        <xdr:cNvPr id="467" name="楕円 466"/>
        <xdr:cNvSpPr/>
      </xdr:nvSpPr>
      <xdr:spPr>
        <a:xfrm>
          <a:off x="9192260" y="17846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55263</xdr:rowOff>
    </xdr:from>
    <xdr:ext cx="469744" cy="259045"/>
    <xdr:sp macro="" textlink="">
      <xdr:nvSpPr>
        <xdr:cNvPr id="468" name="【市民会館】&#10;一人当たり面積該当値テキスト"/>
        <xdr:cNvSpPr txBox="1"/>
      </xdr:nvSpPr>
      <xdr:spPr>
        <a:xfrm>
          <a:off x="9258300" y="1782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76836</xdr:rowOff>
    </xdr:from>
    <xdr:to>
      <xdr:col>50</xdr:col>
      <xdr:colOff>165100</xdr:colOff>
      <xdr:row>107</xdr:row>
      <xdr:rowOff>6986</xdr:rowOff>
    </xdr:to>
    <xdr:sp macro="" textlink="">
      <xdr:nvSpPr>
        <xdr:cNvPr id="469" name="楕円 468"/>
        <xdr:cNvSpPr/>
      </xdr:nvSpPr>
      <xdr:spPr>
        <a:xfrm>
          <a:off x="844550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127636</xdr:rowOff>
    </xdr:from>
    <xdr:to>
      <xdr:col>55</xdr:col>
      <xdr:colOff>0</xdr:colOff>
      <xdr:row>106</xdr:row>
      <xdr:rowOff>127636</xdr:rowOff>
    </xdr:to>
    <xdr:cxnSp macro="">
      <xdr:nvCxnSpPr>
        <xdr:cNvPr id="470" name="直線コネクタ 469"/>
        <xdr:cNvCxnSpPr/>
      </xdr:nvCxnSpPr>
      <xdr:spPr>
        <a:xfrm>
          <a:off x="8496300" y="17897476"/>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76836</xdr:rowOff>
    </xdr:from>
    <xdr:to>
      <xdr:col>46</xdr:col>
      <xdr:colOff>38100</xdr:colOff>
      <xdr:row>107</xdr:row>
      <xdr:rowOff>6986</xdr:rowOff>
    </xdr:to>
    <xdr:sp macro="" textlink="">
      <xdr:nvSpPr>
        <xdr:cNvPr id="471" name="楕円 470"/>
        <xdr:cNvSpPr/>
      </xdr:nvSpPr>
      <xdr:spPr>
        <a:xfrm>
          <a:off x="7670800" y="178466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127636</xdr:rowOff>
    </xdr:from>
    <xdr:to>
      <xdr:col>50</xdr:col>
      <xdr:colOff>114300</xdr:colOff>
      <xdr:row>106</xdr:row>
      <xdr:rowOff>127636</xdr:rowOff>
    </xdr:to>
    <xdr:cxnSp macro="">
      <xdr:nvCxnSpPr>
        <xdr:cNvPr id="472" name="直線コネクタ 471"/>
        <xdr:cNvCxnSpPr/>
      </xdr:nvCxnSpPr>
      <xdr:spPr>
        <a:xfrm>
          <a:off x="7713980" y="1789747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76836</xdr:rowOff>
    </xdr:from>
    <xdr:to>
      <xdr:col>41</xdr:col>
      <xdr:colOff>101600</xdr:colOff>
      <xdr:row>107</xdr:row>
      <xdr:rowOff>6986</xdr:rowOff>
    </xdr:to>
    <xdr:sp macro="" textlink="">
      <xdr:nvSpPr>
        <xdr:cNvPr id="473" name="楕円 472"/>
        <xdr:cNvSpPr/>
      </xdr:nvSpPr>
      <xdr:spPr>
        <a:xfrm>
          <a:off x="68732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127636</xdr:rowOff>
    </xdr:from>
    <xdr:to>
      <xdr:col>45</xdr:col>
      <xdr:colOff>177800</xdr:colOff>
      <xdr:row>106</xdr:row>
      <xdr:rowOff>127636</xdr:rowOff>
    </xdr:to>
    <xdr:cxnSp macro="">
      <xdr:nvCxnSpPr>
        <xdr:cNvPr id="474" name="直線コネクタ 473"/>
        <xdr:cNvCxnSpPr/>
      </xdr:nvCxnSpPr>
      <xdr:spPr>
        <a:xfrm>
          <a:off x="6924040" y="1789747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76836</xdr:rowOff>
    </xdr:from>
    <xdr:to>
      <xdr:col>36</xdr:col>
      <xdr:colOff>165100</xdr:colOff>
      <xdr:row>107</xdr:row>
      <xdr:rowOff>6986</xdr:rowOff>
    </xdr:to>
    <xdr:sp macro="" textlink="">
      <xdr:nvSpPr>
        <xdr:cNvPr id="475" name="楕円 474"/>
        <xdr:cNvSpPr/>
      </xdr:nvSpPr>
      <xdr:spPr>
        <a:xfrm>
          <a:off x="60985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127636</xdr:rowOff>
    </xdr:from>
    <xdr:to>
      <xdr:col>41</xdr:col>
      <xdr:colOff>50800</xdr:colOff>
      <xdr:row>106</xdr:row>
      <xdr:rowOff>127636</xdr:rowOff>
    </xdr:to>
    <xdr:cxnSp macro="">
      <xdr:nvCxnSpPr>
        <xdr:cNvPr id="476" name="直線コネクタ 475"/>
        <xdr:cNvCxnSpPr/>
      </xdr:nvCxnSpPr>
      <xdr:spPr>
        <a:xfrm>
          <a:off x="6149340" y="1789747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xdr:cNvSpPr txBox="1"/>
      </xdr:nvSpPr>
      <xdr:spPr>
        <a:xfrm>
          <a:off x="8271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132097</xdr:rowOff>
    </xdr:from>
    <xdr:ext cx="469744" cy="259045"/>
    <xdr:sp macro="" textlink="">
      <xdr:nvSpPr>
        <xdr:cNvPr id="478" name="n_2aveValue【市民会館】&#10;一人当たり面積"/>
        <xdr:cNvSpPr txBox="1"/>
      </xdr:nvSpPr>
      <xdr:spPr>
        <a:xfrm>
          <a:off x="750958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137813</xdr:rowOff>
    </xdr:from>
    <xdr:ext cx="469744" cy="259045"/>
    <xdr:sp macro="" textlink="">
      <xdr:nvSpPr>
        <xdr:cNvPr id="479" name="n_3aveValue【市民会館】&#10;一人当たり面積"/>
        <xdr:cNvSpPr txBox="1"/>
      </xdr:nvSpPr>
      <xdr:spPr>
        <a:xfrm>
          <a:off x="67120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xdr:cNvSpPr txBox="1"/>
      </xdr:nvSpPr>
      <xdr:spPr>
        <a:xfrm>
          <a:off x="5937327" y="1739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169563</xdr:rowOff>
    </xdr:from>
    <xdr:ext cx="469744" cy="259045"/>
    <xdr:sp macro="" textlink="">
      <xdr:nvSpPr>
        <xdr:cNvPr id="481" name="n_1mainValue【市民会館】&#10;一人当たり面積"/>
        <xdr:cNvSpPr txBox="1"/>
      </xdr:nvSpPr>
      <xdr:spPr>
        <a:xfrm>
          <a:off x="827158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169563</xdr:rowOff>
    </xdr:from>
    <xdr:ext cx="469744" cy="259045"/>
    <xdr:sp macro="" textlink="">
      <xdr:nvSpPr>
        <xdr:cNvPr id="482" name="n_2mainValue【市民会館】&#10;一人当たり面積"/>
        <xdr:cNvSpPr txBox="1"/>
      </xdr:nvSpPr>
      <xdr:spPr>
        <a:xfrm>
          <a:off x="750958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169563</xdr:rowOff>
    </xdr:from>
    <xdr:ext cx="469744" cy="259045"/>
    <xdr:sp macro="" textlink="">
      <xdr:nvSpPr>
        <xdr:cNvPr id="483" name="n_3mainValue【市民会館】&#10;一人当たり面積"/>
        <xdr:cNvSpPr txBox="1"/>
      </xdr:nvSpPr>
      <xdr:spPr>
        <a:xfrm>
          <a:off x="671202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169563</xdr:rowOff>
    </xdr:from>
    <xdr:ext cx="469744" cy="259045"/>
    <xdr:sp macro="" textlink="">
      <xdr:nvSpPr>
        <xdr:cNvPr id="484" name="n_4mainValue【市民会館】&#10;一人当たり面積"/>
        <xdr:cNvSpPr txBox="1"/>
      </xdr:nvSpPr>
      <xdr:spPr>
        <a:xfrm>
          <a:off x="5937327" y="1793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26670</xdr:rowOff>
    </xdr:from>
    <xdr:to>
      <xdr:col>85</xdr:col>
      <xdr:colOff>126364</xdr:colOff>
      <xdr:row>41</xdr:row>
      <xdr:rowOff>100965</xdr:rowOff>
    </xdr:to>
    <xdr:cxnSp macro="">
      <xdr:nvCxnSpPr>
        <xdr:cNvPr id="509" name="直線コネクタ 508"/>
        <xdr:cNvCxnSpPr/>
      </xdr:nvCxnSpPr>
      <xdr:spPr>
        <a:xfrm flipV="1">
          <a:off x="14375764" y="55587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104792</xdr:rowOff>
    </xdr:from>
    <xdr:ext cx="405111" cy="259045"/>
    <xdr:sp macro="" textlink="">
      <xdr:nvSpPr>
        <xdr:cNvPr id="510" name="【一般廃棄物処理施設】&#10;有形固定資産減価償却率最小値テキスト"/>
        <xdr:cNvSpPr txBox="1"/>
      </xdr:nvSpPr>
      <xdr:spPr>
        <a:xfrm>
          <a:off x="14414500"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100965</xdr:rowOff>
    </xdr:from>
    <xdr:to>
      <xdr:col>86</xdr:col>
      <xdr:colOff>25400</xdr:colOff>
      <xdr:row>41</xdr:row>
      <xdr:rowOff>100965</xdr:rowOff>
    </xdr:to>
    <xdr:cxnSp macro="">
      <xdr:nvCxnSpPr>
        <xdr:cNvPr id="511" name="直線コネクタ 510"/>
        <xdr:cNvCxnSpPr/>
      </xdr:nvCxnSpPr>
      <xdr:spPr>
        <a:xfrm>
          <a:off x="14287500" y="69742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144797</xdr:rowOff>
    </xdr:from>
    <xdr:ext cx="405111" cy="259045"/>
    <xdr:sp macro="" textlink="">
      <xdr:nvSpPr>
        <xdr:cNvPr id="512" name="【一般廃棄物処理施設】&#10;有形固定資産減価償却率最大値テキスト"/>
        <xdr:cNvSpPr txBox="1"/>
      </xdr:nvSpPr>
      <xdr:spPr>
        <a:xfrm>
          <a:off x="14414500" y="534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26670</xdr:rowOff>
    </xdr:from>
    <xdr:to>
      <xdr:col>86</xdr:col>
      <xdr:colOff>25400</xdr:colOff>
      <xdr:row>33</xdr:row>
      <xdr:rowOff>26670</xdr:rowOff>
    </xdr:to>
    <xdr:cxnSp macro="">
      <xdr:nvCxnSpPr>
        <xdr:cNvPr id="513" name="直線コネクタ 512"/>
        <xdr:cNvCxnSpPr/>
      </xdr:nvCxnSpPr>
      <xdr:spPr>
        <a:xfrm>
          <a:off x="14287500" y="555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514" name="【一般廃棄物処理施設】&#10;有形固定資産減価償却率平均値テキスト"/>
        <xdr:cNvSpPr txBox="1"/>
      </xdr:nvSpPr>
      <xdr:spPr>
        <a:xfrm>
          <a:off x="14414500" y="611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5" name="フローチャート: 判断 514"/>
        <xdr:cNvSpPr/>
      </xdr:nvSpPr>
      <xdr:spPr>
        <a:xfrm>
          <a:off x="14325600" y="626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516" name="フローチャート: 判断 515"/>
        <xdr:cNvSpPr/>
      </xdr:nvSpPr>
      <xdr:spPr>
        <a:xfrm>
          <a:off x="1357884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17" name="フローチャート: 判断 516"/>
        <xdr:cNvSpPr/>
      </xdr:nvSpPr>
      <xdr:spPr>
        <a:xfrm>
          <a:off x="1280414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61595</xdr:rowOff>
    </xdr:from>
    <xdr:to>
      <xdr:col>72</xdr:col>
      <xdr:colOff>38100</xdr:colOff>
      <xdr:row>37</xdr:row>
      <xdr:rowOff>163195</xdr:rowOff>
    </xdr:to>
    <xdr:sp macro="" textlink="">
      <xdr:nvSpPr>
        <xdr:cNvPr id="518" name="フローチャート: 判断 517"/>
        <xdr:cNvSpPr/>
      </xdr:nvSpPr>
      <xdr:spPr>
        <a:xfrm>
          <a:off x="12029440" y="62642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65405</xdr:rowOff>
    </xdr:from>
    <xdr:to>
      <xdr:col>67</xdr:col>
      <xdr:colOff>101600</xdr:colOff>
      <xdr:row>37</xdr:row>
      <xdr:rowOff>167005</xdr:rowOff>
    </xdr:to>
    <xdr:sp macro="" textlink="">
      <xdr:nvSpPr>
        <xdr:cNvPr id="519" name="フローチャート: 判断 518"/>
        <xdr:cNvSpPr/>
      </xdr:nvSpPr>
      <xdr:spPr>
        <a:xfrm>
          <a:off x="1123188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69215</xdr:rowOff>
    </xdr:from>
    <xdr:to>
      <xdr:col>85</xdr:col>
      <xdr:colOff>177800</xdr:colOff>
      <xdr:row>39</xdr:row>
      <xdr:rowOff>170815</xdr:rowOff>
    </xdr:to>
    <xdr:sp macro="" textlink="">
      <xdr:nvSpPr>
        <xdr:cNvPr id="525" name="楕円 524"/>
        <xdr:cNvSpPr/>
      </xdr:nvSpPr>
      <xdr:spPr>
        <a:xfrm>
          <a:off x="14325600" y="660717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47642</xdr:rowOff>
    </xdr:from>
    <xdr:ext cx="405111" cy="259045"/>
    <xdr:sp macro="" textlink="">
      <xdr:nvSpPr>
        <xdr:cNvPr id="526" name="【一般廃棄物処理施設】&#10;有形固定資産減価償却率該当値テキスト"/>
        <xdr:cNvSpPr txBox="1"/>
      </xdr:nvSpPr>
      <xdr:spPr>
        <a:xfrm>
          <a:off x="14414500"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23495</xdr:rowOff>
    </xdr:from>
    <xdr:to>
      <xdr:col>81</xdr:col>
      <xdr:colOff>101600</xdr:colOff>
      <xdr:row>39</xdr:row>
      <xdr:rowOff>125095</xdr:rowOff>
    </xdr:to>
    <xdr:sp macro="" textlink="">
      <xdr:nvSpPr>
        <xdr:cNvPr id="527" name="楕円 526"/>
        <xdr:cNvSpPr/>
      </xdr:nvSpPr>
      <xdr:spPr>
        <a:xfrm>
          <a:off x="1357884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74295</xdr:rowOff>
    </xdr:from>
    <xdr:to>
      <xdr:col>85</xdr:col>
      <xdr:colOff>127000</xdr:colOff>
      <xdr:row>39</xdr:row>
      <xdr:rowOff>120015</xdr:rowOff>
    </xdr:to>
    <xdr:cxnSp macro="">
      <xdr:nvCxnSpPr>
        <xdr:cNvPr id="528" name="直線コネクタ 527"/>
        <xdr:cNvCxnSpPr/>
      </xdr:nvCxnSpPr>
      <xdr:spPr>
        <a:xfrm>
          <a:off x="13629640" y="6612255"/>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6350</xdr:rowOff>
    </xdr:from>
    <xdr:to>
      <xdr:col>76</xdr:col>
      <xdr:colOff>165100</xdr:colOff>
      <xdr:row>39</xdr:row>
      <xdr:rowOff>107950</xdr:rowOff>
    </xdr:to>
    <xdr:sp macro="" textlink="">
      <xdr:nvSpPr>
        <xdr:cNvPr id="529" name="楕円 528"/>
        <xdr:cNvSpPr/>
      </xdr:nvSpPr>
      <xdr:spPr>
        <a:xfrm>
          <a:off x="1280414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57150</xdr:rowOff>
    </xdr:from>
    <xdr:to>
      <xdr:col>81</xdr:col>
      <xdr:colOff>50800</xdr:colOff>
      <xdr:row>39</xdr:row>
      <xdr:rowOff>74295</xdr:rowOff>
    </xdr:to>
    <xdr:cxnSp macro="">
      <xdr:nvCxnSpPr>
        <xdr:cNvPr id="530" name="直線コネクタ 529"/>
        <xdr:cNvCxnSpPr/>
      </xdr:nvCxnSpPr>
      <xdr:spPr>
        <a:xfrm>
          <a:off x="12854940" y="659511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133985</xdr:rowOff>
    </xdr:from>
    <xdr:to>
      <xdr:col>72</xdr:col>
      <xdr:colOff>38100</xdr:colOff>
      <xdr:row>39</xdr:row>
      <xdr:rowOff>64135</xdr:rowOff>
    </xdr:to>
    <xdr:sp macro="" textlink="">
      <xdr:nvSpPr>
        <xdr:cNvPr id="531" name="楕円 530"/>
        <xdr:cNvSpPr/>
      </xdr:nvSpPr>
      <xdr:spPr>
        <a:xfrm>
          <a:off x="12029440" y="65043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13335</xdr:rowOff>
    </xdr:from>
    <xdr:to>
      <xdr:col>76</xdr:col>
      <xdr:colOff>114300</xdr:colOff>
      <xdr:row>39</xdr:row>
      <xdr:rowOff>57150</xdr:rowOff>
    </xdr:to>
    <xdr:cxnSp macro="">
      <xdr:nvCxnSpPr>
        <xdr:cNvPr id="532" name="直線コネクタ 531"/>
        <xdr:cNvCxnSpPr/>
      </xdr:nvCxnSpPr>
      <xdr:spPr>
        <a:xfrm>
          <a:off x="12072620" y="6551295"/>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92075</xdr:rowOff>
    </xdr:from>
    <xdr:to>
      <xdr:col>67</xdr:col>
      <xdr:colOff>101600</xdr:colOff>
      <xdr:row>39</xdr:row>
      <xdr:rowOff>22225</xdr:rowOff>
    </xdr:to>
    <xdr:sp macro="" textlink="">
      <xdr:nvSpPr>
        <xdr:cNvPr id="533" name="楕円 532"/>
        <xdr:cNvSpPr/>
      </xdr:nvSpPr>
      <xdr:spPr>
        <a:xfrm>
          <a:off x="11231880" y="6462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142875</xdr:rowOff>
    </xdr:from>
    <xdr:to>
      <xdr:col>71</xdr:col>
      <xdr:colOff>177800</xdr:colOff>
      <xdr:row>39</xdr:row>
      <xdr:rowOff>13335</xdr:rowOff>
    </xdr:to>
    <xdr:cxnSp macro="">
      <xdr:nvCxnSpPr>
        <xdr:cNvPr id="534" name="直線コネクタ 533"/>
        <xdr:cNvCxnSpPr/>
      </xdr:nvCxnSpPr>
      <xdr:spPr>
        <a:xfrm>
          <a:off x="11282680" y="651319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162577</xdr:rowOff>
    </xdr:from>
    <xdr:ext cx="405111" cy="259045"/>
    <xdr:sp macro="" textlink="">
      <xdr:nvSpPr>
        <xdr:cNvPr id="535" name="n_1aveValue【一般廃棄物処理施設】&#10;有形固定資産減価償却率"/>
        <xdr:cNvSpPr txBox="1"/>
      </xdr:nvSpPr>
      <xdr:spPr>
        <a:xfrm>
          <a:off x="134372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151147</xdr:rowOff>
    </xdr:from>
    <xdr:ext cx="405111" cy="259045"/>
    <xdr:sp macro="" textlink="">
      <xdr:nvSpPr>
        <xdr:cNvPr id="536" name="n_2aveValue【一般廃棄物処理施設】&#10;有形固定資産減価償却率"/>
        <xdr:cNvSpPr txBox="1"/>
      </xdr:nvSpPr>
      <xdr:spPr>
        <a:xfrm>
          <a:off x="126752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8272</xdr:rowOff>
    </xdr:from>
    <xdr:ext cx="405111" cy="259045"/>
    <xdr:sp macro="" textlink="">
      <xdr:nvSpPr>
        <xdr:cNvPr id="537" name="n_3aveValue【一般廃棄物処理施設】&#10;有形固定資産減価償却率"/>
        <xdr:cNvSpPr txBox="1"/>
      </xdr:nvSpPr>
      <xdr:spPr>
        <a:xfrm>
          <a:off x="119005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12082</xdr:rowOff>
    </xdr:from>
    <xdr:ext cx="405111" cy="259045"/>
    <xdr:sp macro="" textlink="">
      <xdr:nvSpPr>
        <xdr:cNvPr id="538" name="n_4aveValue【一般廃棄物処理施設】&#10;有形固定資産減価償却率"/>
        <xdr:cNvSpPr txBox="1"/>
      </xdr:nvSpPr>
      <xdr:spPr>
        <a:xfrm>
          <a:off x="1110298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116222</xdr:rowOff>
    </xdr:from>
    <xdr:ext cx="405111" cy="259045"/>
    <xdr:sp macro="" textlink="">
      <xdr:nvSpPr>
        <xdr:cNvPr id="539" name="n_1mainValue【一般廃棄物処理施設】&#10;有形固定資産減価償却率"/>
        <xdr:cNvSpPr txBox="1"/>
      </xdr:nvSpPr>
      <xdr:spPr>
        <a:xfrm>
          <a:off x="134372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99077</xdr:rowOff>
    </xdr:from>
    <xdr:ext cx="405111" cy="259045"/>
    <xdr:sp macro="" textlink="">
      <xdr:nvSpPr>
        <xdr:cNvPr id="540" name="n_2mainValue【一般廃棄物処理施設】&#10;有形固定資産減価償却率"/>
        <xdr:cNvSpPr txBox="1"/>
      </xdr:nvSpPr>
      <xdr:spPr>
        <a:xfrm>
          <a:off x="126752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55262</xdr:rowOff>
    </xdr:from>
    <xdr:ext cx="405111" cy="259045"/>
    <xdr:sp macro="" textlink="">
      <xdr:nvSpPr>
        <xdr:cNvPr id="541" name="n_3mainValue【一般廃棄物処理施設】&#10;有形固定資産減価償却率"/>
        <xdr:cNvSpPr txBox="1"/>
      </xdr:nvSpPr>
      <xdr:spPr>
        <a:xfrm>
          <a:off x="119005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13352</xdr:rowOff>
    </xdr:from>
    <xdr:ext cx="405111" cy="259045"/>
    <xdr:sp macro="" textlink="">
      <xdr:nvSpPr>
        <xdr:cNvPr id="542" name="n_4mainValue【一般廃棄物処理施設】&#10;有形固定資産減価償却率"/>
        <xdr:cNvSpPr txBox="1"/>
      </xdr:nvSpPr>
      <xdr:spPr>
        <a:xfrm>
          <a:off x="1110298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83188</xdr:rowOff>
    </xdr:from>
    <xdr:to>
      <xdr:col>116</xdr:col>
      <xdr:colOff>62864</xdr:colOff>
      <xdr:row>42</xdr:row>
      <xdr:rowOff>17526</xdr:rowOff>
    </xdr:to>
    <xdr:cxnSp macro="">
      <xdr:nvCxnSpPr>
        <xdr:cNvPr id="566" name="直線コネクタ 565"/>
        <xdr:cNvCxnSpPr/>
      </xdr:nvCxnSpPr>
      <xdr:spPr>
        <a:xfrm flipV="1">
          <a:off x="19509104" y="5615308"/>
          <a:ext cx="0" cy="1443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21353</xdr:rowOff>
    </xdr:from>
    <xdr:ext cx="469744" cy="259045"/>
    <xdr:sp macro="" textlink="">
      <xdr:nvSpPr>
        <xdr:cNvPr id="567" name="【一般廃棄物処理施設】&#10;一人当たり有形固定資産（償却資産）額最小値テキスト"/>
        <xdr:cNvSpPr txBox="1"/>
      </xdr:nvSpPr>
      <xdr:spPr>
        <a:xfrm>
          <a:off x="19547840" y="706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17526</xdr:rowOff>
    </xdr:from>
    <xdr:to>
      <xdr:col>116</xdr:col>
      <xdr:colOff>152400</xdr:colOff>
      <xdr:row>42</xdr:row>
      <xdr:rowOff>17526</xdr:rowOff>
    </xdr:to>
    <xdr:cxnSp macro="">
      <xdr:nvCxnSpPr>
        <xdr:cNvPr id="568" name="直線コネクタ 567"/>
        <xdr:cNvCxnSpPr/>
      </xdr:nvCxnSpPr>
      <xdr:spPr>
        <a:xfrm>
          <a:off x="19443700" y="7058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29865</xdr:rowOff>
    </xdr:from>
    <xdr:ext cx="599010" cy="259045"/>
    <xdr:sp macro="" textlink="">
      <xdr:nvSpPr>
        <xdr:cNvPr id="569" name="【一般廃棄物処理施設】&#10;一人当たり有形固定資産（償却資産）額最大値テキスト"/>
        <xdr:cNvSpPr txBox="1"/>
      </xdr:nvSpPr>
      <xdr:spPr>
        <a:xfrm>
          <a:off x="19547840" y="539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83188</xdr:rowOff>
    </xdr:from>
    <xdr:to>
      <xdr:col>116</xdr:col>
      <xdr:colOff>152400</xdr:colOff>
      <xdr:row>33</xdr:row>
      <xdr:rowOff>83188</xdr:rowOff>
    </xdr:to>
    <xdr:cxnSp macro="">
      <xdr:nvCxnSpPr>
        <xdr:cNvPr id="570" name="直線コネクタ 569"/>
        <xdr:cNvCxnSpPr/>
      </xdr:nvCxnSpPr>
      <xdr:spPr>
        <a:xfrm>
          <a:off x="19443700" y="5615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89392</xdr:rowOff>
    </xdr:from>
    <xdr:ext cx="534377" cy="259045"/>
    <xdr:sp macro="" textlink="">
      <xdr:nvSpPr>
        <xdr:cNvPr id="571" name="【一般廃棄物処理施設】&#10;一人当たり有形固定資産（償却資産）額平均値テキスト"/>
        <xdr:cNvSpPr txBox="1"/>
      </xdr:nvSpPr>
      <xdr:spPr>
        <a:xfrm>
          <a:off x="19547840" y="6459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110965</xdr:rowOff>
    </xdr:from>
    <xdr:to>
      <xdr:col>116</xdr:col>
      <xdr:colOff>114300</xdr:colOff>
      <xdr:row>39</xdr:row>
      <xdr:rowOff>41115</xdr:rowOff>
    </xdr:to>
    <xdr:sp macro="" textlink="">
      <xdr:nvSpPr>
        <xdr:cNvPr id="572" name="フローチャート: 判断 571"/>
        <xdr:cNvSpPr/>
      </xdr:nvSpPr>
      <xdr:spPr>
        <a:xfrm>
          <a:off x="19458940" y="6481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129885</xdr:rowOff>
    </xdr:from>
    <xdr:to>
      <xdr:col>112</xdr:col>
      <xdr:colOff>38100</xdr:colOff>
      <xdr:row>39</xdr:row>
      <xdr:rowOff>60035</xdr:rowOff>
    </xdr:to>
    <xdr:sp macro="" textlink="">
      <xdr:nvSpPr>
        <xdr:cNvPr id="573" name="フローチャート: 判断 572"/>
        <xdr:cNvSpPr/>
      </xdr:nvSpPr>
      <xdr:spPr>
        <a:xfrm>
          <a:off x="18735040" y="6500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143495</xdr:rowOff>
    </xdr:from>
    <xdr:to>
      <xdr:col>107</xdr:col>
      <xdr:colOff>101600</xdr:colOff>
      <xdr:row>39</xdr:row>
      <xdr:rowOff>73645</xdr:rowOff>
    </xdr:to>
    <xdr:sp macro="" textlink="">
      <xdr:nvSpPr>
        <xdr:cNvPr id="574" name="フローチャート: 判断 573"/>
        <xdr:cNvSpPr/>
      </xdr:nvSpPr>
      <xdr:spPr>
        <a:xfrm>
          <a:off x="17937480" y="651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168877</xdr:rowOff>
    </xdr:from>
    <xdr:to>
      <xdr:col>102</xdr:col>
      <xdr:colOff>165100</xdr:colOff>
      <xdr:row>39</xdr:row>
      <xdr:rowOff>99027</xdr:rowOff>
    </xdr:to>
    <xdr:sp macro="" textlink="">
      <xdr:nvSpPr>
        <xdr:cNvPr id="575" name="フローチャート: 判断 574"/>
        <xdr:cNvSpPr/>
      </xdr:nvSpPr>
      <xdr:spPr>
        <a:xfrm>
          <a:off x="17162780" y="65391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168946</xdr:rowOff>
    </xdr:from>
    <xdr:to>
      <xdr:col>98</xdr:col>
      <xdr:colOff>38100</xdr:colOff>
      <xdr:row>39</xdr:row>
      <xdr:rowOff>99096</xdr:rowOff>
    </xdr:to>
    <xdr:sp macro="" textlink="">
      <xdr:nvSpPr>
        <xdr:cNvPr id="576" name="フローチャート: 判断 575"/>
        <xdr:cNvSpPr/>
      </xdr:nvSpPr>
      <xdr:spPr>
        <a:xfrm>
          <a:off x="16388080" y="65392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107749</xdr:rowOff>
    </xdr:from>
    <xdr:to>
      <xdr:col>116</xdr:col>
      <xdr:colOff>114300</xdr:colOff>
      <xdr:row>37</xdr:row>
      <xdr:rowOff>37899</xdr:rowOff>
    </xdr:to>
    <xdr:sp macro="" textlink="">
      <xdr:nvSpPr>
        <xdr:cNvPr id="582" name="楕円 581"/>
        <xdr:cNvSpPr/>
      </xdr:nvSpPr>
      <xdr:spPr>
        <a:xfrm>
          <a:off x="19458940" y="61427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130626</xdr:rowOff>
    </xdr:from>
    <xdr:ext cx="599010" cy="259045"/>
    <xdr:sp macro="" textlink="">
      <xdr:nvSpPr>
        <xdr:cNvPr id="583" name="【一般廃棄物処理施設】&#10;一人当たり有形固定資産（償却資産）額該当値テキスト"/>
        <xdr:cNvSpPr txBox="1"/>
      </xdr:nvSpPr>
      <xdr:spPr>
        <a:xfrm>
          <a:off x="19547840" y="599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109266</xdr:rowOff>
    </xdr:from>
    <xdr:to>
      <xdr:col>112</xdr:col>
      <xdr:colOff>38100</xdr:colOff>
      <xdr:row>37</xdr:row>
      <xdr:rowOff>39416</xdr:rowOff>
    </xdr:to>
    <xdr:sp macro="" textlink="">
      <xdr:nvSpPr>
        <xdr:cNvPr id="584" name="楕円 583"/>
        <xdr:cNvSpPr/>
      </xdr:nvSpPr>
      <xdr:spPr>
        <a:xfrm>
          <a:off x="18735040" y="61443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158549</xdr:rowOff>
    </xdr:from>
    <xdr:to>
      <xdr:col>116</xdr:col>
      <xdr:colOff>63500</xdr:colOff>
      <xdr:row>36</xdr:row>
      <xdr:rowOff>160066</xdr:rowOff>
    </xdr:to>
    <xdr:cxnSp macro="">
      <xdr:nvCxnSpPr>
        <xdr:cNvPr id="585" name="直線コネクタ 584"/>
        <xdr:cNvCxnSpPr/>
      </xdr:nvCxnSpPr>
      <xdr:spPr>
        <a:xfrm flipV="1">
          <a:off x="18778220" y="6193589"/>
          <a:ext cx="73152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61359</xdr:rowOff>
    </xdr:from>
    <xdr:to>
      <xdr:col>107</xdr:col>
      <xdr:colOff>101600</xdr:colOff>
      <xdr:row>36</xdr:row>
      <xdr:rowOff>162959</xdr:rowOff>
    </xdr:to>
    <xdr:sp macro="" textlink="">
      <xdr:nvSpPr>
        <xdr:cNvPr id="586" name="楕円 585"/>
        <xdr:cNvSpPr/>
      </xdr:nvSpPr>
      <xdr:spPr>
        <a:xfrm>
          <a:off x="17937480" y="60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112159</xdr:rowOff>
    </xdr:from>
    <xdr:to>
      <xdr:col>111</xdr:col>
      <xdr:colOff>177800</xdr:colOff>
      <xdr:row>36</xdr:row>
      <xdr:rowOff>160066</xdr:rowOff>
    </xdr:to>
    <xdr:cxnSp macro="">
      <xdr:nvCxnSpPr>
        <xdr:cNvPr id="587" name="直線コネクタ 586"/>
        <xdr:cNvCxnSpPr/>
      </xdr:nvCxnSpPr>
      <xdr:spPr>
        <a:xfrm>
          <a:off x="17988280" y="6147199"/>
          <a:ext cx="789940" cy="4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62997</xdr:rowOff>
    </xdr:from>
    <xdr:to>
      <xdr:col>102</xdr:col>
      <xdr:colOff>165100</xdr:colOff>
      <xdr:row>36</xdr:row>
      <xdr:rowOff>164597</xdr:rowOff>
    </xdr:to>
    <xdr:sp macro="" textlink="">
      <xdr:nvSpPr>
        <xdr:cNvPr id="588" name="楕円 587"/>
        <xdr:cNvSpPr/>
      </xdr:nvSpPr>
      <xdr:spPr>
        <a:xfrm>
          <a:off x="17162780" y="60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112159</xdr:rowOff>
    </xdr:from>
    <xdr:to>
      <xdr:col>107</xdr:col>
      <xdr:colOff>50800</xdr:colOff>
      <xdr:row>36</xdr:row>
      <xdr:rowOff>113797</xdr:rowOff>
    </xdr:to>
    <xdr:cxnSp macro="">
      <xdr:nvCxnSpPr>
        <xdr:cNvPr id="589" name="直線コネクタ 588"/>
        <xdr:cNvCxnSpPr/>
      </xdr:nvCxnSpPr>
      <xdr:spPr>
        <a:xfrm flipV="1">
          <a:off x="17213580" y="6147199"/>
          <a:ext cx="7747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63066</xdr:rowOff>
    </xdr:from>
    <xdr:to>
      <xdr:col>98</xdr:col>
      <xdr:colOff>38100</xdr:colOff>
      <xdr:row>36</xdr:row>
      <xdr:rowOff>164666</xdr:rowOff>
    </xdr:to>
    <xdr:sp macro="" textlink="">
      <xdr:nvSpPr>
        <xdr:cNvPr id="590" name="楕円 589"/>
        <xdr:cNvSpPr/>
      </xdr:nvSpPr>
      <xdr:spPr>
        <a:xfrm>
          <a:off x="16388080" y="60981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113797</xdr:rowOff>
    </xdr:from>
    <xdr:to>
      <xdr:col>102</xdr:col>
      <xdr:colOff>114300</xdr:colOff>
      <xdr:row>36</xdr:row>
      <xdr:rowOff>113866</xdr:rowOff>
    </xdr:to>
    <xdr:cxnSp macro="">
      <xdr:nvCxnSpPr>
        <xdr:cNvPr id="591" name="直線コネクタ 590"/>
        <xdr:cNvCxnSpPr/>
      </xdr:nvCxnSpPr>
      <xdr:spPr>
        <a:xfrm flipV="1">
          <a:off x="16431260" y="6148837"/>
          <a:ext cx="78232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51162</xdr:rowOff>
    </xdr:from>
    <xdr:ext cx="534377" cy="259045"/>
    <xdr:sp macro="" textlink="">
      <xdr:nvSpPr>
        <xdr:cNvPr id="592" name="n_1aveValue【一般廃棄物処理施設】&#10;一人当たり有形固定資産（償却資産）額"/>
        <xdr:cNvSpPr txBox="1"/>
      </xdr:nvSpPr>
      <xdr:spPr>
        <a:xfrm>
          <a:off x="18528811" y="658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64772</xdr:rowOff>
    </xdr:from>
    <xdr:ext cx="534377" cy="259045"/>
    <xdr:sp macro="" textlink="">
      <xdr:nvSpPr>
        <xdr:cNvPr id="593" name="n_2aveValue【一般廃棄物処理施設】&#10;一人当たり有形固定資産（償却資産）額"/>
        <xdr:cNvSpPr txBox="1"/>
      </xdr:nvSpPr>
      <xdr:spPr>
        <a:xfrm>
          <a:off x="17766811" y="660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90154</xdr:rowOff>
    </xdr:from>
    <xdr:ext cx="534377" cy="259045"/>
    <xdr:sp macro="" textlink="">
      <xdr:nvSpPr>
        <xdr:cNvPr id="594" name="n_3aveValue【一般廃棄物処理施設】&#10;一人当たり有形固定資産（償却資産）額"/>
        <xdr:cNvSpPr txBox="1"/>
      </xdr:nvSpPr>
      <xdr:spPr>
        <a:xfrm>
          <a:off x="16969251" y="66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90223</xdr:rowOff>
    </xdr:from>
    <xdr:ext cx="534377" cy="259045"/>
    <xdr:sp macro="" textlink="">
      <xdr:nvSpPr>
        <xdr:cNvPr id="595" name="n_4aveValue【一般廃棄物処理施設】&#10;一人当たり有形固定資産（償却資産）額"/>
        <xdr:cNvSpPr txBox="1"/>
      </xdr:nvSpPr>
      <xdr:spPr>
        <a:xfrm>
          <a:off x="16194551" y="662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55943</xdr:rowOff>
    </xdr:from>
    <xdr:ext cx="599010" cy="259045"/>
    <xdr:sp macro="" textlink="">
      <xdr:nvSpPr>
        <xdr:cNvPr id="596" name="n_1mainValue【一般廃棄物処理施設】&#10;一人当たり有形固定資産（償却資産）額"/>
        <xdr:cNvSpPr txBox="1"/>
      </xdr:nvSpPr>
      <xdr:spPr>
        <a:xfrm>
          <a:off x="18496495" y="5923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8036</xdr:rowOff>
    </xdr:from>
    <xdr:ext cx="599010" cy="259045"/>
    <xdr:sp macro="" textlink="">
      <xdr:nvSpPr>
        <xdr:cNvPr id="597" name="n_2mainValue【一般廃棄物処理施設】&#10;一人当たり有形固定資産（償却資産）額"/>
        <xdr:cNvSpPr txBox="1"/>
      </xdr:nvSpPr>
      <xdr:spPr>
        <a:xfrm>
          <a:off x="17734495" y="587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9674</xdr:rowOff>
    </xdr:from>
    <xdr:ext cx="599010" cy="259045"/>
    <xdr:sp macro="" textlink="">
      <xdr:nvSpPr>
        <xdr:cNvPr id="598" name="n_3mainValue【一般廃棄物処理施設】&#10;一人当たり有形固定資産（償却資産）額"/>
        <xdr:cNvSpPr txBox="1"/>
      </xdr:nvSpPr>
      <xdr:spPr>
        <a:xfrm>
          <a:off x="16936935" y="58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9743</xdr:rowOff>
    </xdr:from>
    <xdr:ext cx="599010" cy="259045"/>
    <xdr:sp macro="" textlink="">
      <xdr:nvSpPr>
        <xdr:cNvPr id="599" name="n_4mainValue【一般廃棄物処理施設】&#10;一人当たり有形固定資産（償却資産）額"/>
        <xdr:cNvSpPr txBox="1"/>
      </xdr:nvSpPr>
      <xdr:spPr>
        <a:xfrm>
          <a:off x="16162235" y="5877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xdr:cNvSpPr txBox="1"/>
      </xdr:nvSpPr>
      <xdr:spPr>
        <a:xfrm>
          <a:off x="10666881" y="91770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63</xdr:row>
      <xdr:rowOff>108585</xdr:rowOff>
    </xdr:to>
    <xdr:cxnSp macro="">
      <xdr:nvCxnSpPr>
        <xdr:cNvPr id="623" name="直線コネクタ 622"/>
        <xdr:cNvCxnSpPr/>
      </xdr:nvCxnSpPr>
      <xdr:spPr>
        <a:xfrm flipV="1">
          <a:off x="14375764" y="939927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112412</xdr:rowOff>
    </xdr:from>
    <xdr:ext cx="405111" cy="259045"/>
    <xdr:sp macro="" textlink="">
      <xdr:nvSpPr>
        <xdr:cNvPr id="624" name="【保健センター・保健所】&#10;有形固定資産減価償却率最小値テキスト"/>
        <xdr:cNvSpPr txBox="1"/>
      </xdr:nvSpPr>
      <xdr:spPr>
        <a:xfrm>
          <a:off x="14414500"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108585</xdr:rowOff>
    </xdr:from>
    <xdr:to>
      <xdr:col>86</xdr:col>
      <xdr:colOff>25400</xdr:colOff>
      <xdr:row>63</xdr:row>
      <xdr:rowOff>108585</xdr:rowOff>
    </xdr:to>
    <xdr:cxnSp macro="">
      <xdr:nvCxnSpPr>
        <xdr:cNvPr id="625" name="直線コネクタ 624"/>
        <xdr:cNvCxnSpPr/>
      </xdr:nvCxnSpPr>
      <xdr:spPr>
        <a:xfrm>
          <a:off x="14287500" y="106699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626" name="【保健センター・保健所】&#10;有形固定資産減価償却率最大値テキスト"/>
        <xdr:cNvSpPr txBox="1"/>
      </xdr:nvSpPr>
      <xdr:spPr>
        <a:xfrm>
          <a:off x="14414500" y="9182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627" name="直線コネクタ 626"/>
        <xdr:cNvCxnSpPr/>
      </xdr:nvCxnSpPr>
      <xdr:spPr>
        <a:xfrm>
          <a:off x="14287500" y="939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52087</xdr:rowOff>
    </xdr:from>
    <xdr:ext cx="405111" cy="259045"/>
    <xdr:sp macro="" textlink="">
      <xdr:nvSpPr>
        <xdr:cNvPr id="628" name="【保健センター・保健所】&#10;有形固定資産減価償却率平均値テキスト"/>
        <xdr:cNvSpPr txBox="1"/>
      </xdr:nvSpPr>
      <xdr:spPr>
        <a:xfrm>
          <a:off x="14414500" y="9942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629" name="フローチャート: 判断 628"/>
        <xdr:cNvSpPr/>
      </xdr:nvSpPr>
      <xdr:spPr>
        <a:xfrm>
          <a:off x="14325600" y="100876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xdr:cNvSpPr/>
      </xdr:nvSpPr>
      <xdr:spPr>
        <a:xfrm>
          <a:off x="135788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139700</xdr:rowOff>
    </xdr:from>
    <xdr:to>
      <xdr:col>76</xdr:col>
      <xdr:colOff>165100</xdr:colOff>
      <xdr:row>60</xdr:row>
      <xdr:rowOff>69850</xdr:rowOff>
    </xdr:to>
    <xdr:sp macro="" textlink="">
      <xdr:nvSpPr>
        <xdr:cNvPr id="631" name="フローチャート: 判断 630"/>
        <xdr:cNvSpPr/>
      </xdr:nvSpPr>
      <xdr:spPr>
        <a:xfrm>
          <a:off x="1280414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632" name="フローチャート: 判断 631"/>
        <xdr:cNvSpPr/>
      </xdr:nvSpPr>
      <xdr:spPr>
        <a:xfrm>
          <a:off x="12029440" y="99885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73025</xdr:rowOff>
    </xdr:from>
    <xdr:to>
      <xdr:col>67</xdr:col>
      <xdr:colOff>101600</xdr:colOff>
      <xdr:row>60</xdr:row>
      <xdr:rowOff>3175</xdr:rowOff>
    </xdr:to>
    <xdr:sp macro="" textlink="">
      <xdr:nvSpPr>
        <xdr:cNvPr id="633" name="フローチャート: 判断 632"/>
        <xdr:cNvSpPr/>
      </xdr:nvSpPr>
      <xdr:spPr>
        <a:xfrm>
          <a:off x="11231880" y="99637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158750</xdr:rowOff>
    </xdr:from>
    <xdr:to>
      <xdr:col>85</xdr:col>
      <xdr:colOff>177800</xdr:colOff>
      <xdr:row>62</xdr:row>
      <xdr:rowOff>88900</xdr:rowOff>
    </xdr:to>
    <xdr:sp macro="" textlink="">
      <xdr:nvSpPr>
        <xdr:cNvPr id="639" name="楕円 638"/>
        <xdr:cNvSpPr/>
      </xdr:nvSpPr>
      <xdr:spPr>
        <a:xfrm>
          <a:off x="14325600" y="1038479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137177</xdr:rowOff>
    </xdr:from>
    <xdr:ext cx="405111" cy="259045"/>
    <xdr:sp macro="" textlink="">
      <xdr:nvSpPr>
        <xdr:cNvPr id="640" name="【保健センター・保健所】&#10;有形固定資産減価償却率該当値テキスト"/>
        <xdr:cNvSpPr txBox="1"/>
      </xdr:nvSpPr>
      <xdr:spPr>
        <a:xfrm>
          <a:off x="14414500"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118745</xdr:rowOff>
    </xdr:from>
    <xdr:to>
      <xdr:col>81</xdr:col>
      <xdr:colOff>101600</xdr:colOff>
      <xdr:row>62</xdr:row>
      <xdr:rowOff>48895</xdr:rowOff>
    </xdr:to>
    <xdr:sp macro="" textlink="">
      <xdr:nvSpPr>
        <xdr:cNvPr id="641" name="楕円 640"/>
        <xdr:cNvSpPr/>
      </xdr:nvSpPr>
      <xdr:spPr>
        <a:xfrm>
          <a:off x="13578840" y="1034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169545</xdr:rowOff>
    </xdr:from>
    <xdr:to>
      <xdr:col>85</xdr:col>
      <xdr:colOff>127000</xdr:colOff>
      <xdr:row>62</xdr:row>
      <xdr:rowOff>38100</xdr:rowOff>
    </xdr:to>
    <xdr:cxnSp macro="">
      <xdr:nvCxnSpPr>
        <xdr:cNvPr id="642" name="直線コネクタ 641"/>
        <xdr:cNvCxnSpPr/>
      </xdr:nvCxnSpPr>
      <xdr:spPr>
        <a:xfrm>
          <a:off x="13629640" y="1039558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84455</xdr:rowOff>
    </xdr:from>
    <xdr:to>
      <xdr:col>76</xdr:col>
      <xdr:colOff>165100</xdr:colOff>
      <xdr:row>62</xdr:row>
      <xdr:rowOff>14605</xdr:rowOff>
    </xdr:to>
    <xdr:sp macro="" textlink="">
      <xdr:nvSpPr>
        <xdr:cNvPr id="643" name="楕円 642"/>
        <xdr:cNvSpPr/>
      </xdr:nvSpPr>
      <xdr:spPr>
        <a:xfrm>
          <a:off x="12804140" y="10310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135255</xdr:rowOff>
    </xdr:from>
    <xdr:to>
      <xdr:col>81</xdr:col>
      <xdr:colOff>50800</xdr:colOff>
      <xdr:row>61</xdr:row>
      <xdr:rowOff>169545</xdr:rowOff>
    </xdr:to>
    <xdr:cxnSp macro="">
      <xdr:nvCxnSpPr>
        <xdr:cNvPr id="644" name="直線コネクタ 643"/>
        <xdr:cNvCxnSpPr/>
      </xdr:nvCxnSpPr>
      <xdr:spPr>
        <a:xfrm>
          <a:off x="12854940" y="10361295"/>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645" name="楕円 644"/>
        <xdr:cNvSpPr/>
      </xdr:nvSpPr>
      <xdr:spPr>
        <a:xfrm>
          <a:off x="12029440" y="102704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135255</xdr:rowOff>
    </xdr:to>
    <xdr:cxnSp macro="">
      <xdr:nvCxnSpPr>
        <xdr:cNvPr id="646" name="直線コネクタ 645"/>
        <xdr:cNvCxnSpPr/>
      </xdr:nvCxnSpPr>
      <xdr:spPr>
        <a:xfrm>
          <a:off x="12072620" y="10321290"/>
          <a:ext cx="78232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4445</xdr:rowOff>
    </xdr:from>
    <xdr:to>
      <xdr:col>67</xdr:col>
      <xdr:colOff>101600</xdr:colOff>
      <xdr:row>61</xdr:row>
      <xdr:rowOff>106045</xdr:rowOff>
    </xdr:to>
    <xdr:sp macro="" textlink="">
      <xdr:nvSpPr>
        <xdr:cNvPr id="647" name="楕円 646"/>
        <xdr:cNvSpPr/>
      </xdr:nvSpPr>
      <xdr:spPr>
        <a:xfrm>
          <a:off x="1123188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55245</xdr:rowOff>
    </xdr:from>
    <xdr:to>
      <xdr:col>71</xdr:col>
      <xdr:colOff>177800</xdr:colOff>
      <xdr:row>61</xdr:row>
      <xdr:rowOff>95250</xdr:rowOff>
    </xdr:to>
    <xdr:cxnSp macro="">
      <xdr:nvCxnSpPr>
        <xdr:cNvPr id="648" name="直線コネクタ 647"/>
        <xdr:cNvCxnSpPr/>
      </xdr:nvCxnSpPr>
      <xdr:spPr>
        <a:xfrm>
          <a:off x="11282680" y="10281285"/>
          <a:ext cx="78994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xdr:cNvSpPr txBox="1"/>
      </xdr:nvSpPr>
      <xdr:spPr>
        <a:xfrm>
          <a:off x="13437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86377</xdr:rowOff>
    </xdr:from>
    <xdr:ext cx="405111" cy="259045"/>
    <xdr:sp macro="" textlink="">
      <xdr:nvSpPr>
        <xdr:cNvPr id="650" name="n_2aveValue【保健センター・保健所】&#10;有形固定資産減価償却率"/>
        <xdr:cNvSpPr txBox="1"/>
      </xdr:nvSpPr>
      <xdr:spPr>
        <a:xfrm>
          <a:off x="12675244"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651" name="n_3aveValue【保健センター・保健所】&#10;有形固定資産減価償却率"/>
        <xdr:cNvSpPr txBox="1"/>
      </xdr:nvSpPr>
      <xdr:spPr>
        <a:xfrm>
          <a:off x="119005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19702</xdr:rowOff>
    </xdr:from>
    <xdr:ext cx="405111" cy="259045"/>
    <xdr:sp macro="" textlink="">
      <xdr:nvSpPr>
        <xdr:cNvPr id="652" name="n_4aveValue【保健センター・保健所】&#10;有形固定資産減価償却率"/>
        <xdr:cNvSpPr txBox="1"/>
      </xdr:nvSpPr>
      <xdr:spPr>
        <a:xfrm>
          <a:off x="11102984" y="974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40022</xdr:rowOff>
    </xdr:from>
    <xdr:ext cx="405111" cy="259045"/>
    <xdr:sp macro="" textlink="">
      <xdr:nvSpPr>
        <xdr:cNvPr id="653" name="n_1mainValue【保健センター・保健所】&#10;有形固定資産減価償却率"/>
        <xdr:cNvSpPr txBox="1"/>
      </xdr:nvSpPr>
      <xdr:spPr>
        <a:xfrm>
          <a:off x="134372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5732</xdr:rowOff>
    </xdr:from>
    <xdr:ext cx="405111" cy="259045"/>
    <xdr:sp macro="" textlink="">
      <xdr:nvSpPr>
        <xdr:cNvPr id="654" name="n_2mainValue【保健センター・保健所】&#10;有形固定資産減価償却率"/>
        <xdr:cNvSpPr txBox="1"/>
      </xdr:nvSpPr>
      <xdr:spPr>
        <a:xfrm>
          <a:off x="126752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655" name="n_3mainValue【保健センター・保健所】&#10;有形固定資産減価償却率"/>
        <xdr:cNvSpPr txBox="1"/>
      </xdr:nvSpPr>
      <xdr:spPr>
        <a:xfrm>
          <a:off x="119005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97172</xdr:rowOff>
    </xdr:from>
    <xdr:ext cx="405111" cy="259045"/>
    <xdr:sp macro="" textlink="">
      <xdr:nvSpPr>
        <xdr:cNvPr id="656" name="n_4mainValue【保健センター・保健所】&#10;有形固定資産減価償却率"/>
        <xdr:cNvSpPr txBox="1"/>
      </xdr:nvSpPr>
      <xdr:spPr>
        <a:xfrm>
          <a:off x="1110298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80010</xdr:rowOff>
    </xdr:from>
    <xdr:to>
      <xdr:col>116</xdr:col>
      <xdr:colOff>62864</xdr:colOff>
      <xdr:row>63</xdr:row>
      <xdr:rowOff>153162</xdr:rowOff>
    </xdr:to>
    <xdr:cxnSp macro="">
      <xdr:nvCxnSpPr>
        <xdr:cNvPr id="678" name="直線コネクタ 677"/>
        <xdr:cNvCxnSpPr/>
      </xdr:nvCxnSpPr>
      <xdr:spPr>
        <a:xfrm flipV="1">
          <a:off x="19509104" y="9300210"/>
          <a:ext cx="0" cy="141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xdr:cNvSpPr txBox="1"/>
      </xdr:nvSpPr>
      <xdr:spPr>
        <a:xfrm>
          <a:off x="1954784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xdr:cNvCxnSpPr/>
      </xdr:nvCxnSpPr>
      <xdr:spPr>
        <a:xfrm>
          <a:off x="19443700" y="10714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26687</xdr:rowOff>
    </xdr:from>
    <xdr:ext cx="469744" cy="259045"/>
    <xdr:sp macro="" textlink="">
      <xdr:nvSpPr>
        <xdr:cNvPr id="681" name="【保健センター・保健所】&#10;一人当たり面積最大値テキスト"/>
        <xdr:cNvSpPr txBox="1"/>
      </xdr:nvSpPr>
      <xdr:spPr>
        <a:xfrm>
          <a:off x="19547840" y="907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80010</xdr:rowOff>
    </xdr:from>
    <xdr:to>
      <xdr:col>116</xdr:col>
      <xdr:colOff>152400</xdr:colOff>
      <xdr:row>55</xdr:row>
      <xdr:rowOff>80010</xdr:rowOff>
    </xdr:to>
    <xdr:cxnSp macro="">
      <xdr:nvCxnSpPr>
        <xdr:cNvPr id="682" name="直線コネクタ 681"/>
        <xdr:cNvCxnSpPr/>
      </xdr:nvCxnSpPr>
      <xdr:spPr>
        <a:xfrm>
          <a:off x="19443700" y="9300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xdr:cNvSpPr txBox="1"/>
      </xdr:nvSpPr>
      <xdr:spPr>
        <a:xfrm>
          <a:off x="19547840" y="103032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xdr:cNvSpPr/>
      </xdr:nvSpPr>
      <xdr:spPr>
        <a:xfrm>
          <a:off x="1945894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685" name="フローチャート: 判断 684"/>
        <xdr:cNvSpPr/>
      </xdr:nvSpPr>
      <xdr:spPr>
        <a:xfrm>
          <a:off x="18735040" y="104480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86" name="フローチャート: 判断 685"/>
        <xdr:cNvSpPr/>
      </xdr:nvSpPr>
      <xdr:spPr>
        <a:xfrm>
          <a:off x="1793748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54356</xdr:rowOff>
    </xdr:from>
    <xdr:to>
      <xdr:col>102</xdr:col>
      <xdr:colOff>165100</xdr:colOff>
      <xdr:row>62</xdr:row>
      <xdr:rowOff>155956</xdr:rowOff>
    </xdr:to>
    <xdr:sp macro="" textlink="">
      <xdr:nvSpPr>
        <xdr:cNvPr id="687" name="フローチャート: 判断 686"/>
        <xdr:cNvSpPr/>
      </xdr:nvSpPr>
      <xdr:spPr>
        <a:xfrm>
          <a:off x="17162780" y="104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45212</xdr:rowOff>
    </xdr:from>
    <xdr:to>
      <xdr:col>98</xdr:col>
      <xdr:colOff>38100</xdr:colOff>
      <xdr:row>62</xdr:row>
      <xdr:rowOff>146812</xdr:rowOff>
    </xdr:to>
    <xdr:sp macro="" textlink="">
      <xdr:nvSpPr>
        <xdr:cNvPr id="688" name="フローチャート: 判断 687"/>
        <xdr:cNvSpPr/>
      </xdr:nvSpPr>
      <xdr:spPr>
        <a:xfrm>
          <a:off x="16388080" y="1043889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20066</xdr:rowOff>
    </xdr:from>
    <xdr:to>
      <xdr:col>116</xdr:col>
      <xdr:colOff>114300</xdr:colOff>
      <xdr:row>63</xdr:row>
      <xdr:rowOff>121666</xdr:rowOff>
    </xdr:to>
    <xdr:sp macro="" textlink="">
      <xdr:nvSpPr>
        <xdr:cNvPr id="694" name="楕円 693"/>
        <xdr:cNvSpPr/>
      </xdr:nvSpPr>
      <xdr:spPr>
        <a:xfrm>
          <a:off x="1945894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106443</xdr:rowOff>
    </xdr:from>
    <xdr:ext cx="469744" cy="259045"/>
    <xdr:sp macro="" textlink="">
      <xdr:nvSpPr>
        <xdr:cNvPr id="695" name="【保健センター・保健所】&#10;一人当たり面積該当値テキスト"/>
        <xdr:cNvSpPr txBox="1"/>
      </xdr:nvSpPr>
      <xdr:spPr>
        <a:xfrm>
          <a:off x="19547840" y="1050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20066</xdr:rowOff>
    </xdr:from>
    <xdr:to>
      <xdr:col>112</xdr:col>
      <xdr:colOff>38100</xdr:colOff>
      <xdr:row>63</xdr:row>
      <xdr:rowOff>121666</xdr:rowOff>
    </xdr:to>
    <xdr:sp macro="" textlink="">
      <xdr:nvSpPr>
        <xdr:cNvPr id="696" name="楕円 695"/>
        <xdr:cNvSpPr/>
      </xdr:nvSpPr>
      <xdr:spPr>
        <a:xfrm>
          <a:off x="18735040" y="1058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70866</xdr:rowOff>
    </xdr:from>
    <xdr:to>
      <xdr:col>116</xdr:col>
      <xdr:colOff>63500</xdr:colOff>
      <xdr:row>63</xdr:row>
      <xdr:rowOff>70866</xdr:rowOff>
    </xdr:to>
    <xdr:cxnSp macro="">
      <xdr:nvCxnSpPr>
        <xdr:cNvPr id="697" name="直線コネクタ 696"/>
        <xdr:cNvCxnSpPr/>
      </xdr:nvCxnSpPr>
      <xdr:spPr>
        <a:xfrm>
          <a:off x="18778220" y="1063218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20066</xdr:rowOff>
    </xdr:from>
    <xdr:to>
      <xdr:col>107</xdr:col>
      <xdr:colOff>101600</xdr:colOff>
      <xdr:row>63</xdr:row>
      <xdr:rowOff>121666</xdr:rowOff>
    </xdr:to>
    <xdr:sp macro="" textlink="">
      <xdr:nvSpPr>
        <xdr:cNvPr id="698" name="楕円 697"/>
        <xdr:cNvSpPr/>
      </xdr:nvSpPr>
      <xdr:spPr>
        <a:xfrm>
          <a:off x="1793748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70866</xdr:rowOff>
    </xdr:from>
    <xdr:to>
      <xdr:col>111</xdr:col>
      <xdr:colOff>177800</xdr:colOff>
      <xdr:row>63</xdr:row>
      <xdr:rowOff>70866</xdr:rowOff>
    </xdr:to>
    <xdr:cxnSp macro="">
      <xdr:nvCxnSpPr>
        <xdr:cNvPr id="699" name="直線コネクタ 698"/>
        <xdr:cNvCxnSpPr/>
      </xdr:nvCxnSpPr>
      <xdr:spPr>
        <a:xfrm>
          <a:off x="17988280" y="1063218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20066</xdr:rowOff>
    </xdr:from>
    <xdr:to>
      <xdr:col>102</xdr:col>
      <xdr:colOff>165100</xdr:colOff>
      <xdr:row>63</xdr:row>
      <xdr:rowOff>121666</xdr:rowOff>
    </xdr:to>
    <xdr:sp macro="" textlink="">
      <xdr:nvSpPr>
        <xdr:cNvPr id="700" name="楕円 699"/>
        <xdr:cNvSpPr/>
      </xdr:nvSpPr>
      <xdr:spPr>
        <a:xfrm>
          <a:off x="1716278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70866</xdr:rowOff>
    </xdr:from>
    <xdr:to>
      <xdr:col>107</xdr:col>
      <xdr:colOff>50800</xdr:colOff>
      <xdr:row>63</xdr:row>
      <xdr:rowOff>70866</xdr:rowOff>
    </xdr:to>
    <xdr:cxnSp macro="">
      <xdr:nvCxnSpPr>
        <xdr:cNvPr id="701" name="直線コネクタ 700"/>
        <xdr:cNvCxnSpPr/>
      </xdr:nvCxnSpPr>
      <xdr:spPr>
        <a:xfrm>
          <a:off x="17213580" y="1063218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20066</xdr:rowOff>
    </xdr:from>
    <xdr:to>
      <xdr:col>98</xdr:col>
      <xdr:colOff>38100</xdr:colOff>
      <xdr:row>63</xdr:row>
      <xdr:rowOff>121666</xdr:rowOff>
    </xdr:to>
    <xdr:sp macro="" textlink="">
      <xdr:nvSpPr>
        <xdr:cNvPr id="702" name="楕円 701"/>
        <xdr:cNvSpPr/>
      </xdr:nvSpPr>
      <xdr:spPr>
        <a:xfrm>
          <a:off x="16388080" y="105813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70866</xdr:rowOff>
    </xdr:from>
    <xdr:to>
      <xdr:col>102</xdr:col>
      <xdr:colOff>114300</xdr:colOff>
      <xdr:row>63</xdr:row>
      <xdr:rowOff>70866</xdr:rowOff>
    </xdr:to>
    <xdr:cxnSp macro="">
      <xdr:nvCxnSpPr>
        <xdr:cNvPr id="703" name="直線コネクタ 702"/>
        <xdr:cNvCxnSpPr/>
      </xdr:nvCxnSpPr>
      <xdr:spPr>
        <a:xfrm>
          <a:off x="16431260" y="10632186"/>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704" name="n_1aveValue【保健センター・保健所】&#10;一人当たり面積"/>
        <xdr:cNvSpPr txBox="1"/>
      </xdr:nvSpPr>
      <xdr:spPr>
        <a:xfrm>
          <a:off x="1856112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705" name="n_2aveValue【保健センター・保健所】&#10;一人当たり面積"/>
        <xdr:cNvSpPr txBox="1"/>
      </xdr:nvSpPr>
      <xdr:spPr>
        <a:xfrm>
          <a:off x="1777626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1033</xdr:rowOff>
    </xdr:from>
    <xdr:ext cx="469744" cy="259045"/>
    <xdr:sp macro="" textlink="">
      <xdr:nvSpPr>
        <xdr:cNvPr id="706" name="n_3aveValue【保健センター・保健所】&#10;一人当たり面積"/>
        <xdr:cNvSpPr txBox="1"/>
      </xdr:nvSpPr>
      <xdr:spPr>
        <a:xfrm>
          <a:off x="17001567" y="1022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163339</xdr:rowOff>
    </xdr:from>
    <xdr:ext cx="469744" cy="259045"/>
    <xdr:sp macro="" textlink="">
      <xdr:nvSpPr>
        <xdr:cNvPr id="707" name="n_4aveValue【保健センター・保健所】&#10;一人当たり面積"/>
        <xdr:cNvSpPr txBox="1"/>
      </xdr:nvSpPr>
      <xdr:spPr>
        <a:xfrm>
          <a:off x="16226867" y="1022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112793</xdr:rowOff>
    </xdr:from>
    <xdr:ext cx="469744" cy="259045"/>
    <xdr:sp macro="" textlink="">
      <xdr:nvSpPr>
        <xdr:cNvPr id="708" name="n_1mainValue【保健センター・保健所】&#10;一人当たり面積"/>
        <xdr:cNvSpPr txBox="1"/>
      </xdr:nvSpPr>
      <xdr:spPr>
        <a:xfrm>
          <a:off x="1856112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112793</xdr:rowOff>
    </xdr:from>
    <xdr:ext cx="469744" cy="259045"/>
    <xdr:sp macro="" textlink="">
      <xdr:nvSpPr>
        <xdr:cNvPr id="709" name="n_2mainValue【保健センター・保健所】&#10;一人当たり面積"/>
        <xdr:cNvSpPr txBox="1"/>
      </xdr:nvSpPr>
      <xdr:spPr>
        <a:xfrm>
          <a:off x="177762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112793</xdr:rowOff>
    </xdr:from>
    <xdr:ext cx="469744" cy="259045"/>
    <xdr:sp macro="" textlink="">
      <xdr:nvSpPr>
        <xdr:cNvPr id="710" name="n_3mainValue【保健センター・保健所】&#10;一人当たり面積"/>
        <xdr:cNvSpPr txBox="1"/>
      </xdr:nvSpPr>
      <xdr:spPr>
        <a:xfrm>
          <a:off x="170015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112793</xdr:rowOff>
    </xdr:from>
    <xdr:ext cx="469744" cy="259045"/>
    <xdr:sp macro="" textlink="">
      <xdr:nvSpPr>
        <xdr:cNvPr id="711" name="n_4mainValue【保健センター・保健所】&#10;一人当たり面積"/>
        <xdr:cNvSpPr txBox="1"/>
      </xdr:nvSpPr>
      <xdr:spPr>
        <a:xfrm>
          <a:off x="16226867" y="106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30480</xdr:rowOff>
    </xdr:from>
    <xdr:to>
      <xdr:col>85</xdr:col>
      <xdr:colOff>126364</xdr:colOff>
      <xdr:row>85</xdr:row>
      <xdr:rowOff>76200</xdr:rowOff>
    </xdr:to>
    <xdr:cxnSp macro="">
      <xdr:nvCxnSpPr>
        <xdr:cNvPr id="736" name="直線コネクタ 735"/>
        <xdr:cNvCxnSpPr/>
      </xdr:nvCxnSpPr>
      <xdr:spPr>
        <a:xfrm flipV="1">
          <a:off x="14375764" y="1327404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80027</xdr:rowOff>
    </xdr:from>
    <xdr:ext cx="405111" cy="259045"/>
    <xdr:sp macro="" textlink="">
      <xdr:nvSpPr>
        <xdr:cNvPr id="737" name="【消防施設】&#10;有形固定資産減価償却率最小値テキスト"/>
        <xdr:cNvSpPr txBox="1"/>
      </xdr:nvSpPr>
      <xdr:spPr>
        <a:xfrm>
          <a:off x="14414500"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76200</xdr:rowOff>
    </xdr:from>
    <xdr:to>
      <xdr:col>86</xdr:col>
      <xdr:colOff>25400</xdr:colOff>
      <xdr:row>85</xdr:row>
      <xdr:rowOff>76200</xdr:rowOff>
    </xdr:to>
    <xdr:cxnSp macro="">
      <xdr:nvCxnSpPr>
        <xdr:cNvPr id="738" name="直線コネクタ 737"/>
        <xdr:cNvCxnSpPr/>
      </xdr:nvCxnSpPr>
      <xdr:spPr>
        <a:xfrm>
          <a:off x="14287500" y="1432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148607</xdr:rowOff>
    </xdr:from>
    <xdr:ext cx="405111" cy="259045"/>
    <xdr:sp macro="" textlink="">
      <xdr:nvSpPr>
        <xdr:cNvPr id="739" name="【消防施設】&#10;有形固定資産減価償却率最大値テキスト"/>
        <xdr:cNvSpPr txBox="1"/>
      </xdr:nvSpPr>
      <xdr:spPr>
        <a:xfrm>
          <a:off x="14414500" y="1305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30480</xdr:rowOff>
    </xdr:from>
    <xdr:to>
      <xdr:col>86</xdr:col>
      <xdr:colOff>25400</xdr:colOff>
      <xdr:row>79</xdr:row>
      <xdr:rowOff>30480</xdr:rowOff>
    </xdr:to>
    <xdr:cxnSp macro="">
      <xdr:nvCxnSpPr>
        <xdr:cNvPr id="740" name="直線コネクタ 739"/>
        <xdr:cNvCxnSpPr/>
      </xdr:nvCxnSpPr>
      <xdr:spPr>
        <a:xfrm>
          <a:off x="14287500" y="1327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139716</xdr:rowOff>
    </xdr:from>
    <xdr:ext cx="405111" cy="259045"/>
    <xdr:sp macro="" textlink="">
      <xdr:nvSpPr>
        <xdr:cNvPr id="741" name="【消防施設】&#10;有形固定資産減価償却率平均値テキスト"/>
        <xdr:cNvSpPr txBox="1"/>
      </xdr:nvSpPr>
      <xdr:spPr>
        <a:xfrm>
          <a:off x="14414500" y="13550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742" name="フローチャート: 判断 741"/>
        <xdr:cNvSpPr/>
      </xdr:nvSpPr>
      <xdr:spPr>
        <a:xfrm>
          <a:off x="14325600" y="136956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88264</xdr:rowOff>
    </xdr:from>
    <xdr:to>
      <xdr:col>81</xdr:col>
      <xdr:colOff>101600</xdr:colOff>
      <xdr:row>82</xdr:row>
      <xdr:rowOff>18414</xdr:rowOff>
    </xdr:to>
    <xdr:sp macro="" textlink="">
      <xdr:nvSpPr>
        <xdr:cNvPr id="743" name="フローチャート: 判断 742"/>
        <xdr:cNvSpPr/>
      </xdr:nvSpPr>
      <xdr:spPr>
        <a:xfrm>
          <a:off x="1357884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744" name="フローチャート: 判断 743"/>
        <xdr:cNvSpPr/>
      </xdr:nvSpPr>
      <xdr:spPr>
        <a:xfrm>
          <a:off x="12804140" y="13646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46355</xdr:rowOff>
    </xdr:from>
    <xdr:to>
      <xdr:col>72</xdr:col>
      <xdr:colOff>38100</xdr:colOff>
      <xdr:row>81</xdr:row>
      <xdr:rowOff>147955</xdr:rowOff>
    </xdr:to>
    <xdr:sp macro="" textlink="">
      <xdr:nvSpPr>
        <xdr:cNvPr id="745" name="フローチャート: 判断 744"/>
        <xdr:cNvSpPr/>
      </xdr:nvSpPr>
      <xdr:spPr>
        <a:xfrm>
          <a:off x="12029440" y="136251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23495</xdr:rowOff>
    </xdr:from>
    <xdr:to>
      <xdr:col>67</xdr:col>
      <xdr:colOff>101600</xdr:colOff>
      <xdr:row>81</xdr:row>
      <xdr:rowOff>125095</xdr:rowOff>
    </xdr:to>
    <xdr:sp macro="" textlink="">
      <xdr:nvSpPr>
        <xdr:cNvPr id="746" name="フローチャート: 判断 745"/>
        <xdr:cNvSpPr/>
      </xdr:nvSpPr>
      <xdr:spPr>
        <a:xfrm>
          <a:off x="11231880" y="136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38736</xdr:rowOff>
    </xdr:from>
    <xdr:to>
      <xdr:col>85</xdr:col>
      <xdr:colOff>177800</xdr:colOff>
      <xdr:row>83</xdr:row>
      <xdr:rowOff>140336</xdr:rowOff>
    </xdr:to>
    <xdr:sp macro="" textlink="">
      <xdr:nvSpPr>
        <xdr:cNvPr id="752" name="楕円 751"/>
        <xdr:cNvSpPr/>
      </xdr:nvSpPr>
      <xdr:spPr>
        <a:xfrm>
          <a:off x="14325600" y="1395285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17163</xdr:rowOff>
    </xdr:from>
    <xdr:ext cx="405111" cy="259045"/>
    <xdr:sp macro="" textlink="">
      <xdr:nvSpPr>
        <xdr:cNvPr id="753" name="【消防施設】&#10;有形固定資産減価償却率該当値テキスト"/>
        <xdr:cNvSpPr txBox="1"/>
      </xdr:nvSpPr>
      <xdr:spPr>
        <a:xfrm>
          <a:off x="14414500" y="1393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145414</xdr:rowOff>
    </xdr:from>
    <xdr:to>
      <xdr:col>81</xdr:col>
      <xdr:colOff>101600</xdr:colOff>
      <xdr:row>83</xdr:row>
      <xdr:rowOff>75564</xdr:rowOff>
    </xdr:to>
    <xdr:sp macro="" textlink="">
      <xdr:nvSpPr>
        <xdr:cNvPr id="754" name="楕円 753"/>
        <xdr:cNvSpPr/>
      </xdr:nvSpPr>
      <xdr:spPr>
        <a:xfrm>
          <a:off x="13578840" y="138918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24764</xdr:rowOff>
    </xdr:from>
    <xdr:to>
      <xdr:col>85</xdr:col>
      <xdr:colOff>127000</xdr:colOff>
      <xdr:row>83</xdr:row>
      <xdr:rowOff>89536</xdr:rowOff>
    </xdr:to>
    <xdr:cxnSp macro="">
      <xdr:nvCxnSpPr>
        <xdr:cNvPr id="755" name="直線コネクタ 754"/>
        <xdr:cNvCxnSpPr/>
      </xdr:nvCxnSpPr>
      <xdr:spPr>
        <a:xfrm>
          <a:off x="13629640" y="13938884"/>
          <a:ext cx="74676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133986</xdr:rowOff>
    </xdr:from>
    <xdr:to>
      <xdr:col>76</xdr:col>
      <xdr:colOff>165100</xdr:colOff>
      <xdr:row>83</xdr:row>
      <xdr:rowOff>64136</xdr:rowOff>
    </xdr:to>
    <xdr:sp macro="" textlink="">
      <xdr:nvSpPr>
        <xdr:cNvPr id="756" name="楕円 755"/>
        <xdr:cNvSpPr/>
      </xdr:nvSpPr>
      <xdr:spPr>
        <a:xfrm>
          <a:off x="12804140" y="138804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13336</xdr:rowOff>
    </xdr:from>
    <xdr:to>
      <xdr:col>81</xdr:col>
      <xdr:colOff>50800</xdr:colOff>
      <xdr:row>83</xdr:row>
      <xdr:rowOff>24764</xdr:rowOff>
    </xdr:to>
    <xdr:cxnSp macro="">
      <xdr:nvCxnSpPr>
        <xdr:cNvPr id="757" name="直線コネクタ 756"/>
        <xdr:cNvCxnSpPr/>
      </xdr:nvCxnSpPr>
      <xdr:spPr>
        <a:xfrm>
          <a:off x="12854940" y="13927456"/>
          <a:ext cx="7747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97789</xdr:rowOff>
    </xdr:from>
    <xdr:to>
      <xdr:col>72</xdr:col>
      <xdr:colOff>38100</xdr:colOff>
      <xdr:row>83</xdr:row>
      <xdr:rowOff>27939</xdr:rowOff>
    </xdr:to>
    <xdr:sp macro="" textlink="">
      <xdr:nvSpPr>
        <xdr:cNvPr id="758" name="楕円 757"/>
        <xdr:cNvSpPr/>
      </xdr:nvSpPr>
      <xdr:spPr>
        <a:xfrm>
          <a:off x="12029440" y="138442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148589</xdr:rowOff>
    </xdr:from>
    <xdr:to>
      <xdr:col>76</xdr:col>
      <xdr:colOff>114300</xdr:colOff>
      <xdr:row>83</xdr:row>
      <xdr:rowOff>13336</xdr:rowOff>
    </xdr:to>
    <xdr:cxnSp macro="">
      <xdr:nvCxnSpPr>
        <xdr:cNvPr id="759" name="直線コネクタ 758"/>
        <xdr:cNvCxnSpPr/>
      </xdr:nvCxnSpPr>
      <xdr:spPr>
        <a:xfrm>
          <a:off x="12072620" y="13895069"/>
          <a:ext cx="78232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143511</xdr:rowOff>
    </xdr:from>
    <xdr:to>
      <xdr:col>67</xdr:col>
      <xdr:colOff>101600</xdr:colOff>
      <xdr:row>83</xdr:row>
      <xdr:rowOff>73661</xdr:rowOff>
    </xdr:to>
    <xdr:sp macro="" textlink="">
      <xdr:nvSpPr>
        <xdr:cNvPr id="760" name="楕円 759"/>
        <xdr:cNvSpPr/>
      </xdr:nvSpPr>
      <xdr:spPr>
        <a:xfrm>
          <a:off x="11231880" y="138899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148589</xdr:rowOff>
    </xdr:from>
    <xdr:to>
      <xdr:col>71</xdr:col>
      <xdr:colOff>177800</xdr:colOff>
      <xdr:row>83</xdr:row>
      <xdr:rowOff>22861</xdr:rowOff>
    </xdr:to>
    <xdr:cxnSp macro="">
      <xdr:nvCxnSpPr>
        <xdr:cNvPr id="761" name="直線コネクタ 760"/>
        <xdr:cNvCxnSpPr/>
      </xdr:nvCxnSpPr>
      <xdr:spPr>
        <a:xfrm flipV="1">
          <a:off x="11282680" y="13895069"/>
          <a:ext cx="78994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34941</xdr:rowOff>
    </xdr:from>
    <xdr:ext cx="405111" cy="259045"/>
    <xdr:sp macro="" textlink="">
      <xdr:nvSpPr>
        <xdr:cNvPr id="762" name="n_1aveValue【消防施設】&#10;有形固定資産減価償却率"/>
        <xdr:cNvSpPr txBox="1"/>
      </xdr:nvSpPr>
      <xdr:spPr>
        <a:xfrm>
          <a:off x="13437244" y="1344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763" name="n_2aveValue【消防施設】&#10;有形固定資産減価償却率"/>
        <xdr:cNvSpPr txBox="1"/>
      </xdr:nvSpPr>
      <xdr:spPr>
        <a:xfrm>
          <a:off x="1267524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164482</xdr:rowOff>
    </xdr:from>
    <xdr:ext cx="405111" cy="259045"/>
    <xdr:sp macro="" textlink="">
      <xdr:nvSpPr>
        <xdr:cNvPr id="764" name="n_3aveValue【消防施設】&#10;有形固定資産減価償却率"/>
        <xdr:cNvSpPr txBox="1"/>
      </xdr:nvSpPr>
      <xdr:spPr>
        <a:xfrm>
          <a:off x="11900544" y="1340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141622</xdr:rowOff>
    </xdr:from>
    <xdr:ext cx="405111" cy="259045"/>
    <xdr:sp macro="" textlink="">
      <xdr:nvSpPr>
        <xdr:cNvPr id="765" name="n_4aveValue【消防施設】&#10;有形固定資産減価償却率"/>
        <xdr:cNvSpPr txBox="1"/>
      </xdr:nvSpPr>
      <xdr:spPr>
        <a:xfrm>
          <a:off x="1110298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66691</xdr:rowOff>
    </xdr:from>
    <xdr:ext cx="405111" cy="259045"/>
    <xdr:sp macro="" textlink="">
      <xdr:nvSpPr>
        <xdr:cNvPr id="766" name="n_1mainValue【消防施設】&#10;有形固定資産減価償却率"/>
        <xdr:cNvSpPr txBox="1"/>
      </xdr:nvSpPr>
      <xdr:spPr>
        <a:xfrm>
          <a:off x="13437244" y="13980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55263</xdr:rowOff>
    </xdr:from>
    <xdr:ext cx="405111" cy="259045"/>
    <xdr:sp macro="" textlink="">
      <xdr:nvSpPr>
        <xdr:cNvPr id="767" name="n_2mainValue【消防施設】&#10;有形固定資産減価償却率"/>
        <xdr:cNvSpPr txBox="1"/>
      </xdr:nvSpPr>
      <xdr:spPr>
        <a:xfrm>
          <a:off x="12675244" y="139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19066</xdr:rowOff>
    </xdr:from>
    <xdr:ext cx="405111" cy="259045"/>
    <xdr:sp macro="" textlink="">
      <xdr:nvSpPr>
        <xdr:cNvPr id="768" name="n_3mainValue【消防施設】&#10;有形固定資産減価償却率"/>
        <xdr:cNvSpPr txBox="1"/>
      </xdr:nvSpPr>
      <xdr:spPr>
        <a:xfrm>
          <a:off x="11900544" y="1393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64788</xdr:rowOff>
    </xdr:from>
    <xdr:ext cx="405111" cy="259045"/>
    <xdr:sp macro="" textlink="">
      <xdr:nvSpPr>
        <xdr:cNvPr id="769" name="n_4mainValue【消防施設】&#10;有形固定資産減価償却率"/>
        <xdr:cNvSpPr txBox="1"/>
      </xdr:nvSpPr>
      <xdr:spPr>
        <a:xfrm>
          <a:off x="11102984" y="13978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120650</xdr:rowOff>
    </xdr:from>
    <xdr:to>
      <xdr:col>116</xdr:col>
      <xdr:colOff>62864</xdr:colOff>
      <xdr:row>86</xdr:row>
      <xdr:rowOff>0</xdr:rowOff>
    </xdr:to>
    <xdr:cxnSp macro="">
      <xdr:nvCxnSpPr>
        <xdr:cNvPr id="793" name="直線コネクタ 792"/>
        <xdr:cNvCxnSpPr/>
      </xdr:nvCxnSpPr>
      <xdr:spPr>
        <a:xfrm flipV="1">
          <a:off x="19509104" y="13028930"/>
          <a:ext cx="0" cy="138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67327</xdr:rowOff>
    </xdr:from>
    <xdr:ext cx="469744" cy="259045"/>
    <xdr:sp macro="" textlink="">
      <xdr:nvSpPr>
        <xdr:cNvPr id="796" name="【消防施設】&#10;一人当たり面積最大値テキスト"/>
        <xdr:cNvSpPr txBox="1"/>
      </xdr:nvSpPr>
      <xdr:spPr>
        <a:xfrm>
          <a:off x="19547840" y="1280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120650</xdr:rowOff>
    </xdr:from>
    <xdr:to>
      <xdr:col>116</xdr:col>
      <xdr:colOff>152400</xdr:colOff>
      <xdr:row>77</xdr:row>
      <xdr:rowOff>120650</xdr:rowOff>
    </xdr:to>
    <xdr:cxnSp macro="">
      <xdr:nvCxnSpPr>
        <xdr:cNvPr id="797" name="直線コネクタ 796"/>
        <xdr:cNvCxnSpPr/>
      </xdr:nvCxnSpPr>
      <xdr:spPr>
        <a:xfrm>
          <a:off x="19443700" y="13028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10;一人当たり面積平均値テキスト"/>
        <xdr:cNvSpPr txBox="1"/>
      </xdr:nvSpPr>
      <xdr:spPr>
        <a:xfrm>
          <a:off x="19547840" y="13728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xdr:cNvSpPr/>
      </xdr:nvSpPr>
      <xdr:spPr>
        <a:xfrm>
          <a:off x="1945894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xdr:cNvSpPr/>
      </xdr:nvSpPr>
      <xdr:spPr>
        <a:xfrm>
          <a:off x="18735040" y="13873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127000</xdr:rowOff>
    </xdr:from>
    <xdr:to>
      <xdr:col>107</xdr:col>
      <xdr:colOff>101600</xdr:colOff>
      <xdr:row>83</xdr:row>
      <xdr:rowOff>57150</xdr:rowOff>
    </xdr:to>
    <xdr:sp macro="" textlink="">
      <xdr:nvSpPr>
        <xdr:cNvPr id="801" name="フローチャート: 判断 800"/>
        <xdr:cNvSpPr/>
      </xdr:nvSpPr>
      <xdr:spPr>
        <a:xfrm>
          <a:off x="17937480" y="13873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02" name="フローチャート: 判断 801"/>
        <xdr:cNvSpPr/>
      </xdr:nvSpPr>
      <xdr:spPr>
        <a:xfrm>
          <a:off x="17162780" y="1388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101600</xdr:rowOff>
    </xdr:from>
    <xdr:to>
      <xdr:col>98</xdr:col>
      <xdr:colOff>38100</xdr:colOff>
      <xdr:row>83</xdr:row>
      <xdr:rowOff>31750</xdr:rowOff>
    </xdr:to>
    <xdr:sp macro="" textlink="">
      <xdr:nvSpPr>
        <xdr:cNvPr id="803" name="フローチャート: 判断 802"/>
        <xdr:cNvSpPr/>
      </xdr:nvSpPr>
      <xdr:spPr>
        <a:xfrm>
          <a:off x="1638808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38100</xdr:rowOff>
    </xdr:from>
    <xdr:to>
      <xdr:col>116</xdr:col>
      <xdr:colOff>114300</xdr:colOff>
      <xdr:row>84</xdr:row>
      <xdr:rowOff>139700</xdr:rowOff>
    </xdr:to>
    <xdr:sp macro="" textlink="">
      <xdr:nvSpPr>
        <xdr:cNvPr id="809" name="楕円 808"/>
        <xdr:cNvSpPr/>
      </xdr:nvSpPr>
      <xdr:spPr>
        <a:xfrm>
          <a:off x="19458940" y="1411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810" name="【消防施設】&#10;一人当たり面積該当値テキスト"/>
        <xdr:cNvSpPr txBox="1"/>
      </xdr:nvSpPr>
      <xdr:spPr>
        <a:xfrm>
          <a:off x="19547840"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xdr:cNvSpPr/>
      </xdr:nvSpPr>
      <xdr:spPr>
        <a:xfrm>
          <a:off x="18735040" y="14047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88900</xdr:rowOff>
    </xdr:to>
    <xdr:cxnSp macro="">
      <xdr:nvCxnSpPr>
        <xdr:cNvPr id="812" name="直線コネクタ 811"/>
        <xdr:cNvCxnSpPr/>
      </xdr:nvCxnSpPr>
      <xdr:spPr>
        <a:xfrm>
          <a:off x="18778220" y="14094460"/>
          <a:ext cx="7315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xdr:cNvSpPr/>
      </xdr:nvSpPr>
      <xdr:spPr>
        <a:xfrm>
          <a:off x="17937480"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xdr:cNvCxnSpPr/>
      </xdr:nvCxnSpPr>
      <xdr:spPr>
        <a:xfrm>
          <a:off x="17988280" y="140944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133350</xdr:rowOff>
    </xdr:from>
    <xdr:to>
      <xdr:col>102</xdr:col>
      <xdr:colOff>165100</xdr:colOff>
      <xdr:row>84</xdr:row>
      <xdr:rowOff>63500</xdr:rowOff>
    </xdr:to>
    <xdr:sp macro="" textlink="">
      <xdr:nvSpPr>
        <xdr:cNvPr id="815" name="楕円 814"/>
        <xdr:cNvSpPr/>
      </xdr:nvSpPr>
      <xdr:spPr>
        <a:xfrm>
          <a:off x="17162780"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12700</xdr:rowOff>
    </xdr:from>
    <xdr:to>
      <xdr:col>107</xdr:col>
      <xdr:colOff>50800</xdr:colOff>
      <xdr:row>84</xdr:row>
      <xdr:rowOff>12700</xdr:rowOff>
    </xdr:to>
    <xdr:cxnSp macro="">
      <xdr:nvCxnSpPr>
        <xdr:cNvPr id="816" name="直線コネクタ 815"/>
        <xdr:cNvCxnSpPr/>
      </xdr:nvCxnSpPr>
      <xdr:spPr>
        <a:xfrm>
          <a:off x="17213580" y="140944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158750</xdr:rowOff>
    </xdr:from>
    <xdr:to>
      <xdr:col>98</xdr:col>
      <xdr:colOff>38100</xdr:colOff>
      <xdr:row>84</xdr:row>
      <xdr:rowOff>88900</xdr:rowOff>
    </xdr:to>
    <xdr:sp macro="" textlink="">
      <xdr:nvSpPr>
        <xdr:cNvPr id="817" name="楕円 816"/>
        <xdr:cNvSpPr/>
      </xdr:nvSpPr>
      <xdr:spPr>
        <a:xfrm>
          <a:off x="16388080" y="140728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12700</xdr:rowOff>
    </xdr:from>
    <xdr:to>
      <xdr:col>102</xdr:col>
      <xdr:colOff>114300</xdr:colOff>
      <xdr:row>84</xdr:row>
      <xdr:rowOff>38100</xdr:rowOff>
    </xdr:to>
    <xdr:cxnSp macro="">
      <xdr:nvCxnSpPr>
        <xdr:cNvPr id="818" name="直線コネクタ 817"/>
        <xdr:cNvCxnSpPr/>
      </xdr:nvCxnSpPr>
      <xdr:spPr>
        <a:xfrm flipV="1">
          <a:off x="16431260" y="14094460"/>
          <a:ext cx="78232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10;一人当たり面積"/>
        <xdr:cNvSpPr txBox="1"/>
      </xdr:nvSpPr>
      <xdr:spPr>
        <a:xfrm>
          <a:off x="1856112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73677</xdr:rowOff>
    </xdr:from>
    <xdr:ext cx="469744" cy="259045"/>
    <xdr:sp macro="" textlink="">
      <xdr:nvSpPr>
        <xdr:cNvPr id="820" name="n_2aveValue【消防施設】&#10;一人当たり面積"/>
        <xdr:cNvSpPr txBox="1"/>
      </xdr:nvSpPr>
      <xdr:spPr>
        <a:xfrm>
          <a:off x="17776267" y="1365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21" name="n_3aveValue【消防施設】&#10;一人当たり面積"/>
        <xdr:cNvSpPr txBox="1"/>
      </xdr:nvSpPr>
      <xdr:spPr>
        <a:xfrm>
          <a:off x="17001567"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822" name="n_4aveValue【消防施設】&#10;一人当たり面積"/>
        <xdr:cNvSpPr txBox="1"/>
      </xdr:nvSpPr>
      <xdr:spPr>
        <a:xfrm>
          <a:off x="1622686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10;一人当たり面積"/>
        <xdr:cNvSpPr txBox="1"/>
      </xdr:nvSpPr>
      <xdr:spPr>
        <a:xfrm>
          <a:off x="1856112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10;一人当たり面積"/>
        <xdr:cNvSpPr txBox="1"/>
      </xdr:nvSpPr>
      <xdr:spPr>
        <a:xfrm>
          <a:off x="177762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54627</xdr:rowOff>
    </xdr:from>
    <xdr:ext cx="469744" cy="259045"/>
    <xdr:sp macro="" textlink="">
      <xdr:nvSpPr>
        <xdr:cNvPr id="825" name="n_3mainValue【消防施設】&#10;一人当たり面積"/>
        <xdr:cNvSpPr txBox="1"/>
      </xdr:nvSpPr>
      <xdr:spPr>
        <a:xfrm>
          <a:off x="17001567" y="1413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826" name="n_4mainValue【消防施設】&#10;一人当たり面積"/>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39" name="テキスト ボックス 838"/>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47" name="テキスト ボックス 846"/>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49" name="テキスト ボックス 848"/>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0"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107</xdr:row>
      <xdr:rowOff>55245</xdr:rowOff>
    </xdr:to>
    <xdr:cxnSp macro="">
      <xdr:nvCxnSpPr>
        <xdr:cNvPr id="851" name="直線コネクタ 850"/>
        <xdr:cNvCxnSpPr/>
      </xdr:nvCxnSpPr>
      <xdr:spPr>
        <a:xfrm flipV="1">
          <a:off x="14375764" y="166725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59072</xdr:rowOff>
    </xdr:from>
    <xdr:ext cx="405111" cy="259045"/>
    <xdr:sp macro="" textlink="">
      <xdr:nvSpPr>
        <xdr:cNvPr id="852" name="【庁舎】&#10;有形固定資産減価償却率最小値テキスト"/>
        <xdr:cNvSpPr txBox="1"/>
      </xdr:nvSpPr>
      <xdr:spPr>
        <a:xfrm>
          <a:off x="14414500"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55245</xdr:rowOff>
    </xdr:from>
    <xdr:to>
      <xdr:col>86</xdr:col>
      <xdr:colOff>25400</xdr:colOff>
      <xdr:row>107</xdr:row>
      <xdr:rowOff>55245</xdr:rowOff>
    </xdr:to>
    <xdr:cxnSp macro="">
      <xdr:nvCxnSpPr>
        <xdr:cNvPr id="853" name="直線コネクタ 852"/>
        <xdr:cNvCxnSpPr/>
      </xdr:nvCxnSpPr>
      <xdr:spPr>
        <a:xfrm>
          <a:off x="14287500" y="17992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854" name="【庁舎】&#10;有形固定資産減価償却率最大値テキスト"/>
        <xdr:cNvSpPr txBox="1"/>
      </xdr:nvSpPr>
      <xdr:spPr>
        <a:xfrm>
          <a:off x="14414500" y="1645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855" name="直線コネクタ 854"/>
        <xdr:cNvCxnSpPr/>
      </xdr:nvCxnSpPr>
      <xdr:spPr>
        <a:xfrm>
          <a:off x="14287500" y="16672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99713</xdr:rowOff>
    </xdr:from>
    <xdr:ext cx="405111" cy="259045"/>
    <xdr:sp macro="" textlink="">
      <xdr:nvSpPr>
        <xdr:cNvPr id="856" name="【庁舎】&#10;有形固定資産減価償却率平均値テキスト"/>
        <xdr:cNvSpPr txBox="1"/>
      </xdr:nvSpPr>
      <xdr:spPr>
        <a:xfrm>
          <a:off x="1441450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76836</xdr:rowOff>
    </xdr:from>
    <xdr:to>
      <xdr:col>85</xdr:col>
      <xdr:colOff>177800</xdr:colOff>
      <xdr:row>104</xdr:row>
      <xdr:rowOff>6986</xdr:rowOff>
    </xdr:to>
    <xdr:sp macro="" textlink="">
      <xdr:nvSpPr>
        <xdr:cNvPr id="857" name="フローチャート: 判断 856"/>
        <xdr:cNvSpPr/>
      </xdr:nvSpPr>
      <xdr:spPr>
        <a:xfrm>
          <a:off x="14325600" y="1734375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44450</xdr:rowOff>
    </xdr:from>
    <xdr:to>
      <xdr:col>81</xdr:col>
      <xdr:colOff>101600</xdr:colOff>
      <xdr:row>103</xdr:row>
      <xdr:rowOff>146050</xdr:rowOff>
    </xdr:to>
    <xdr:sp macro="" textlink="">
      <xdr:nvSpPr>
        <xdr:cNvPr id="858" name="フローチャート: 判断 857"/>
        <xdr:cNvSpPr/>
      </xdr:nvSpPr>
      <xdr:spPr>
        <a:xfrm>
          <a:off x="13578840" y="1731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61595</xdr:rowOff>
    </xdr:from>
    <xdr:to>
      <xdr:col>76</xdr:col>
      <xdr:colOff>165100</xdr:colOff>
      <xdr:row>103</xdr:row>
      <xdr:rowOff>163195</xdr:rowOff>
    </xdr:to>
    <xdr:sp macro="" textlink="">
      <xdr:nvSpPr>
        <xdr:cNvPr id="859" name="フローチャート: 判断 858"/>
        <xdr:cNvSpPr/>
      </xdr:nvSpPr>
      <xdr:spPr>
        <a:xfrm>
          <a:off x="12804140" y="1732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92075</xdr:rowOff>
    </xdr:from>
    <xdr:to>
      <xdr:col>72</xdr:col>
      <xdr:colOff>38100</xdr:colOff>
      <xdr:row>104</xdr:row>
      <xdr:rowOff>22225</xdr:rowOff>
    </xdr:to>
    <xdr:sp macro="" textlink="">
      <xdr:nvSpPr>
        <xdr:cNvPr id="860" name="フローチャート: 判断 859"/>
        <xdr:cNvSpPr/>
      </xdr:nvSpPr>
      <xdr:spPr>
        <a:xfrm>
          <a:off x="12029440" y="173589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59689</xdr:rowOff>
    </xdr:from>
    <xdr:to>
      <xdr:col>67</xdr:col>
      <xdr:colOff>101600</xdr:colOff>
      <xdr:row>103</xdr:row>
      <xdr:rowOff>161289</xdr:rowOff>
    </xdr:to>
    <xdr:sp macro="" textlink="">
      <xdr:nvSpPr>
        <xdr:cNvPr id="861" name="フローチャート: 判断 860"/>
        <xdr:cNvSpPr/>
      </xdr:nvSpPr>
      <xdr:spPr>
        <a:xfrm>
          <a:off x="11231880" y="1732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2" name="テキスト ボックス 861"/>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3" name="テキスト ボックス 862"/>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4" name="テキスト ボックス 863"/>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5" name="テキスト ボックス 864"/>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6" name="テキスト ボックス 865"/>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133986</xdr:rowOff>
    </xdr:from>
    <xdr:to>
      <xdr:col>85</xdr:col>
      <xdr:colOff>177800</xdr:colOff>
      <xdr:row>104</xdr:row>
      <xdr:rowOff>64136</xdr:rowOff>
    </xdr:to>
    <xdr:sp macro="" textlink="">
      <xdr:nvSpPr>
        <xdr:cNvPr id="867" name="楕円 866"/>
        <xdr:cNvSpPr/>
      </xdr:nvSpPr>
      <xdr:spPr>
        <a:xfrm>
          <a:off x="14325600" y="1740090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112413</xdr:rowOff>
    </xdr:from>
    <xdr:ext cx="405111" cy="259045"/>
    <xdr:sp macro="" textlink="">
      <xdr:nvSpPr>
        <xdr:cNvPr id="868" name="【庁舎】&#10;有形固定資産減価償却率該当値テキスト"/>
        <xdr:cNvSpPr txBox="1"/>
      </xdr:nvSpPr>
      <xdr:spPr>
        <a:xfrm>
          <a:off x="14414500" y="1737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69" name="楕円 868"/>
        <xdr:cNvSpPr/>
      </xdr:nvSpPr>
      <xdr:spPr>
        <a:xfrm>
          <a:off x="13578840" y="178866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13336</xdr:rowOff>
    </xdr:from>
    <xdr:to>
      <xdr:col>85</xdr:col>
      <xdr:colOff>127000</xdr:colOff>
      <xdr:row>106</xdr:row>
      <xdr:rowOff>167639</xdr:rowOff>
    </xdr:to>
    <xdr:cxnSp macro="">
      <xdr:nvCxnSpPr>
        <xdr:cNvPr id="870" name="直線コネクタ 869"/>
        <xdr:cNvCxnSpPr/>
      </xdr:nvCxnSpPr>
      <xdr:spPr>
        <a:xfrm flipV="1">
          <a:off x="13629640" y="17447896"/>
          <a:ext cx="746760" cy="48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871" name="楕円 870"/>
        <xdr:cNvSpPr/>
      </xdr:nvSpPr>
      <xdr:spPr>
        <a:xfrm>
          <a:off x="12804140" y="178466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106</xdr:row>
      <xdr:rowOff>167639</xdr:rowOff>
    </xdr:to>
    <xdr:cxnSp macro="">
      <xdr:nvCxnSpPr>
        <xdr:cNvPr id="872" name="直線コネクタ 871"/>
        <xdr:cNvCxnSpPr/>
      </xdr:nvCxnSpPr>
      <xdr:spPr>
        <a:xfrm>
          <a:off x="12854940" y="17897476"/>
          <a:ext cx="7747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40639</xdr:rowOff>
    </xdr:from>
    <xdr:to>
      <xdr:col>72</xdr:col>
      <xdr:colOff>38100</xdr:colOff>
      <xdr:row>106</xdr:row>
      <xdr:rowOff>142239</xdr:rowOff>
    </xdr:to>
    <xdr:sp macro="" textlink="">
      <xdr:nvSpPr>
        <xdr:cNvPr id="873" name="楕円 872"/>
        <xdr:cNvSpPr/>
      </xdr:nvSpPr>
      <xdr:spPr>
        <a:xfrm>
          <a:off x="12029440" y="178104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91439</xdr:rowOff>
    </xdr:from>
    <xdr:to>
      <xdr:col>76</xdr:col>
      <xdr:colOff>114300</xdr:colOff>
      <xdr:row>106</xdr:row>
      <xdr:rowOff>127636</xdr:rowOff>
    </xdr:to>
    <xdr:cxnSp macro="">
      <xdr:nvCxnSpPr>
        <xdr:cNvPr id="874" name="直線コネクタ 873"/>
        <xdr:cNvCxnSpPr/>
      </xdr:nvCxnSpPr>
      <xdr:spPr>
        <a:xfrm>
          <a:off x="12072620" y="17861279"/>
          <a:ext cx="78232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63500</xdr:rowOff>
    </xdr:from>
    <xdr:to>
      <xdr:col>67</xdr:col>
      <xdr:colOff>101600</xdr:colOff>
      <xdr:row>106</xdr:row>
      <xdr:rowOff>165100</xdr:rowOff>
    </xdr:to>
    <xdr:sp macro="" textlink="">
      <xdr:nvSpPr>
        <xdr:cNvPr id="875" name="楕円 874"/>
        <xdr:cNvSpPr/>
      </xdr:nvSpPr>
      <xdr:spPr>
        <a:xfrm>
          <a:off x="1123188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91439</xdr:rowOff>
    </xdr:from>
    <xdr:to>
      <xdr:col>71</xdr:col>
      <xdr:colOff>177800</xdr:colOff>
      <xdr:row>106</xdr:row>
      <xdr:rowOff>114300</xdr:rowOff>
    </xdr:to>
    <xdr:cxnSp macro="">
      <xdr:nvCxnSpPr>
        <xdr:cNvPr id="876" name="直線コネクタ 875"/>
        <xdr:cNvCxnSpPr/>
      </xdr:nvCxnSpPr>
      <xdr:spPr>
        <a:xfrm flipV="1">
          <a:off x="11282680" y="17861279"/>
          <a:ext cx="78994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162577</xdr:rowOff>
    </xdr:from>
    <xdr:ext cx="405111" cy="259045"/>
    <xdr:sp macro="" textlink="">
      <xdr:nvSpPr>
        <xdr:cNvPr id="877" name="n_1aveValue【庁舎】&#10;有形固定資産減価償却率"/>
        <xdr:cNvSpPr txBox="1"/>
      </xdr:nvSpPr>
      <xdr:spPr>
        <a:xfrm>
          <a:off x="13437244" y="1709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8272</xdr:rowOff>
    </xdr:from>
    <xdr:ext cx="405111" cy="259045"/>
    <xdr:sp macro="" textlink="">
      <xdr:nvSpPr>
        <xdr:cNvPr id="878" name="n_2aveValue【庁舎】&#10;有形固定資産減価償却率"/>
        <xdr:cNvSpPr txBox="1"/>
      </xdr:nvSpPr>
      <xdr:spPr>
        <a:xfrm>
          <a:off x="12675244" y="1710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38752</xdr:rowOff>
    </xdr:from>
    <xdr:ext cx="405111" cy="259045"/>
    <xdr:sp macro="" textlink="">
      <xdr:nvSpPr>
        <xdr:cNvPr id="879" name="n_3aveValue【庁舎】&#10;有形固定資産減価償却率"/>
        <xdr:cNvSpPr txBox="1"/>
      </xdr:nvSpPr>
      <xdr:spPr>
        <a:xfrm>
          <a:off x="11900544" y="1713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6366</xdr:rowOff>
    </xdr:from>
    <xdr:ext cx="405111" cy="259045"/>
    <xdr:sp macro="" textlink="">
      <xdr:nvSpPr>
        <xdr:cNvPr id="880" name="n_4aveValue【庁舎】&#10;有形固定資産減価償却率"/>
        <xdr:cNvSpPr txBox="1"/>
      </xdr:nvSpPr>
      <xdr:spPr>
        <a:xfrm>
          <a:off x="11102984" y="17105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81" name="n_1mainValue【庁舎】&#10;有形固定資産減価償却率"/>
        <xdr:cNvSpPr txBox="1"/>
      </xdr:nvSpPr>
      <xdr:spPr>
        <a:xfrm>
          <a:off x="13437244" y="17975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882" name="n_2mainValue【庁舎】&#10;有形固定資産減価償却率"/>
        <xdr:cNvSpPr txBox="1"/>
      </xdr:nvSpPr>
      <xdr:spPr>
        <a:xfrm>
          <a:off x="12675244" y="1793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133366</xdr:rowOff>
    </xdr:from>
    <xdr:ext cx="405111" cy="259045"/>
    <xdr:sp macro="" textlink="">
      <xdr:nvSpPr>
        <xdr:cNvPr id="883" name="n_3mainValue【庁舎】&#10;有形固定資産減価償却率"/>
        <xdr:cNvSpPr txBox="1"/>
      </xdr:nvSpPr>
      <xdr:spPr>
        <a:xfrm>
          <a:off x="11900544" y="17903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156227</xdr:rowOff>
    </xdr:from>
    <xdr:ext cx="405111" cy="259045"/>
    <xdr:sp macro="" textlink="">
      <xdr:nvSpPr>
        <xdr:cNvPr id="884" name="n_4mainValue【庁舎】&#10;有形固定資産減価償却率"/>
        <xdr:cNvSpPr txBox="1"/>
      </xdr:nvSpPr>
      <xdr:spPr>
        <a:xfrm>
          <a:off x="11102984" y="1792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5" name="正方形/長方形 88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6" name="正方形/長方形 88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7" name="正方形/長方形 88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8" name="正方形/長方形 88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9" name="正方形/長方形 88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0" name="正方形/長方形 88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1" name="正方形/長方形 89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2" name="正方形/長方形 89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3" name="テキスト ボックス 89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4" name="直線コネクタ 89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5" name="直線コネクタ 894"/>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6" name="テキスト ボックス 895"/>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7" name="直線コネクタ 896"/>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8" name="テキスト ボックス 897"/>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9" name="直線コネクタ 898"/>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0" name="テキスト ボックス 899"/>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1" name="直線コネクタ 900"/>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2" name="テキスト ボックス 901"/>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3" name="直線コネクタ 902"/>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4" name="テキスト ボックス 903"/>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5" name="直線コネクタ 904"/>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6" name="テキスト ボックス 905"/>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7"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72389</xdr:rowOff>
    </xdr:from>
    <xdr:to>
      <xdr:col>116</xdr:col>
      <xdr:colOff>62864</xdr:colOff>
      <xdr:row>107</xdr:row>
      <xdr:rowOff>110489</xdr:rowOff>
    </xdr:to>
    <xdr:cxnSp macro="">
      <xdr:nvCxnSpPr>
        <xdr:cNvPr id="908" name="直線コネクタ 907"/>
        <xdr:cNvCxnSpPr/>
      </xdr:nvCxnSpPr>
      <xdr:spPr>
        <a:xfrm flipV="1">
          <a:off x="19509104" y="17004029"/>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114316</xdr:rowOff>
    </xdr:from>
    <xdr:ext cx="469744" cy="259045"/>
    <xdr:sp macro="" textlink="">
      <xdr:nvSpPr>
        <xdr:cNvPr id="909" name="【庁舎】&#10;一人当たり面積最小値テキスト"/>
        <xdr:cNvSpPr txBox="1"/>
      </xdr:nvSpPr>
      <xdr:spPr>
        <a:xfrm>
          <a:off x="19547840" y="180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110489</xdr:rowOff>
    </xdr:from>
    <xdr:to>
      <xdr:col>116</xdr:col>
      <xdr:colOff>152400</xdr:colOff>
      <xdr:row>107</xdr:row>
      <xdr:rowOff>110489</xdr:rowOff>
    </xdr:to>
    <xdr:cxnSp macro="">
      <xdr:nvCxnSpPr>
        <xdr:cNvPr id="910" name="直線コネクタ 909"/>
        <xdr:cNvCxnSpPr/>
      </xdr:nvCxnSpPr>
      <xdr:spPr>
        <a:xfrm>
          <a:off x="19443700" y="1804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19066</xdr:rowOff>
    </xdr:from>
    <xdr:ext cx="469744" cy="259045"/>
    <xdr:sp macro="" textlink="">
      <xdr:nvSpPr>
        <xdr:cNvPr id="911" name="【庁舎】&#10;一人当たり面積最大値テキスト"/>
        <xdr:cNvSpPr txBox="1"/>
      </xdr:nvSpPr>
      <xdr:spPr>
        <a:xfrm>
          <a:off x="19547840" y="1678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72389</xdr:rowOff>
    </xdr:from>
    <xdr:to>
      <xdr:col>116</xdr:col>
      <xdr:colOff>152400</xdr:colOff>
      <xdr:row>101</xdr:row>
      <xdr:rowOff>72389</xdr:rowOff>
    </xdr:to>
    <xdr:cxnSp macro="">
      <xdr:nvCxnSpPr>
        <xdr:cNvPr id="912" name="直線コネクタ 911"/>
        <xdr:cNvCxnSpPr/>
      </xdr:nvCxnSpPr>
      <xdr:spPr>
        <a:xfrm>
          <a:off x="19443700" y="170040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913" name="【庁舎】&#10;一人当たり面積平均値テキスト"/>
        <xdr:cNvSpPr txBox="1"/>
      </xdr:nvSpPr>
      <xdr:spPr>
        <a:xfrm>
          <a:off x="19547840" y="17647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914" name="フローチャート: 判断 913"/>
        <xdr:cNvSpPr/>
      </xdr:nvSpPr>
      <xdr:spPr>
        <a:xfrm>
          <a:off x="1945894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5" name="フローチャート: 判断 914"/>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916" name="フローチャート: 判断 915"/>
        <xdr:cNvSpPr/>
      </xdr:nvSpPr>
      <xdr:spPr>
        <a:xfrm>
          <a:off x="17937480" y="1767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917" name="フローチャート: 判断 916"/>
        <xdr:cNvSpPr/>
      </xdr:nvSpPr>
      <xdr:spPr>
        <a:xfrm>
          <a:off x="17162780" y="176885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71120</xdr:rowOff>
    </xdr:from>
    <xdr:to>
      <xdr:col>98</xdr:col>
      <xdr:colOff>38100</xdr:colOff>
      <xdr:row>106</xdr:row>
      <xdr:rowOff>1270</xdr:rowOff>
    </xdr:to>
    <xdr:sp macro="" textlink="">
      <xdr:nvSpPr>
        <xdr:cNvPr id="918" name="フローチャート: 判断 917"/>
        <xdr:cNvSpPr/>
      </xdr:nvSpPr>
      <xdr:spPr>
        <a:xfrm>
          <a:off x="1638808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9" name="テキスト ボックス 91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0" name="テキスト ボックス 91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1" name="テキスト ボックス 92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2" name="テキスト ボックス 92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3" name="テキスト ボックス 92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924" name="楕円 923"/>
        <xdr:cNvSpPr/>
      </xdr:nvSpPr>
      <xdr:spPr>
        <a:xfrm>
          <a:off x="1945894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29227</xdr:rowOff>
    </xdr:from>
    <xdr:ext cx="469744" cy="259045"/>
    <xdr:sp macro="" textlink="">
      <xdr:nvSpPr>
        <xdr:cNvPr id="925" name="【庁舎】&#10;一人当たり面積該当値テキスト"/>
        <xdr:cNvSpPr txBox="1"/>
      </xdr:nvSpPr>
      <xdr:spPr>
        <a:xfrm>
          <a:off x="19547840"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926" name="楕円 925"/>
        <xdr:cNvSpPr/>
      </xdr:nvSpPr>
      <xdr:spPr>
        <a:xfrm>
          <a:off x="18735040" y="177876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57150</xdr:rowOff>
    </xdr:from>
    <xdr:to>
      <xdr:col>116</xdr:col>
      <xdr:colOff>63500</xdr:colOff>
      <xdr:row>106</xdr:row>
      <xdr:rowOff>68580</xdr:rowOff>
    </xdr:to>
    <xdr:cxnSp macro="">
      <xdr:nvCxnSpPr>
        <xdr:cNvPr id="927" name="直線コネクタ 926"/>
        <xdr:cNvCxnSpPr/>
      </xdr:nvCxnSpPr>
      <xdr:spPr>
        <a:xfrm flipV="1">
          <a:off x="18778220" y="17659350"/>
          <a:ext cx="73152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928" name="楕円 927"/>
        <xdr:cNvSpPr/>
      </xdr:nvSpPr>
      <xdr:spPr>
        <a:xfrm>
          <a:off x="17937480" y="1777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68580</xdr:rowOff>
    </xdr:to>
    <xdr:cxnSp macro="">
      <xdr:nvCxnSpPr>
        <xdr:cNvPr id="929" name="直線コネクタ 928"/>
        <xdr:cNvCxnSpPr/>
      </xdr:nvCxnSpPr>
      <xdr:spPr>
        <a:xfrm>
          <a:off x="17988280" y="1781937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930" name="楕円 929"/>
        <xdr:cNvSpPr/>
      </xdr:nvSpPr>
      <xdr:spPr>
        <a:xfrm>
          <a:off x="17162780" y="177723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49530</xdr:rowOff>
    </xdr:to>
    <xdr:cxnSp macro="">
      <xdr:nvCxnSpPr>
        <xdr:cNvPr id="931" name="直線コネクタ 930"/>
        <xdr:cNvCxnSpPr/>
      </xdr:nvCxnSpPr>
      <xdr:spPr>
        <a:xfrm>
          <a:off x="17213580" y="178193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932" name="楕円 931"/>
        <xdr:cNvSpPr/>
      </xdr:nvSpPr>
      <xdr:spPr>
        <a:xfrm>
          <a:off x="1638808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49530</xdr:rowOff>
    </xdr:from>
    <xdr:to>
      <xdr:col>102</xdr:col>
      <xdr:colOff>114300</xdr:colOff>
      <xdr:row>106</xdr:row>
      <xdr:rowOff>53339</xdr:rowOff>
    </xdr:to>
    <xdr:cxnSp macro="">
      <xdr:nvCxnSpPr>
        <xdr:cNvPr id="933" name="直線コネクタ 932"/>
        <xdr:cNvCxnSpPr/>
      </xdr:nvCxnSpPr>
      <xdr:spPr>
        <a:xfrm flipV="1">
          <a:off x="16431260" y="1781937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4" name="n_1aveValue【庁舎】&#10;一人当たり面積"/>
        <xdr:cNvSpPr txBox="1"/>
      </xdr:nvSpPr>
      <xdr:spPr>
        <a:xfrm>
          <a:off x="1856112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935" name="n_2aveValue【庁舎】&#10;一人当たり面積"/>
        <xdr:cNvSpPr txBox="1"/>
      </xdr:nvSpPr>
      <xdr:spPr>
        <a:xfrm>
          <a:off x="17776267" y="1745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936" name="n_3aveValue【庁舎】&#10;一人当たり面積"/>
        <xdr:cNvSpPr txBox="1"/>
      </xdr:nvSpPr>
      <xdr:spPr>
        <a:xfrm>
          <a:off x="17001567" y="1746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17797</xdr:rowOff>
    </xdr:from>
    <xdr:ext cx="469744" cy="259045"/>
    <xdr:sp macro="" textlink="">
      <xdr:nvSpPr>
        <xdr:cNvPr id="937" name="n_4aveValue【庁舎】&#10;一人当たり面積"/>
        <xdr:cNvSpPr txBox="1"/>
      </xdr:nvSpPr>
      <xdr:spPr>
        <a:xfrm>
          <a:off x="16226867" y="174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110507</xdr:rowOff>
    </xdr:from>
    <xdr:ext cx="469744" cy="259045"/>
    <xdr:sp macro="" textlink="">
      <xdr:nvSpPr>
        <xdr:cNvPr id="938" name="n_1mainValue【庁舎】&#10;一人当たり面積"/>
        <xdr:cNvSpPr txBox="1"/>
      </xdr:nvSpPr>
      <xdr:spPr>
        <a:xfrm>
          <a:off x="18561127" y="1788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39" name="n_2mainValue【庁舎】&#10;一人当たり面積"/>
        <xdr:cNvSpPr txBox="1"/>
      </xdr:nvSpPr>
      <xdr:spPr>
        <a:xfrm>
          <a:off x="1777626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40" name="n_3mainValue【庁舎】&#10;一人当たり面積"/>
        <xdr:cNvSpPr txBox="1"/>
      </xdr:nvSpPr>
      <xdr:spPr>
        <a:xfrm>
          <a:off x="17001567" y="1786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95266</xdr:rowOff>
    </xdr:from>
    <xdr:ext cx="469744" cy="259045"/>
    <xdr:sp macro="" textlink="">
      <xdr:nvSpPr>
        <xdr:cNvPr id="941" name="n_4mainValue【庁舎】&#10;一人当たり面積"/>
        <xdr:cNvSpPr txBox="1"/>
      </xdr:nvSpPr>
      <xdr:spPr>
        <a:xfrm>
          <a:off x="1622686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2" name="正方形/長方形 94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3" name="正方形/長方形 94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4" name="テキスト ボックス 94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を上回っているが、類似団体との比較または各施設類型ごとの比較において特に有形固定資産減価償却率が高くなっている施設は、体育館・プール、一般廃棄物処理施設、市民会館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体育館・プールについては中央体育館の耐用年数が経過しているためであるが、再整備に向けて計画を進めているところである。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一般廃棄物処理施設については、西部総合処理センターにおける機器等が耐用年数を経過しているためであるが、順次更新を予定している。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市民会館については、耐用年数を迎えつつあるため有形固定資産減価償却率が高くなっており、</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本庁舎</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周辺整備事業に伴う機能再配置及び解体を予定している。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市税収入の減や、基準財政需要額に臨時経済対策費・臨時財政対策債償還基金費が算入されたことなどにより、令和３年度の単年度指数は前年度に比べ</a:t>
          </a:r>
          <a:r>
            <a:rPr kumimoji="1" lang="en-US" altLang="ja-JP" sz="1200">
              <a:latin typeface="ＭＳ Ｐゴシック" panose="020B0600070205080204" pitchFamily="50" charset="-128"/>
              <a:ea typeface="ＭＳ Ｐゴシック" panose="020B0600070205080204" pitchFamily="50" charset="-128"/>
            </a:rPr>
            <a:t>0.042</a:t>
          </a:r>
          <a:r>
            <a:rPr kumimoji="1" lang="ja-JP" altLang="en-US" sz="1200">
              <a:latin typeface="ＭＳ Ｐゴシック" panose="020B0600070205080204" pitchFamily="50" charset="-128"/>
              <a:ea typeface="ＭＳ Ｐゴシック" panose="020B0600070205080204" pitchFamily="50" charset="-128"/>
            </a:rPr>
            <a:t>ポイント悪化した。</a:t>
          </a:r>
        </a:p>
        <a:p>
          <a:r>
            <a:rPr kumimoji="1" lang="ja-JP" altLang="en-US" sz="1200">
              <a:latin typeface="ＭＳ Ｐゴシック" panose="020B0600070205080204" pitchFamily="50" charset="-128"/>
              <a:ea typeface="ＭＳ Ｐゴシック" panose="020B0600070205080204" pitchFamily="50" charset="-128"/>
            </a:rPr>
            <a:t>　なお、本市においては市民一人あたりの市税収入が他市より多いことから、依然として、類似団体平均より比較的高い水準となっている。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88743"/>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23585</xdr:rowOff>
    </xdr:from>
    <xdr:to>
      <xdr:col>23</xdr:col>
      <xdr:colOff>133350</xdr:colOff>
      <xdr:row>40</xdr:row>
      <xdr:rowOff>58057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8815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40822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40822</xdr:rowOff>
    </xdr:from>
    <xdr:to>
      <xdr:col>15</xdr:col>
      <xdr:colOff>82550</xdr:colOff>
      <xdr:row>40</xdr:row>
      <xdr:rowOff>58057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8988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58057</xdr:rowOff>
    </xdr:from>
    <xdr:to>
      <xdr:col>11</xdr:col>
      <xdr:colOff>31750</xdr:colOff>
      <xdr:row>40</xdr:row>
      <xdr:rowOff>75293</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91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7257</xdr:rowOff>
    </xdr:from>
    <xdr:to>
      <xdr:col>23</xdr:col>
      <xdr:colOff>184150</xdr:colOff>
      <xdr:row>40</xdr:row>
      <xdr:rowOff>108857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23784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144235</xdr:rowOff>
    </xdr:from>
    <xdr:to>
      <xdr:col>19</xdr:col>
      <xdr:colOff>184150</xdr:colOff>
      <xdr:row>40</xdr:row>
      <xdr:rowOff>74385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84562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161472</xdr:rowOff>
    </xdr:from>
    <xdr:to>
      <xdr:col>15</xdr:col>
      <xdr:colOff>133350</xdr:colOff>
      <xdr:row>40</xdr:row>
      <xdr:rowOff>91622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101799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24493</xdr:rowOff>
    </xdr:from>
    <xdr:to>
      <xdr:col>7</xdr:col>
      <xdr:colOff>31750</xdr:colOff>
      <xdr:row>40</xdr:row>
      <xdr:rowOff>126093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8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136270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扶助費や物件費などの経常的な経費に要する一般財源が増となったが、それ以上に地方消費税交付金などの経常一般財源が増となったことにより、令和２年度と比べ</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ポイント改善した。</a:t>
          </a:r>
        </a:p>
        <a:p>
          <a:r>
            <a:rPr kumimoji="1" lang="ja-JP" altLang="en-US" sz="1200">
              <a:latin typeface="ＭＳ Ｐゴシック" panose="020B0600070205080204" pitchFamily="50" charset="-128"/>
              <a:ea typeface="ＭＳ Ｐゴシック" panose="020B0600070205080204" pitchFamily="50" charset="-128"/>
            </a:rPr>
            <a:t>　しかしながら、依然、人件費が高い水準にあることから、類似団体に比べ硬直化した財政構造となっている。引き続き内部管理経費及び事業・施策の見直し等により歳出の抑制を図るとともに、歳入の確保に努め、一層の改善を図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70696</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14796"/>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157073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70696</xdr:rowOff>
    </xdr:from>
    <xdr:to>
      <xdr:col>24</xdr:col>
      <xdr:colOff>12700</xdr:colOff>
      <xdr:row>58</xdr:row>
      <xdr:rowOff>70696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66</xdr:row>
      <xdr:rowOff>66463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1092604"/>
          <a:ext cx="8382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67</xdr:row>
      <xdr:rowOff>80010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382163"/>
          <a:ext cx="8890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160020</xdr:rowOff>
    </xdr:from>
    <xdr:to>
      <xdr:col>19</xdr:col>
      <xdr:colOff>184150</xdr:colOff>
      <xdr:row>64</xdr:row>
      <xdr:rowOff>90170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100347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77046</xdr:rowOff>
    </xdr:from>
    <xdr:to>
      <xdr:col>15</xdr:col>
      <xdr:colOff>82550</xdr:colOff>
      <xdr:row>67</xdr:row>
      <xdr:rowOff>80010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21296"/>
          <a:ext cx="889000" cy="34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108390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77046</xdr:rowOff>
    </xdr:from>
    <xdr:to>
      <xdr:col>11</xdr:col>
      <xdr:colOff>31750</xdr:colOff>
      <xdr:row>65</xdr:row>
      <xdr:rowOff>157480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212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60131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41081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01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15663</xdr:rowOff>
    </xdr:from>
    <xdr:to>
      <xdr:col>19</xdr:col>
      <xdr:colOff>184150</xdr:colOff>
      <xdr:row>66</xdr:row>
      <xdr:rowOff>117263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102040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26246</xdr:rowOff>
    </xdr:from>
    <xdr:to>
      <xdr:col>11</xdr:col>
      <xdr:colOff>82550</xdr:colOff>
      <xdr:row>65</xdr:row>
      <xdr:rowOff>127846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112623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退職手当を除いた人件費は、共済費の引上げや、新型コロナウイルス感染症対策に伴う超過勤務手当の増などにより前年度と比べ増となった。物件費等は新型コロナワクチン接種事業の実施などにより、前年度と比べ増となった。人件費が類似団体平均を上回っている要因としては、市立高等学校を有していることや学校給食事業を直営で行っていることなどにより人件費総額が高いことが考えられる。物件費等においては、市営住宅等の維持管理経費や、学校給食の公金化の影響などにより物件費等の総額が高いことが考えられる。</a:t>
          </a:r>
        </a:p>
        <a:p>
          <a:r>
            <a:rPr kumimoji="1" lang="ja-JP" altLang="en-US" sz="1100">
              <a:latin typeface="ＭＳ Ｐゴシック" panose="020B0600070205080204" pitchFamily="50" charset="-128"/>
              <a:ea typeface="ＭＳ Ｐゴシック" panose="020B0600070205080204" pitchFamily="50" charset="-128"/>
            </a:rPr>
            <a:t>　今後も類似団体平均を上回る経費については適正な運営となっているか分析を進める。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29992</xdr:rowOff>
    </xdr:from>
    <xdr:to>
      <xdr:col>23</xdr:col>
      <xdr:colOff>133350</xdr:colOff>
      <xdr:row>88</xdr:row>
      <xdr:rowOff>30384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45992"/>
          <a:ext cx="0" cy="1371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2461</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30384</xdr:rowOff>
    </xdr:from>
    <xdr:to>
      <xdr:col>24</xdr:col>
      <xdr:colOff>12700</xdr:colOff>
      <xdr:row>88</xdr:row>
      <xdr:rowOff>30384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116369</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8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29992</xdr:rowOff>
    </xdr:from>
    <xdr:to>
      <xdr:col>24</xdr:col>
      <xdr:colOff>12700</xdr:colOff>
      <xdr:row>80</xdr:row>
      <xdr:rowOff>29992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4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5173</xdr:rowOff>
    </xdr:from>
    <xdr:to>
      <xdr:col>23</xdr:col>
      <xdr:colOff>133350</xdr:colOff>
      <xdr:row>85</xdr:row>
      <xdr:rowOff>98751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406973"/>
          <a:ext cx="838200" cy="26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86751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45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70224</xdr:rowOff>
    </xdr:from>
    <xdr:to>
      <xdr:col>23</xdr:col>
      <xdr:colOff>184150</xdr:colOff>
      <xdr:row>84</xdr:row>
      <xdr:rowOff>374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103228</xdr:rowOff>
    </xdr:from>
    <xdr:to>
      <xdr:col>19</xdr:col>
      <xdr:colOff>133350</xdr:colOff>
      <xdr:row>84</xdr:row>
      <xdr:rowOff>5173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333578"/>
          <a:ext cx="8890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80787</xdr:rowOff>
    </xdr:from>
    <xdr:to>
      <xdr:col>19</xdr:col>
      <xdr:colOff>184150</xdr:colOff>
      <xdr:row>83</xdr:row>
      <xdr:rowOff>10937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21114</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08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48130</xdr:rowOff>
    </xdr:from>
    <xdr:to>
      <xdr:col>15</xdr:col>
      <xdr:colOff>82550</xdr:colOff>
      <xdr:row>83</xdr:row>
      <xdr:rowOff>103228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78480"/>
          <a:ext cx="889000" cy="5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88655</xdr:rowOff>
    </xdr:from>
    <xdr:to>
      <xdr:col>15</xdr:col>
      <xdr:colOff>133350</xdr:colOff>
      <xdr:row>82</xdr:row>
      <xdr:rowOff>18805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28982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48130</xdr:rowOff>
    </xdr:from>
    <xdr:to>
      <xdr:col>11</xdr:col>
      <xdr:colOff>31750</xdr:colOff>
      <xdr:row>83</xdr:row>
      <xdr:rowOff>55873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1447800" y="14278480"/>
          <a:ext cx="889000" cy="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36957</xdr:rowOff>
    </xdr:from>
    <xdr:to>
      <xdr:col>11</xdr:col>
      <xdr:colOff>82550</xdr:colOff>
      <xdr:row>81</xdr:row>
      <xdr:rowOff>138557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155020</xdr:rowOff>
    </xdr:from>
    <xdr:to>
      <xdr:col>7</xdr:col>
      <xdr:colOff>31750</xdr:colOff>
      <xdr:row>81</xdr:row>
      <xdr:rowOff>85170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7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95347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63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47951</xdr:rowOff>
    </xdr:from>
    <xdr:to>
      <xdr:col>23</xdr:col>
      <xdr:colOff>184150</xdr:colOff>
      <xdr:row>85</xdr:row>
      <xdr:rowOff>149551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20028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59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125823</xdr:rowOff>
    </xdr:from>
    <xdr:to>
      <xdr:col>19</xdr:col>
      <xdr:colOff>184150</xdr:colOff>
      <xdr:row>84</xdr:row>
      <xdr:rowOff>55973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40750</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442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52428</xdr:rowOff>
    </xdr:from>
    <xdr:to>
      <xdr:col>15</xdr:col>
      <xdr:colOff>133350</xdr:colOff>
      <xdr:row>83</xdr:row>
      <xdr:rowOff>154028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8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138805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69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168780</xdr:rowOff>
    </xdr:from>
    <xdr:to>
      <xdr:col>11</xdr:col>
      <xdr:colOff>82550</xdr:colOff>
      <xdr:row>83</xdr:row>
      <xdr:rowOff>98930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83707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31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5073</xdr:rowOff>
    </xdr:from>
    <xdr:to>
      <xdr:col>7</xdr:col>
      <xdr:colOff>31750</xdr:colOff>
      <xdr:row>83</xdr:row>
      <xdr:rowOff>106673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23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91450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32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に、職務給の原則をより一層徹底した給与制度への見直しを実施しており、給料水準を抑制する効果のある給料表の導入等を行い、水準是正を図っている。今後も市民に理解される給与水準となるよう努め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87</xdr:row>
      <xdr:rowOff>119743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0358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1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102507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841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119743</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１１年度以降、２次にわたる行財政改善実施計画など、継続して職員数の抑制に取り組んでおり、令和４年４月１日における職員数（３，８５６人）は平成１１年４月１日（４，１４０人）に比し、２８４人減員となっている。近年、行政需要の増大に対応するため、増員の傾向であるが、今後も引き続き事務事業や事務執行体制の見直し等により、業務量に見合った適正な定員管理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142875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06212"/>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114952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142875</xdr:rowOff>
    </xdr:from>
    <xdr:to>
      <xdr:col>81</xdr:col>
      <xdr:colOff>133350</xdr:colOff>
      <xdr:row>66</xdr:row>
      <xdr:rowOff>142875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80645</xdr:rowOff>
    </xdr:from>
    <xdr:to>
      <xdr:col>81</xdr:col>
      <xdr:colOff>44450</xdr:colOff>
      <xdr:row>62</xdr:row>
      <xdr:rowOff>84667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10545"/>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44450</xdr:rowOff>
    </xdr:from>
    <xdr:to>
      <xdr:col>77</xdr:col>
      <xdr:colOff>44450</xdr:colOff>
      <xdr:row>62</xdr:row>
      <xdr:rowOff>80645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28363</xdr:rowOff>
    </xdr:from>
    <xdr:to>
      <xdr:col>72</xdr:col>
      <xdr:colOff>203200</xdr:colOff>
      <xdr:row>62</xdr:row>
      <xdr:rowOff>44450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5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12277</xdr:rowOff>
    </xdr:from>
    <xdr:to>
      <xdr:col>73</xdr:col>
      <xdr:colOff>44450</xdr:colOff>
      <xdr:row>61</xdr:row>
      <xdr:rowOff>113877</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28363</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3815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139488</xdr:rowOff>
    </xdr:from>
    <xdr:to>
      <xdr:col>64</xdr:col>
      <xdr:colOff>152400</xdr:colOff>
      <xdr:row>61</xdr:row>
      <xdr:rowOff>69638</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79815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33867</xdr:rowOff>
    </xdr:from>
    <xdr:to>
      <xdr:col>81</xdr:col>
      <xdr:colOff>95250</xdr:colOff>
      <xdr:row>62</xdr:row>
      <xdr:rowOff>135467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5944</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29845</xdr:rowOff>
    </xdr:from>
    <xdr:to>
      <xdr:col>77</xdr:col>
      <xdr:colOff>95250</xdr:colOff>
      <xdr:row>62</xdr:row>
      <xdr:rowOff>131445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116222</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46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165100</xdr:rowOff>
    </xdr:from>
    <xdr:to>
      <xdr:col>73</xdr:col>
      <xdr:colOff>44450</xdr:colOff>
      <xdr:row>62</xdr:row>
      <xdr:rowOff>95250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80027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149013</xdr:rowOff>
    </xdr:from>
    <xdr:to>
      <xdr:col>68</xdr:col>
      <xdr:colOff>203200</xdr:colOff>
      <xdr:row>62</xdr:row>
      <xdr:rowOff>79163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震災復興に係る市債の償還が順次終了し、公債費負担が減少傾向にあったことから、類似団体平均を</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令和元年度以降は上昇傾向にある。今後は公共施設の老朽化対策などの投資的経費の増大によって多額の市債発行が見込まれているため、公債費は増加傾向で推移することが予測され、それに伴い比率が悪化することが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107421</xdr:rowOff>
    </xdr:from>
    <xdr:to>
      <xdr:col>81</xdr:col>
      <xdr:colOff>44450</xdr:colOff>
      <xdr:row>39</xdr:row>
      <xdr:rowOff>147638</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79397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139294</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825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26988</xdr:rowOff>
    </xdr:from>
    <xdr:to>
      <xdr:col>77</xdr:col>
      <xdr:colOff>44450</xdr:colOff>
      <xdr:row>39</xdr:row>
      <xdr:rowOff>107421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71353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15875</xdr:rowOff>
    </xdr:from>
    <xdr:to>
      <xdr:col>77</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102252</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158221</xdr:rowOff>
    </xdr:from>
    <xdr:to>
      <xdr:col>72</xdr:col>
      <xdr:colOff>203200</xdr:colOff>
      <xdr:row>39</xdr:row>
      <xdr:rowOff>26988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67332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46038</xdr:rowOff>
    </xdr:from>
    <xdr:to>
      <xdr:col>73</xdr:col>
      <xdr:colOff>44450</xdr:colOff>
      <xdr:row>40</xdr:row>
      <xdr:rowOff>147638</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132415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699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158221</xdr:rowOff>
    </xdr:from>
    <xdr:to>
      <xdr:col>68</xdr:col>
      <xdr:colOff>152400</xdr:colOff>
      <xdr:row>39</xdr:row>
      <xdr:rowOff>16933</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673321"/>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66146</xdr:rowOff>
    </xdr:from>
    <xdr:to>
      <xdr:col>68</xdr:col>
      <xdr:colOff>203200</xdr:colOff>
      <xdr:row>40</xdr:row>
      <xdr:rowOff>167746</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152523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01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694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56621</xdr:rowOff>
    </xdr:from>
    <xdr:to>
      <xdr:col>77</xdr:col>
      <xdr:colOff>95250</xdr:colOff>
      <xdr:row>39</xdr:row>
      <xdr:rowOff>158221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74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168398</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512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147638</xdr:rowOff>
    </xdr:from>
    <xdr:to>
      <xdr:col>73</xdr:col>
      <xdr:colOff>44450</xdr:colOff>
      <xdr:row>39</xdr:row>
      <xdr:rowOff>77788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87965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107421</xdr:rowOff>
    </xdr:from>
    <xdr:to>
      <xdr:col>68</xdr:col>
      <xdr:colOff>203200</xdr:colOff>
      <xdr:row>39</xdr:row>
      <xdr:rowOff>37571</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62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47748</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63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137583</xdr:rowOff>
    </xdr:from>
    <xdr:to>
      <xdr:col>64</xdr:col>
      <xdr:colOff>152400</xdr:colOff>
      <xdr:row>39</xdr:row>
      <xdr:rowOff>67733</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77910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震災復興事業に係る市債の償還が進んでいる一方で、十分な投資的事業が行えていなかったことで市債発行額が抑制されていたことや、下水道事業などの公営企業債等繰入見込額が減となっていることから、将来負担額はこれまで減少傾向で推移してきた。今後の推移については、公共施設の老朽化対策などによる投資的経費の増大によって、多額の市債発行が見込まれるため、地方債残高は増加に転じることも想定される。それに伴い、将来負担比率も現状より悪化することも考えら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161713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133790</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73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161713</xdr:rowOff>
    </xdr:from>
    <xdr:to>
      <xdr:col>81</xdr:col>
      <xdr:colOff>133350</xdr:colOff>
      <xdr:row>21</xdr:row>
      <xdr:rowOff>161713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76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8170</xdr:rowOff>
    </xdr:from>
    <xdr:to>
      <xdr:col>81</xdr:col>
      <xdr:colOff>44450</xdr:colOff>
      <xdr:row>14</xdr:row>
      <xdr:rowOff>21040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08470"/>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79858</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4801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107781</xdr:rowOff>
    </xdr:from>
    <xdr:to>
      <xdr:col>81</xdr:col>
      <xdr:colOff>95250</xdr:colOff>
      <xdr:row>15</xdr:row>
      <xdr:rowOff>37931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5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21040</xdr:rowOff>
    </xdr:from>
    <xdr:to>
      <xdr:col>77</xdr:col>
      <xdr:colOff>44450</xdr:colOff>
      <xdr:row>14</xdr:row>
      <xdr:rowOff>21040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4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1482</xdr:rowOff>
    </xdr:from>
    <xdr:to>
      <xdr:col>77</xdr:col>
      <xdr:colOff>95250</xdr:colOff>
      <xdr:row>15</xdr:row>
      <xdr:rowOff>103082</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87859</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659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21040</xdr:rowOff>
    </xdr:from>
    <xdr:to>
      <xdr:col>72</xdr:col>
      <xdr:colOff>203200</xdr:colOff>
      <xdr:row>14</xdr:row>
      <xdr:rowOff>39539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4401800" y="2421340"/>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20786</xdr:rowOff>
    </xdr:from>
    <xdr:to>
      <xdr:col>73</xdr:col>
      <xdr:colOff>44450</xdr:colOff>
      <xdr:row>15</xdr:row>
      <xdr:rowOff>122386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107163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67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39539</xdr:rowOff>
    </xdr:from>
    <xdr:to>
      <xdr:col>68</xdr:col>
      <xdr:colOff>152400</xdr:colOff>
      <xdr:row>14</xdr:row>
      <xdr:rowOff>122386</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439839"/>
          <a:ext cx="889000" cy="8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21590</xdr:rowOff>
    </xdr:from>
    <xdr:to>
      <xdr:col>68</xdr:col>
      <xdr:colOff>203200</xdr:colOff>
      <xdr:row>15</xdr:row>
      <xdr:rowOff>123190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107967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50546</xdr:rowOff>
    </xdr:from>
    <xdr:to>
      <xdr:col>64</xdr:col>
      <xdr:colOff>152400</xdr:colOff>
      <xdr:row>15</xdr:row>
      <xdr:rowOff>152146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136923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128820</xdr:rowOff>
    </xdr:from>
    <xdr:to>
      <xdr:col>81</xdr:col>
      <xdr:colOff>95250</xdr:colOff>
      <xdr:row>14</xdr:row>
      <xdr:rowOff>58970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3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50097</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2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141690</xdr:rowOff>
    </xdr:from>
    <xdr:to>
      <xdr:col>77</xdr:col>
      <xdr:colOff>95250</xdr:colOff>
      <xdr:row>14</xdr:row>
      <xdr:rowOff>71840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82017</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13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141690</xdr:rowOff>
    </xdr:from>
    <xdr:to>
      <xdr:col>73</xdr:col>
      <xdr:colOff>44450</xdr:colOff>
      <xdr:row>14</xdr:row>
      <xdr:rowOff>71840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3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82017</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1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160189</xdr:rowOff>
    </xdr:from>
    <xdr:to>
      <xdr:col>68</xdr:col>
      <xdr:colOff>203200</xdr:colOff>
      <xdr:row>14</xdr:row>
      <xdr:rowOff>90339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100516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15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71586</xdr:rowOff>
    </xdr:from>
    <xdr:to>
      <xdr:col>64</xdr:col>
      <xdr:colOff>152400</xdr:colOff>
      <xdr:row>15</xdr:row>
      <xdr:rowOff>1736</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11913</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119062</xdr:colOff>
      <xdr:row>26</xdr:row>
      <xdr:rowOff>33338</xdr:rowOff>
    </xdr:from>
    <xdr:ext cx="9099176" cy="425758"/>
    <xdr:sp macro="" textlink="">
      <xdr:nvSpPr>
        <xdr:cNvPr id="481" name="テキスト ボックス 480">
          <a:extLst>
            <a:ext uri="{FF2B5EF4-FFF2-40B4-BE49-F238E27FC236}">
              <a16:creationId xmlns:a16="http://schemas.microsoft.com/office/drawing/2014/main" id="{C172B296-F3AA-43DB-B8EE-F87A3CF6EAFE}"/>
            </a:ext>
          </a:extLst>
        </xdr:cNvPr>
        <xdr:cNvSpPr txBox="1"/>
      </xdr:nvSpPr>
      <xdr:spPr>
        <a:xfrm>
          <a:off x="762000" y="4367213"/>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経常的な経費としての人件費の額は、近年は人事院勧告に準じた給与改定に伴う給料や期末勤勉手当の増、共済費の増などにより、増加傾向にある。</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引き続き給与水準の適正化に努めるとともに、事務の効率化や適正な定員管理を進めながら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41</xdr:row>
      <xdr:rowOff>31750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316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127000</xdr:rowOff>
    </xdr:from>
    <xdr:to>
      <xdr:col>19</xdr:col>
      <xdr:colOff>187325</xdr:colOff>
      <xdr:row>41</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85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115587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43180</xdr:rowOff>
    </xdr:from>
    <xdr:to>
      <xdr:col>15</xdr:col>
      <xdr:colOff>98425</xdr:colOff>
      <xdr:row>40</xdr:row>
      <xdr:rowOff>127000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01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43180</xdr:rowOff>
    </xdr:from>
    <xdr:to>
      <xdr:col>11</xdr:col>
      <xdr:colOff>9525</xdr:colOff>
      <xdr:row>40</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901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152400</xdr:rowOff>
    </xdr:from>
    <xdr:to>
      <xdr:col>20</xdr:col>
      <xdr:colOff>38100</xdr:colOff>
      <xdr:row>41</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9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76200</xdr:rowOff>
    </xdr:from>
    <xdr:to>
      <xdr:col>15</xdr:col>
      <xdr:colOff>149225</xdr:colOff>
      <xdr:row>41</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163830</xdr:rowOff>
    </xdr:from>
    <xdr:to>
      <xdr:col>11</xdr:col>
      <xdr:colOff>60325</xdr:colOff>
      <xdr:row>40</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22860</xdr:rowOff>
    </xdr:from>
    <xdr:to>
      <xdr:col>6</xdr:col>
      <xdr:colOff>171450</xdr:colOff>
      <xdr:row>40</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行政需要の増大に伴って増加傾向で推移しているが、比率は類似団体平均と比較してやや低くなっている。これは他団体より直営部門が多く、委託料が少なくなっているためと考えられる。今後も引き続き事業の見直しに取り組み、経費の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463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53521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14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116313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8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144236</xdr:rowOff>
    </xdr:from>
    <xdr:to>
      <xdr:col>82</xdr:col>
      <xdr:colOff>158750</xdr:colOff>
      <xdr:row>16</xdr:row>
      <xdr:rowOff>74386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16</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252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151493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79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102706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2721</xdr:rowOff>
    </xdr:from>
    <xdr:to>
      <xdr:col>78</xdr:col>
      <xdr:colOff>120650</xdr:colOff>
      <xdr:row>15</xdr:row>
      <xdr:rowOff>104321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114498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43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100693</xdr:rowOff>
    </xdr:from>
    <xdr:to>
      <xdr:col>65</xdr:col>
      <xdr:colOff>53975</xdr:colOff>
      <xdr:row>16</xdr:row>
      <xdr:rowOff>30843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41020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生活保護受給者の割合が類似団体平均と比較して低いが、利用児童数の増に伴う保育施設等への給付費の増や、障害者介護給付費等の増の影響により、比率は前年度に引き続き類似団体平均を上回っており、今後も比率は上昇傾向で推移するものと考えられ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95250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86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67327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95250</xdr:rowOff>
    </xdr:from>
    <xdr:to>
      <xdr:col>24</xdr:col>
      <xdr:colOff>114300</xdr:colOff>
      <xdr:row>61</xdr:row>
      <xdr:rowOff>95250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5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133350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67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7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44450</xdr:rowOff>
    </xdr:from>
    <xdr:to>
      <xdr:col>15</xdr:col>
      <xdr:colOff>98425</xdr:colOff>
      <xdr:row>58</xdr:row>
      <xdr:rowOff>76200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171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120650</xdr:rowOff>
    </xdr:from>
    <xdr:to>
      <xdr:col>15</xdr:col>
      <xdr:colOff>149225</xdr:colOff>
      <xdr:row>58</xdr:row>
      <xdr:rowOff>50800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60977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44450</xdr:rowOff>
    </xdr:from>
    <xdr:to>
      <xdr:col>11</xdr:col>
      <xdr:colOff>9525</xdr:colOff>
      <xdr:row>57</xdr:row>
      <xdr:rowOff>82550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1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82550</xdr:rowOff>
    </xdr:from>
    <xdr:to>
      <xdr:col>24</xdr:col>
      <xdr:colOff>76200</xdr:colOff>
      <xdr:row>58</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44450</xdr:rowOff>
    </xdr:from>
    <xdr:to>
      <xdr:col>20</xdr:col>
      <xdr:colOff>38100</xdr:colOff>
      <xdr:row>57</xdr:row>
      <xdr:rowOff>146050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25400</xdr:rowOff>
    </xdr:from>
    <xdr:to>
      <xdr:col>15</xdr:col>
      <xdr:colOff>149225</xdr:colOff>
      <xdr:row>58</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165100</xdr:rowOff>
    </xdr:from>
    <xdr:to>
      <xdr:col>11</xdr:col>
      <xdr:colOff>60325</xdr:colOff>
      <xdr:row>57</xdr:row>
      <xdr:rowOff>95250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本市のその他経費は増加傾向であるが、これは主に高齢化の進展により、介護保険・後期高齢者医療事業への繰出金が増加傾向にあるためである。</a:t>
          </a:r>
        </a:p>
        <a:p>
          <a:r>
            <a:rPr kumimoji="1" lang="ja-JP" altLang="en-US" sz="1200">
              <a:latin typeface="ＭＳ Ｐゴシック" panose="020B0600070205080204" pitchFamily="50" charset="-128"/>
              <a:ea typeface="ＭＳ Ｐゴシック" panose="020B0600070205080204" pitchFamily="50" charset="-128"/>
            </a:rPr>
            <a:t>　なお、平成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以降、維持補修費が増となっているが、これは、従前は物件費に計上されていた経費のうち、施設の効用を維持するために必要となる点検、補修、修繕に係る経費を、維持補修費に計上することとしたため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44450</xdr:rowOff>
    </xdr:from>
    <xdr:to>
      <xdr:col>82</xdr:col>
      <xdr:colOff>107950</xdr:colOff>
      <xdr:row>61</xdr:row>
      <xdr:rowOff>19050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13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162577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19050</xdr:rowOff>
    </xdr:from>
    <xdr:to>
      <xdr:col>82</xdr:col>
      <xdr:colOff>196850</xdr:colOff>
      <xdr:row>61</xdr:row>
      <xdr:rowOff>19050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130827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44450</xdr:rowOff>
    </xdr:from>
    <xdr:to>
      <xdr:col>82</xdr:col>
      <xdr:colOff>196850</xdr:colOff>
      <xdr:row>53</xdr:row>
      <xdr:rowOff>44450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31750</xdr:rowOff>
    </xdr:from>
    <xdr:to>
      <xdr:col>82</xdr:col>
      <xdr:colOff>107950</xdr:colOff>
      <xdr:row>59</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1473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149877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5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59</xdr:row>
      <xdr:rowOff>120650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98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152400</xdr:rowOff>
    </xdr:from>
    <xdr:to>
      <xdr:col>73</xdr:col>
      <xdr:colOff>180975</xdr:colOff>
      <xdr:row>59</xdr:row>
      <xdr:rowOff>82550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96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152400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33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69850</xdr:rowOff>
    </xdr:from>
    <xdr:to>
      <xdr:col>78</xdr:col>
      <xdr:colOff>120650</xdr:colOff>
      <xdr:row>60</xdr:row>
      <xdr:rowOff>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156227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101600</xdr:rowOff>
    </xdr:from>
    <xdr:to>
      <xdr:col>69</xdr:col>
      <xdr:colOff>142875</xdr:colOff>
      <xdr:row>59</xdr:row>
      <xdr:rowOff>31750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16527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本市の補助費等は増加傾向にあるが、令和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年度においては高齢者交通助成金事業を別事業へ見直したことなどにより、比率は前年度に比べ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99684"/>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170434</xdr:rowOff>
    </xdr:from>
    <xdr:to>
      <xdr:col>82</xdr:col>
      <xdr:colOff>107950</xdr:colOff>
      <xdr:row>34</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58282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121429</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50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149352</xdr:rowOff>
    </xdr:from>
    <xdr:to>
      <xdr:col>82</xdr:col>
      <xdr:colOff>158750</xdr:colOff>
      <xdr:row>35</xdr:row>
      <xdr:rowOff>79502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35560</xdr:rowOff>
    </xdr:from>
    <xdr:to>
      <xdr:col>78</xdr:col>
      <xdr:colOff>69850</xdr:colOff>
      <xdr:row>34</xdr:row>
      <xdr:rowOff>90424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5864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14478</xdr:rowOff>
    </xdr:from>
    <xdr:to>
      <xdr:col>78</xdr:col>
      <xdr:colOff>120650</xdr:colOff>
      <xdr:row>35</xdr:row>
      <xdr:rowOff>116078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100855</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10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90424</xdr:rowOff>
    </xdr:from>
    <xdr:to>
      <xdr:col>73</xdr:col>
      <xdr:colOff>180975</xdr:colOff>
      <xdr:row>34</xdr:row>
      <xdr:rowOff>136144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59197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14478</xdr:rowOff>
    </xdr:from>
    <xdr:to>
      <xdr:col>74</xdr:col>
      <xdr:colOff>31750</xdr:colOff>
      <xdr:row>35</xdr:row>
      <xdr:rowOff>116078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100855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0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136144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5334</xdr:rowOff>
    </xdr:from>
    <xdr:to>
      <xdr:col>69</xdr:col>
      <xdr:colOff>142875</xdr:colOff>
      <xdr:row>35</xdr:row>
      <xdr:rowOff>106934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91711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0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119634</xdr:rowOff>
    </xdr:from>
    <xdr:to>
      <xdr:col>82</xdr:col>
      <xdr:colOff>158750</xdr:colOff>
      <xdr:row>34</xdr:row>
      <xdr:rowOff>49784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136161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6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震災復興に伴い多額の市債を発行したため、類似団体平均と比べて高くなっていたが、平成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年度に負担のピークを迎えてからは減少傾向で推移しており、平成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年度から類似団体平均を下回る値となっている。令和３年度においては</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借換対象額の減や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土木債の償還の一部が令和２年度に完了したこと等により、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今後は公共施設の老朽化対策などの投資的経費の増大によって多額の市債発行が見込まれており、公債費が増加していくと予測している。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80</xdr:row>
      <xdr:rowOff>66039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8560"/>
          <a:ext cx="0" cy="117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73661</xdr:rowOff>
    </xdr:from>
    <xdr:to>
      <xdr:col>24</xdr:col>
      <xdr:colOff>25400</xdr:colOff>
      <xdr:row>76</xdr:row>
      <xdr:rowOff>149861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1038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154957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24130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24130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8889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800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55897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129539</xdr:rowOff>
    </xdr:from>
    <xdr:to>
      <xdr:col>6</xdr:col>
      <xdr:colOff>171450</xdr:colOff>
      <xdr:row>77</xdr:row>
      <xdr:rowOff>59689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69867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類似団体平均と比較し高くなっているのは人件費に係る経常収支比率が高いためであるので、今後も引き続き給与水準の適正化に努めるとともに、職員数の適正管理により、総人件費の抑制に努める。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19558</xdr:rowOff>
    </xdr:from>
    <xdr:to>
      <xdr:col>82</xdr:col>
      <xdr:colOff>107950</xdr:colOff>
      <xdr:row>80</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78308"/>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105935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19558</xdr:rowOff>
    </xdr:from>
    <xdr:to>
      <xdr:col>82</xdr:col>
      <xdr:colOff>196850</xdr:colOff>
      <xdr:row>75</xdr:row>
      <xdr:rowOff>19558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115570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4124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152164</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10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115570</xdr:rowOff>
    </xdr:from>
    <xdr:to>
      <xdr:col>78</xdr:col>
      <xdr:colOff>69850</xdr:colOff>
      <xdr:row>80</xdr:row>
      <xdr:rowOff>21844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6601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80</xdr:row>
      <xdr:rowOff>21844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568680"/>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5686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5097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117348</xdr:rowOff>
    </xdr:from>
    <xdr:to>
      <xdr:col>82</xdr:col>
      <xdr:colOff>158750</xdr:colOff>
      <xdr:row>79</xdr:row>
      <xdr:rowOff>47498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89425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64770</xdr:rowOff>
    </xdr:from>
    <xdr:to>
      <xdr:col>78</xdr:col>
      <xdr:colOff>120650</xdr:colOff>
      <xdr:row>79</xdr:row>
      <xdr:rowOff>166370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151147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9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142494</xdr:rowOff>
    </xdr:from>
    <xdr:to>
      <xdr:col>74</xdr:col>
      <xdr:colOff>31750</xdr:colOff>
      <xdr:row>80</xdr:row>
      <xdr:rowOff>72644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57421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763</xdr:rowOff>
    </xdr:from>
    <xdr:to>
      <xdr:col>65</xdr:col>
      <xdr:colOff>53975</xdr:colOff>
      <xdr:row>79</xdr:row>
      <xdr:rowOff>102363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87140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83368</xdr:rowOff>
    </xdr:from>
    <xdr:to>
      <xdr:col>29</xdr:col>
      <xdr:colOff>127000</xdr:colOff>
      <xdr:row>19</xdr:row>
      <xdr:rowOff>150256</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6943"/>
          <a:ext cx="0" cy="14384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122333</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27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150256</xdr:rowOff>
    </xdr:from>
    <xdr:to>
      <xdr:col>30</xdr:col>
      <xdr:colOff>25400</xdr:colOff>
      <xdr:row>19</xdr:row>
      <xdr:rowOff>150256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554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169745</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83368</xdr:rowOff>
    </xdr:from>
    <xdr:to>
      <xdr:col>30</xdr:col>
      <xdr:colOff>25400</xdr:colOff>
      <xdr:row>11</xdr:row>
      <xdr:rowOff>83368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6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157617</xdr:rowOff>
    </xdr:from>
    <xdr:to>
      <xdr:col>29</xdr:col>
      <xdr:colOff>127000</xdr:colOff>
      <xdr:row>13</xdr:row>
      <xdr:rowOff>49809</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62642"/>
          <a:ext cx="647700" cy="63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106509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25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134432</xdr:rowOff>
    </xdr:from>
    <xdr:to>
      <xdr:col>29</xdr:col>
      <xdr:colOff>177800</xdr:colOff>
      <xdr:row>16</xdr:row>
      <xdr:rowOff>64582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53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49809</xdr:rowOff>
    </xdr:from>
    <xdr:to>
      <xdr:col>26</xdr:col>
      <xdr:colOff>50800</xdr:colOff>
      <xdr:row>13</xdr:row>
      <xdr:rowOff>60005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26284"/>
          <a:ext cx="698500" cy="1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164516</xdr:rowOff>
    </xdr:from>
    <xdr:to>
      <xdr:col>26</xdr:col>
      <xdr:colOff>101600</xdr:colOff>
      <xdr:row>16</xdr:row>
      <xdr:rowOff>94666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79443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7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60005</xdr:rowOff>
    </xdr:from>
    <xdr:to>
      <xdr:col>22</xdr:col>
      <xdr:colOff>114300</xdr:colOff>
      <xdr:row>13</xdr:row>
      <xdr:rowOff>111669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336480"/>
          <a:ext cx="698500" cy="51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60457</xdr:rowOff>
    </xdr:from>
    <xdr:to>
      <xdr:col>22</xdr:col>
      <xdr:colOff>165100</xdr:colOff>
      <xdr:row>16</xdr:row>
      <xdr:rowOff>162057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146834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3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111669</xdr:rowOff>
    </xdr:from>
    <xdr:to>
      <xdr:col>18</xdr:col>
      <xdr:colOff>177800</xdr:colOff>
      <xdr:row>13</xdr:row>
      <xdr:rowOff>138689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88144"/>
          <a:ext cx="6985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107503</xdr:rowOff>
    </xdr:from>
    <xdr:to>
      <xdr:col>19</xdr:col>
      <xdr:colOff>38100</xdr:colOff>
      <xdr:row>17</xdr:row>
      <xdr:rowOff>37653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22430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126797</xdr:rowOff>
    </xdr:from>
    <xdr:to>
      <xdr:col>15</xdr:col>
      <xdr:colOff>101600</xdr:colOff>
      <xdr:row>17</xdr:row>
      <xdr:rowOff>56947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41724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106817</xdr:rowOff>
    </xdr:from>
    <xdr:to>
      <xdr:col>29</xdr:col>
      <xdr:colOff>177800</xdr:colOff>
      <xdr:row>13</xdr:row>
      <xdr:rowOff>36967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211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123344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056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170459</xdr:rowOff>
    </xdr:from>
    <xdr:to>
      <xdr:col>26</xdr:col>
      <xdr:colOff>101600</xdr:colOff>
      <xdr:row>13</xdr:row>
      <xdr:rowOff>100609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7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110786</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04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9205</xdr:rowOff>
    </xdr:from>
    <xdr:to>
      <xdr:col>22</xdr:col>
      <xdr:colOff>165100</xdr:colOff>
      <xdr:row>13</xdr:row>
      <xdr:rowOff>110805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85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120982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5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60869</xdr:rowOff>
    </xdr:from>
    <xdr:to>
      <xdr:col>19</xdr:col>
      <xdr:colOff>38100</xdr:colOff>
      <xdr:row>13</xdr:row>
      <xdr:rowOff>162469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337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10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87889</xdr:rowOff>
    </xdr:from>
    <xdr:to>
      <xdr:col>15</xdr:col>
      <xdr:colOff>101600</xdr:colOff>
      <xdr:row>14</xdr:row>
      <xdr:rowOff>18039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6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28216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13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201371</xdr:rowOff>
    </xdr:from>
    <xdr:to>
      <xdr:col>29</xdr:col>
      <xdr:colOff>127000</xdr:colOff>
      <xdr:row>37</xdr:row>
      <xdr:rowOff>212001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5921"/>
          <a:ext cx="0" cy="12107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184078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08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212001</xdr:rowOff>
    </xdr:from>
    <xdr:to>
      <xdr:col>30</xdr:col>
      <xdr:colOff>25400</xdr:colOff>
      <xdr:row>37</xdr:row>
      <xdr:rowOff>212001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36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116298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201371</xdr:rowOff>
    </xdr:from>
    <xdr:to>
      <xdr:col>30</xdr:col>
      <xdr:colOff>25400</xdr:colOff>
      <xdr:row>33</xdr:row>
      <xdr:rowOff>201371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5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242786</xdr:rowOff>
    </xdr:from>
    <xdr:to>
      <xdr:col>29</xdr:col>
      <xdr:colOff>127000</xdr:colOff>
      <xdr:row>35</xdr:row>
      <xdr:rowOff>250101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853136"/>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310773</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57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122796</xdr:rowOff>
    </xdr:from>
    <xdr:to>
      <xdr:col>29</xdr:col>
      <xdr:colOff>177800</xdr:colOff>
      <xdr:row>35</xdr:row>
      <xdr:rowOff>224396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242786</xdr:rowOff>
    </xdr:from>
    <xdr:to>
      <xdr:col>26</xdr:col>
      <xdr:colOff>50800</xdr:colOff>
      <xdr:row>35</xdr:row>
      <xdr:rowOff>256692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853136"/>
          <a:ext cx="698500" cy="1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129578</xdr:rowOff>
    </xdr:from>
    <xdr:to>
      <xdr:col>26</xdr:col>
      <xdr:colOff>101600</xdr:colOff>
      <xdr:row>35</xdr:row>
      <xdr:rowOff>231178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241355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0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256692</xdr:rowOff>
    </xdr:from>
    <xdr:to>
      <xdr:col>22</xdr:col>
      <xdr:colOff>114300</xdr:colOff>
      <xdr:row>36</xdr:row>
      <xdr:rowOff>11329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867042"/>
          <a:ext cx="698500" cy="97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117463</xdr:rowOff>
    </xdr:from>
    <xdr:to>
      <xdr:col>22</xdr:col>
      <xdr:colOff>165100</xdr:colOff>
      <xdr:row>35</xdr:row>
      <xdr:rowOff>219063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229240</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11329</xdr:rowOff>
    </xdr:from>
    <xdr:to>
      <xdr:col>18</xdr:col>
      <xdr:colOff>177800</xdr:colOff>
      <xdr:row>36</xdr:row>
      <xdr:rowOff>57353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964579"/>
          <a:ext cx="698500" cy="4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113005</xdr:rowOff>
    </xdr:from>
    <xdr:to>
      <xdr:col>19</xdr:col>
      <xdr:colOff>38100</xdr:colOff>
      <xdr:row>35</xdr:row>
      <xdr:rowOff>214605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224782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107976</xdr:rowOff>
    </xdr:from>
    <xdr:to>
      <xdr:col>15</xdr:col>
      <xdr:colOff>101600</xdr:colOff>
      <xdr:row>35</xdr:row>
      <xdr:rowOff>209576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219753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8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199301</xdr:rowOff>
    </xdr:from>
    <xdr:to>
      <xdr:col>29</xdr:col>
      <xdr:colOff>177800</xdr:colOff>
      <xdr:row>35</xdr:row>
      <xdr:rowOff>300901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0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171378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78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191986</xdr:rowOff>
    </xdr:from>
    <xdr:to>
      <xdr:col>26</xdr:col>
      <xdr:colOff>101600</xdr:colOff>
      <xdr:row>35</xdr:row>
      <xdr:rowOff>293586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80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278363</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88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205892</xdr:rowOff>
    </xdr:from>
    <xdr:to>
      <xdr:col>22</xdr:col>
      <xdr:colOff>165100</xdr:colOff>
      <xdr:row>35</xdr:row>
      <xdr:rowOff>307492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81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292269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0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303429</xdr:rowOff>
    </xdr:from>
    <xdr:to>
      <xdr:col>19</xdr:col>
      <xdr:colOff>38100</xdr:colOff>
      <xdr:row>36</xdr:row>
      <xdr:rowOff>62129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913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46906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000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6553</xdr:rowOff>
    </xdr:from>
    <xdr:to>
      <xdr:col>15</xdr:col>
      <xdr:colOff>101600</xdr:colOff>
      <xdr:row>36</xdr:row>
      <xdr:rowOff>108153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95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92930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04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19489</xdr:rowOff>
    </xdr:from>
    <xdr:to>
      <xdr:col>24</xdr:col>
      <xdr:colOff>62865</xdr:colOff>
      <xdr:row>38</xdr:row>
      <xdr:rowOff>84607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34439"/>
          <a:ext cx="1270" cy="126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88434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84607</xdr:rowOff>
    </xdr:from>
    <xdr:to>
      <xdr:col>24</xdr:col>
      <xdr:colOff>152400</xdr:colOff>
      <xdr:row>38</xdr:row>
      <xdr:rowOff>84607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99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137616</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19489</xdr:rowOff>
    </xdr:from>
    <xdr:to>
      <xdr:col>24</xdr:col>
      <xdr:colOff>152400</xdr:colOff>
      <xdr:row>31</xdr:row>
      <xdr:rowOff>19489</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119126</xdr:rowOff>
    </xdr:from>
    <xdr:to>
      <xdr:col>24</xdr:col>
      <xdr:colOff>63500</xdr:colOff>
      <xdr:row>32</xdr:row>
      <xdr:rowOff>161972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605526"/>
          <a:ext cx="838200" cy="42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134503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638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156076</xdr:rowOff>
    </xdr:from>
    <xdr:to>
      <xdr:col>24</xdr:col>
      <xdr:colOff>114300</xdr:colOff>
      <xdr:row>35</xdr:row>
      <xdr:rowOff>86226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161972</xdr:rowOff>
    </xdr:from>
    <xdr:to>
      <xdr:col>19</xdr:col>
      <xdr:colOff>177800</xdr:colOff>
      <xdr:row>33</xdr:row>
      <xdr:rowOff>81505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648372"/>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6767</xdr:rowOff>
    </xdr:from>
    <xdr:to>
      <xdr:col>20</xdr:col>
      <xdr:colOff>38100</xdr:colOff>
      <xdr:row>35</xdr:row>
      <xdr:rowOff>108367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99494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81505</xdr:rowOff>
    </xdr:from>
    <xdr:to>
      <xdr:col>15</xdr:col>
      <xdr:colOff>50800</xdr:colOff>
      <xdr:row>33</xdr:row>
      <xdr:rowOff>115077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739355"/>
          <a:ext cx="889000" cy="3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143666</xdr:rowOff>
    </xdr:from>
    <xdr:to>
      <xdr:col>15</xdr:col>
      <xdr:colOff>101600</xdr:colOff>
      <xdr:row>36</xdr:row>
      <xdr:rowOff>73816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64943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104071</xdr:rowOff>
    </xdr:from>
    <xdr:to>
      <xdr:col>10</xdr:col>
      <xdr:colOff>114300</xdr:colOff>
      <xdr:row>33</xdr:row>
      <xdr:rowOff>115077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761921"/>
          <a:ext cx="8890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148565</xdr:rowOff>
    </xdr:from>
    <xdr:to>
      <xdr:col>10</xdr:col>
      <xdr:colOff>165100</xdr:colOff>
      <xdr:row>36</xdr:row>
      <xdr:rowOff>78715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69842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152581</xdr:rowOff>
    </xdr:from>
    <xdr:to>
      <xdr:col>6</xdr:col>
      <xdr:colOff>38100</xdr:colOff>
      <xdr:row>36</xdr:row>
      <xdr:rowOff>82731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73858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68326</xdr:rowOff>
    </xdr:from>
    <xdr:to>
      <xdr:col>24</xdr:col>
      <xdr:colOff>114300</xdr:colOff>
      <xdr:row>32</xdr:row>
      <xdr:rowOff>169926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91203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111172</xdr:rowOff>
    </xdr:from>
    <xdr:to>
      <xdr:col>20</xdr:col>
      <xdr:colOff>38100</xdr:colOff>
      <xdr:row>33</xdr:row>
      <xdr:rowOff>41322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59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57849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37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30705</xdr:rowOff>
    </xdr:from>
    <xdr:to>
      <xdr:col>15</xdr:col>
      <xdr:colOff>101600</xdr:colOff>
      <xdr:row>33</xdr:row>
      <xdr:rowOff>132305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6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148832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46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64277</xdr:rowOff>
    </xdr:from>
    <xdr:to>
      <xdr:col>10</xdr:col>
      <xdr:colOff>165100</xdr:colOff>
      <xdr:row>33</xdr:row>
      <xdr:rowOff>165877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2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10954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49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53271</xdr:rowOff>
    </xdr:from>
    <xdr:to>
      <xdr:col>6</xdr:col>
      <xdr:colOff>38100</xdr:colOff>
      <xdr:row>33</xdr:row>
      <xdr:rowOff>154871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1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171398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48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115142</xdr:rowOff>
    </xdr:from>
    <xdr:to>
      <xdr:col>24</xdr:col>
      <xdr:colOff>62865</xdr:colOff>
      <xdr:row>58</xdr:row>
      <xdr:rowOff>83203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16192"/>
          <a:ext cx="1270" cy="151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87030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83203</xdr:rowOff>
    </xdr:from>
    <xdr:to>
      <xdr:col>24</xdr:col>
      <xdr:colOff>152400</xdr:colOff>
      <xdr:row>58</xdr:row>
      <xdr:rowOff>83203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2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61819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115142</xdr:rowOff>
    </xdr:from>
    <xdr:to>
      <xdr:col>24</xdr:col>
      <xdr:colOff>152400</xdr:colOff>
      <xdr:row>49</xdr:row>
      <xdr:rowOff>115142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1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127650</xdr:rowOff>
    </xdr:from>
    <xdr:to>
      <xdr:col>24</xdr:col>
      <xdr:colOff>63500</xdr:colOff>
      <xdr:row>57</xdr:row>
      <xdr:rowOff>166479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57400"/>
          <a:ext cx="838200" cy="38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42609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0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19732</xdr:rowOff>
    </xdr:from>
    <xdr:to>
      <xdr:col>24</xdr:col>
      <xdr:colOff>114300</xdr:colOff>
      <xdr:row>55</xdr:row>
      <xdr:rowOff>121332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163572</xdr:rowOff>
    </xdr:from>
    <xdr:to>
      <xdr:col>19</xdr:col>
      <xdr:colOff>177800</xdr:colOff>
      <xdr:row>57</xdr:row>
      <xdr:rowOff>166479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36222"/>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81389</xdr:rowOff>
    </xdr:from>
    <xdr:to>
      <xdr:col>20</xdr:col>
      <xdr:colOff>38100</xdr:colOff>
      <xdr:row>57</xdr:row>
      <xdr:rowOff>11539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28066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163572</xdr:rowOff>
    </xdr:from>
    <xdr:to>
      <xdr:col>15</xdr:col>
      <xdr:colOff>50800</xdr:colOff>
      <xdr:row>58</xdr:row>
      <xdr:rowOff>57633</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36222"/>
          <a:ext cx="889000" cy="6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11699</xdr:rowOff>
    </xdr:from>
    <xdr:to>
      <xdr:col>15</xdr:col>
      <xdr:colOff>101600</xdr:colOff>
      <xdr:row>57</xdr:row>
      <xdr:rowOff>113299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129826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112072</xdr:rowOff>
    </xdr:from>
    <xdr:to>
      <xdr:col>10</xdr:col>
      <xdr:colOff>114300</xdr:colOff>
      <xdr:row>58</xdr:row>
      <xdr:rowOff>57633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84722"/>
          <a:ext cx="889000" cy="11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82271</xdr:rowOff>
    </xdr:from>
    <xdr:to>
      <xdr:col>10</xdr:col>
      <xdr:colOff>165100</xdr:colOff>
      <xdr:row>58</xdr:row>
      <xdr:rowOff>12421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28948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157317</xdr:rowOff>
    </xdr:from>
    <xdr:to>
      <xdr:col>6</xdr:col>
      <xdr:colOff>38100</xdr:colOff>
      <xdr:row>58</xdr:row>
      <xdr:rowOff>87467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92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78594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1002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76850</xdr:rowOff>
    </xdr:from>
    <xdr:to>
      <xdr:col>24</xdr:col>
      <xdr:colOff>114300</xdr:colOff>
      <xdr:row>56</xdr:row>
      <xdr:rowOff>7000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55277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8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115679</xdr:rowOff>
    </xdr:from>
    <xdr:to>
      <xdr:col>20</xdr:col>
      <xdr:colOff>38100</xdr:colOff>
      <xdr:row>58</xdr:row>
      <xdr:rowOff>45829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36956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8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112772</xdr:rowOff>
    </xdr:from>
    <xdr:to>
      <xdr:col>15</xdr:col>
      <xdr:colOff>101600</xdr:colOff>
      <xdr:row>58</xdr:row>
      <xdr:rowOff>42922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8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34049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6833</xdr:rowOff>
    </xdr:from>
    <xdr:to>
      <xdr:col>10</xdr:col>
      <xdr:colOff>165100</xdr:colOff>
      <xdr:row>58</xdr:row>
      <xdr:rowOff>108433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99560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61272</xdr:rowOff>
    </xdr:from>
    <xdr:to>
      <xdr:col>6</xdr:col>
      <xdr:colOff>38100</xdr:colOff>
      <xdr:row>57</xdr:row>
      <xdr:rowOff>162872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7949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60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70480</xdr:rowOff>
    </xdr:from>
    <xdr:to>
      <xdr:col>24</xdr:col>
      <xdr:colOff>62865</xdr:colOff>
      <xdr:row>78</xdr:row>
      <xdr:rowOff>128453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4880"/>
          <a:ext cx="1270" cy="108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132280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128453</xdr:rowOff>
    </xdr:from>
    <xdr:to>
      <xdr:col>24</xdr:col>
      <xdr:colOff>152400</xdr:colOff>
      <xdr:row>78</xdr:row>
      <xdr:rowOff>128453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01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17157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9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70480</xdr:rowOff>
    </xdr:from>
    <xdr:to>
      <xdr:col>24</xdr:col>
      <xdr:colOff>152400</xdr:colOff>
      <xdr:row>72</xdr:row>
      <xdr:rowOff>70480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40442</xdr:rowOff>
    </xdr:from>
    <xdr:to>
      <xdr:col>24</xdr:col>
      <xdr:colOff>63500</xdr:colOff>
      <xdr:row>76</xdr:row>
      <xdr:rowOff>42270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070642"/>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6520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08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28093</xdr:rowOff>
    </xdr:from>
    <xdr:to>
      <xdr:col>24</xdr:col>
      <xdr:colOff>114300</xdr:colOff>
      <xdr:row>77</xdr:row>
      <xdr:rowOff>129693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2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40442</xdr:rowOff>
    </xdr:from>
    <xdr:to>
      <xdr:col>19</xdr:col>
      <xdr:colOff>177800</xdr:colOff>
      <xdr:row>76</xdr:row>
      <xdr:rowOff>83327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070642"/>
          <a:ext cx="889000" cy="4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35911</xdr:rowOff>
    </xdr:from>
    <xdr:to>
      <xdr:col>20</xdr:col>
      <xdr:colOff>38100</xdr:colOff>
      <xdr:row>77</xdr:row>
      <xdr:rowOff>137511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128638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3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75692</xdr:rowOff>
    </xdr:from>
    <xdr:to>
      <xdr:col>15</xdr:col>
      <xdr:colOff>50800</xdr:colOff>
      <xdr:row>76</xdr:row>
      <xdr:rowOff>83327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10589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72944</xdr:rowOff>
    </xdr:from>
    <xdr:to>
      <xdr:col>15</xdr:col>
      <xdr:colOff>101600</xdr:colOff>
      <xdr:row>78</xdr:row>
      <xdr:rowOff>3094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165671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67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75692</xdr:rowOff>
    </xdr:from>
    <xdr:to>
      <xdr:col>10</xdr:col>
      <xdr:colOff>114300</xdr:colOff>
      <xdr:row>77</xdr:row>
      <xdr:rowOff>35230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105892"/>
          <a:ext cx="889000" cy="1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63342</xdr:rowOff>
    </xdr:from>
    <xdr:to>
      <xdr:col>10</xdr:col>
      <xdr:colOff>165100</xdr:colOff>
      <xdr:row>77</xdr:row>
      <xdr:rowOff>164942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6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156069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67137</xdr:rowOff>
    </xdr:from>
    <xdr:to>
      <xdr:col>6</xdr:col>
      <xdr:colOff>38100</xdr:colOff>
      <xdr:row>77</xdr:row>
      <xdr:rowOff>168737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6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162920</xdr:rowOff>
    </xdr:from>
    <xdr:to>
      <xdr:col>24</xdr:col>
      <xdr:colOff>114300</xdr:colOff>
      <xdr:row>76</xdr:row>
      <xdr:rowOff>93070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7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161092</xdr:rowOff>
    </xdr:from>
    <xdr:to>
      <xdr:col>20</xdr:col>
      <xdr:colOff>38100</xdr:colOff>
      <xdr:row>76</xdr:row>
      <xdr:rowOff>91242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01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107769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79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32527</xdr:rowOff>
    </xdr:from>
    <xdr:to>
      <xdr:col>15</xdr:col>
      <xdr:colOff>101600</xdr:colOff>
      <xdr:row>76</xdr:row>
      <xdr:rowOff>134127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150654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3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24892</xdr:rowOff>
    </xdr:from>
    <xdr:to>
      <xdr:col>10</xdr:col>
      <xdr:colOff>165100</xdr:colOff>
      <xdr:row>76</xdr:row>
      <xdr:rowOff>126492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143019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8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155880</xdr:rowOff>
    </xdr:from>
    <xdr:to>
      <xdr:col>6</xdr:col>
      <xdr:colOff>38100</xdr:colOff>
      <xdr:row>77</xdr:row>
      <xdr:rowOff>86030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18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102557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96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19977</xdr:rowOff>
    </xdr:from>
    <xdr:to>
      <xdr:col>24</xdr:col>
      <xdr:colOff>62865</xdr:colOff>
      <xdr:row>98</xdr:row>
      <xdr:rowOff>91300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50477"/>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95127</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91300</xdr:rowOff>
    </xdr:from>
    <xdr:to>
      <xdr:col>24</xdr:col>
      <xdr:colOff>152400</xdr:colOff>
      <xdr:row>98</xdr:row>
      <xdr:rowOff>91300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138104</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25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19977</xdr:rowOff>
    </xdr:from>
    <xdr:to>
      <xdr:col>24</xdr:col>
      <xdr:colOff>152400</xdr:colOff>
      <xdr:row>90</xdr:row>
      <xdr:rowOff>19977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5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125400</xdr:rowOff>
    </xdr:from>
    <xdr:to>
      <xdr:col>24</xdr:col>
      <xdr:colOff>63500</xdr:colOff>
      <xdr:row>97</xdr:row>
      <xdr:rowOff>126479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13150"/>
          <a:ext cx="838200" cy="3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25277</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41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2400</xdr:rowOff>
    </xdr:from>
    <xdr:to>
      <xdr:col>24</xdr:col>
      <xdr:colOff>114300</xdr:colOff>
      <xdr:row>95</xdr:row>
      <xdr:rowOff>104000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126479</xdr:rowOff>
    </xdr:from>
    <xdr:to>
      <xdr:col>19</xdr:col>
      <xdr:colOff>177800</xdr:colOff>
      <xdr:row>98</xdr:row>
      <xdr:rowOff>25031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57129"/>
          <a:ext cx="889000" cy="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152121</xdr:rowOff>
    </xdr:from>
    <xdr:to>
      <xdr:col>20</xdr:col>
      <xdr:colOff>38100</xdr:colOff>
      <xdr:row>97</xdr:row>
      <xdr:rowOff>82271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6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98798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497795" y="163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25031</xdr:rowOff>
    </xdr:from>
    <xdr:to>
      <xdr:col>15</xdr:col>
      <xdr:colOff>50800</xdr:colOff>
      <xdr:row>98</xdr:row>
      <xdr:rowOff>91706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2713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34289</xdr:rowOff>
    </xdr:from>
    <xdr:to>
      <xdr:col>15</xdr:col>
      <xdr:colOff>101600</xdr:colOff>
      <xdr:row>97</xdr:row>
      <xdr:rowOff>135889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6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152416</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08795" y="16440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78715</xdr:rowOff>
    </xdr:from>
    <xdr:to>
      <xdr:col>10</xdr:col>
      <xdr:colOff>114300</xdr:colOff>
      <xdr:row>98</xdr:row>
      <xdr:rowOff>91706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80815"/>
          <a:ext cx="889000" cy="1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97295</xdr:rowOff>
    </xdr:from>
    <xdr:to>
      <xdr:col>10</xdr:col>
      <xdr:colOff>165100</xdr:colOff>
      <xdr:row>98</xdr:row>
      <xdr:rowOff>27445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72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43972</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19795" y="165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88685</xdr:rowOff>
    </xdr:from>
    <xdr:to>
      <xdr:col>6</xdr:col>
      <xdr:colOff>38100</xdr:colOff>
      <xdr:row>98</xdr:row>
      <xdr:rowOff>18835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1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35362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30795" y="1649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74600</xdr:rowOff>
    </xdr:from>
    <xdr:to>
      <xdr:col>24</xdr:col>
      <xdr:colOff>114300</xdr:colOff>
      <xdr:row>96</xdr:row>
      <xdr:rowOff>4750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53027</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3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75679</xdr:rowOff>
    </xdr:from>
    <xdr:to>
      <xdr:col>20</xdr:col>
      <xdr:colOff>38100</xdr:colOff>
      <xdr:row>98</xdr:row>
      <xdr:rowOff>5829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0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168406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79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145681</xdr:rowOff>
    </xdr:from>
    <xdr:to>
      <xdr:col>15</xdr:col>
      <xdr:colOff>101600</xdr:colOff>
      <xdr:row>98</xdr:row>
      <xdr:rowOff>75831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7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66958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86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40906</xdr:rowOff>
    </xdr:from>
    <xdr:to>
      <xdr:col>10</xdr:col>
      <xdr:colOff>165100</xdr:colOff>
      <xdr:row>98</xdr:row>
      <xdr:rowOff>142506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133633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93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27915</xdr:rowOff>
    </xdr:from>
    <xdr:to>
      <xdr:col>6</xdr:col>
      <xdr:colOff>38100</xdr:colOff>
      <xdr:row>98</xdr:row>
      <xdr:rowOff>129515</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3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120642</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30795" y="1692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71936</xdr:rowOff>
    </xdr:from>
    <xdr:to>
      <xdr:col>54</xdr:col>
      <xdr:colOff>189865</xdr:colOff>
      <xdr:row>38</xdr:row>
      <xdr:rowOff>69651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58336"/>
          <a:ext cx="1270" cy="1026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73478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8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69651</xdr:rowOff>
    </xdr:from>
    <xdr:to>
      <xdr:col>55</xdr:col>
      <xdr:colOff>88900</xdr:colOff>
      <xdr:row>38</xdr:row>
      <xdr:rowOff>69651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8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18613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71936</xdr:rowOff>
    </xdr:from>
    <xdr:to>
      <xdr:col>55</xdr:col>
      <xdr:colOff>88900</xdr:colOff>
      <xdr:row>32</xdr:row>
      <xdr:rowOff>71936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5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127094</xdr:rowOff>
    </xdr:from>
    <xdr:to>
      <xdr:col>55</xdr:col>
      <xdr:colOff>0</xdr:colOff>
      <xdr:row>38</xdr:row>
      <xdr:rowOff>10487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42044"/>
          <a:ext cx="838200" cy="108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160730</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1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137853</xdr:rowOff>
    </xdr:from>
    <xdr:to>
      <xdr:col>55</xdr:col>
      <xdr:colOff>50800</xdr:colOff>
      <xdr:row>37</xdr:row>
      <xdr:rowOff>68003</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127094</xdr:rowOff>
    </xdr:from>
    <xdr:to>
      <xdr:col>50</xdr:col>
      <xdr:colOff>114300</xdr:colOff>
      <xdr:row>38</xdr:row>
      <xdr:rowOff>17693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42044"/>
          <a:ext cx="889000" cy="109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81062</xdr:rowOff>
    </xdr:from>
    <xdr:to>
      <xdr:col>50</xdr:col>
      <xdr:colOff>165100</xdr:colOff>
      <xdr:row>31</xdr:row>
      <xdr:rowOff>11212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27739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17693</xdr:rowOff>
    </xdr:from>
    <xdr:to>
      <xdr:col>45</xdr:col>
      <xdr:colOff>177800</xdr:colOff>
      <xdr:row>38</xdr:row>
      <xdr:rowOff>19685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32793"/>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47948</xdr:rowOff>
    </xdr:from>
    <xdr:to>
      <xdr:col>46</xdr:col>
      <xdr:colOff>38100</xdr:colOff>
      <xdr:row>37</xdr:row>
      <xdr:rowOff>149548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166075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19685</xdr:rowOff>
    </xdr:from>
    <xdr:to>
      <xdr:col>41</xdr:col>
      <xdr:colOff>50800</xdr:colOff>
      <xdr:row>38</xdr:row>
      <xdr:rowOff>28263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534785"/>
          <a:ext cx="889000" cy="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66345</xdr:rowOff>
    </xdr:from>
    <xdr:to>
      <xdr:col>41</xdr:col>
      <xdr:colOff>101600</xdr:colOff>
      <xdr:row>37</xdr:row>
      <xdr:rowOff>167945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13022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85983</xdr:rowOff>
    </xdr:from>
    <xdr:to>
      <xdr:col>36</xdr:col>
      <xdr:colOff>165100</xdr:colOff>
      <xdr:row>38</xdr:row>
      <xdr:rowOff>16132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296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32660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20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131137</xdr:rowOff>
    </xdr:from>
    <xdr:to>
      <xdr:col>55</xdr:col>
      <xdr:colOff>50800</xdr:colOff>
      <xdr:row>38</xdr:row>
      <xdr:rowOff>61286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4747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46064</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3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76294</xdr:rowOff>
    </xdr:from>
    <xdr:to>
      <xdr:col>50</xdr:col>
      <xdr:colOff>165100</xdr:colOff>
      <xdr:row>32</xdr:row>
      <xdr:rowOff>6444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9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169021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83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138343</xdr:rowOff>
    </xdr:from>
    <xdr:to>
      <xdr:col>46</xdr:col>
      <xdr:colOff>38100</xdr:colOff>
      <xdr:row>38</xdr:row>
      <xdr:rowOff>68493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8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59620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7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140335</xdr:rowOff>
    </xdr:from>
    <xdr:to>
      <xdr:col>41</xdr:col>
      <xdr:colOff>101600</xdr:colOff>
      <xdr:row>38</xdr:row>
      <xdr:rowOff>70485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61612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148913</xdr:rowOff>
    </xdr:from>
    <xdr:to>
      <xdr:col>36</xdr:col>
      <xdr:colOff>165100</xdr:colOff>
      <xdr:row>38</xdr:row>
      <xdr:rowOff>79063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9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70190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8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154407</xdr:rowOff>
    </xdr:from>
    <xdr:to>
      <xdr:col>54</xdr:col>
      <xdr:colOff>189865</xdr:colOff>
      <xdr:row>59</xdr:row>
      <xdr:rowOff>28981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6907"/>
          <a:ext cx="1270" cy="1417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32808</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28981</xdr:rowOff>
    </xdr:from>
    <xdr:to>
      <xdr:col>55</xdr:col>
      <xdr:colOff>88900</xdr:colOff>
      <xdr:row>59</xdr:row>
      <xdr:rowOff>28981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101084</xdr:rowOff>
    </xdr:from>
    <xdr:ext cx="534377"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154407</xdr:rowOff>
    </xdr:from>
    <xdr:to>
      <xdr:col>55</xdr:col>
      <xdr:colOff>88900</xdr:colOff>
      <xdr:row>50</xdr:row>
      <xdr:rowOff>154407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53708</xdr:rowOff>
    </xdr:from>
    <xdr:to>
      <xdr:col>55</xdr:col>
      <xdr:colOff>0</xdr:colOff>
      <xdr:row>57</xdr:row>
      <xdr:rowOff>35344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654908"/>
          <a:ext cx="838200" cy="1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166927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25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144050</xdr:rowOff>
    </xdr:from>
    <xdr:to>
      <xdr:col>55</xdr:col>
      <xdr:colOff>50800</xdr:colOff>
      <xdr:row>56</xdr:row>
      <xdr:rowOff>74200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53708</xdr:rowOff>
    </xdr:from>
    <xdr:to>
      <xdr:col>50</xdr:col>
      <xdr:colOff>114300</xdr:colOff>
      <xdr:row>57</xdr:row>
      <xdr:rowOff>141948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654908"/>
          <a:ext cx="889000" cy="2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66211</xdr:rowOff>
    </xdr:from>
    <xdr:to>
      <xdr:col>50</xdr:col>
      <xdr:colOff>165100</xdr:colOff>
      <xdr:row>55</xdr:row>
      <xdr:rowOff>167811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4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2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96362</xdr:rowOff>
    </xdr:from>
    <xdr:to>
      <xdr:col>45</xdr:col>
      <xdr:colOff>177800</xdr:colOff>
      <xdr:row>57</xdr:row>
      <xdr:rowOff>141948</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69012"/>
          <a:ext cx="8890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72727</xdr:rowOff>
    </xdr:from>
    <xdr:to>
      <xdr:col>46</xdr:col>
      <xdr:colOff>38100</xdr:colOff>
      <xdr:row>56</xdr:row>
      <xdr:rowOff>2877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502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19404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27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96362</xdr:rowOff>
    </xdr:from>
    <xdr:to>
      <xdr:col>41</xdr:col>
      <xdr:colOff>50800</xdr:colOff>
      <xdr:row>58</xdr:row>
      <xdr:rowOff>63653</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69012"/>
          <a:ext cx="889000" cy="13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3994</xdr:rowOff>
    </xdr:from>
    <xdr:to>
      <xdr:col>41</xdr:col>
      <xdr:colOff>101600</xdr:colOff>
      <xdr:row>56</xdr:row>
      <xdr:rowOff>105594</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122121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144373</xdr:rowOff>
    </xdr:from>
    <xdr:to>
      <xdr:col>36</xdr:col>
      <xdr:colOff>165100</xdr:colOff>
      <xdr:row>56</xdr:row>
      <xdr:rowOff>74523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91050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34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155994</xdr:rowOff>
    </xdr:from>
    <xdr:to>
      <xdr:col>55</xdr:col>
      <xdr:colOff>50800</xdr:colOff>
      <xdr:row>57</xdr:row>
      <xdr:rowOff>86144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75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134421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7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2908</xdr:rowOff>
    </xdr:from>
    <xdr:to>
      <xdr:col>50</xdr:col>
      <xdr:colOff>165100</xdr:colOff>
      <xdr:row>56</xdr:row>
      <xdr:rowOff>104508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95635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69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91148</xdr:rowOff>
    </xdr:from>
    <xdr:to>
      <xdr:col>46</xdr:col>
      <xdr:colOff>38100</xdr:colOff>
      <xdr:row>58</xdr:row>
      <xdr:rowOff>21298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12425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45562</xdr:rowOff>
    </xdr:from>
    <xdr:to>
      <xdr:col>41</xdr:col>
      <xdr:colOff>101600</xdr:colOff>
      <xdr:row>57</xdr:row>
      <xdr:rowOff>147162</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1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138289</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91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12853</xdr:rowOff>
    </xdr:from>
    <xdr:to>
      <xdr:col>36</xdr:col>
      <xdr:colOff>165100</xdr:colOff>
      <xdr:row>58</xdr:row>
      <xdr:rowOff>114453</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95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105580</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04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45941</xdr:rowOff>
    </xdr:from>
    <xdr:to>
      <xdr:col>54</xdr:col>
      <xdr:colOff>189865</xdr:colOff>
      <xdr:row>79</xdr:row>
      <xdr:rowOff>92511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47441"/>
          <a:ext cx="1270" cy="1589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96338</xdr:rowOff>
    </xdr:from>
    <xdr:ext cx="378565"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64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92511</xdr:rowOff>
    </xdr:from>
    <xdr:to>
      <xdr:col>55</xdr:col>
      <xdr:colOff>88900</xdr:colOff>
      <xdr:row>79</xdr:row>
      <xdr:rowOff>92511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63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164068</xdr:rowOff>
    </xdr:from>
    <xdr:ext cx="534377"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45941</xdr:rowOff>
    </xdr:from>
    <xdr:to>
      <xdr:col>55</xdr:col>
      <xdr:colOff>88900</xdr:colOff>
      <xdr:row>70</xdr:row>
      <xdr:rowOff>45941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170169</xdr:rowOff>
    </xdr:from>
    <xdr:to>
      <xdr:col>55</xdr:col>
      <xdr:colOff>0</xdr:colOff>
      <xdr:row>78</xdr:row>
      <xdr:rowOff>68932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200369"/>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160044</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018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137167</xdr:rowOff>
    </xdr:from>
    <xdr:to>
      <xdr:col>55</xdr:col>
      <xdr:colOff>50800</xdr:colOff>
      <xdr:row>77</xdr:row>
      <xdr:rowOff>67317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16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170169</xdr:rowOff>
    </xdr:from>
    <xdr:to>
      <xdr:col>50</xdr:col>
      <xdr:colOff>114300</xdr:colOff>
      <xdr:row>78</xdr:row>
      <xdr:rowOff>17759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200369"/>
          <a:ext cx="889000" cy="19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111629</xdr:rowOff>
    </xdr:from>
    <xdr:to>
      <xdr:col>50</xdr:col>
      <xdr:colOff>165100</xdr:colOff>
      <xdr:row>77</xdr:row>
      <xdr:rowOff>41779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14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58307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291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17759</xdr:rowOff>
    </xdr:from>
    <xdr:to>
      <xdr:col>45</xdr:col>
      <xdr:colOff>177800</xdr:colOff>
      <xdr:row>78</xdr:row>
      <xdr:rowOff>133006</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7861300" y="13390859"/>
          <a:ext cx="889000" cy="11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149904</xdr:rowOff>
    </xdr:from>
    <xdr:to>
      <xdr:col>46</xdr:col>
      <xdr:colOff>38100</xdr:colOff>
      <xdr:row>77</xdr:row>
      <xdr:rowOff>80054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96580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133006</xdr:rowOff>
    </xdr:from>
    <xdr:to>
      <xdr:col>41</xdr:col>
      <xdr:colOff>50800</xdr:colOff>
      <xdr:row>79</xdr:row>
      <xdr:rowOff>3291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3506106"/>
          <a:ext cx="889000" cy="4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61337</xdr:rowOff>
    </xdr:from>
    <xdr:to>
      <xdr:col>41</xdr:col>
      <xdr:colOff>101600</xdr:colOff>
      <xdr:row>77</xdr:row>
      <xdr:rowOff>162937</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8014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22019</xdr:rowOff>
    </xdr:from>
    <xdr:to>
      <xdr:col>36</xdr:col>
      <xdr:colOff>165100</xdr:colOff>
      <xdr:row>77</xdr:row>
      <xdr:rowOff>123619</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140146</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18132</xdr:rowOff>
    </xdr:from>
    <xdr:to>
      <xdr:col>55</xdr:col>
      <xdr:colOff>50800</xdr:colOff>
      <xdr:row>78</xdr:row>
      <xdr:rowOff>119732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3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168009</xdr:rowOff>
    </xdr:from>
    <xdr:ext cx="469744"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336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119369</xdr:rowOff>
    </xdr:from>
    <xdr:to>
      <xdr:col>50</xdr:col>
      <xdr:colOff>165100</xdr:colOff>
      <xdr:row>77</xdr:row>
      <xdr:rowOff>49519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1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40646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2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138409</xdr:rowOff>
    </xdr:from>
    <xdr:to>
      <xdr:col>46</xdr:col>
      <xdr:colOff>38100</xdr:colOff>
      <xdr:row>78</xdr:row>
      <xdr:rowOff>68559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3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59686</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4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82206</xdr:rowOff>
    </xdr:from>
    <xdr:to>
      <xdr:col>41</xdr:col>
      <xdr:colOff>101600</xdr:colOff>
      <xdr:row>79</xdr:row>
      <xdr:rowOff>12356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345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3483</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626428" y="1354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123941</xdr:rowOff>
    </xdr:from>
    <xdr:to>
      <xdr:col>36</xdr:col>
      <xdr:colOff>165100</xdr:colOff>
      <xdr:row>79</xdr:row>
      <xdr:rowOff>54091</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349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45218</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37428" y="135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121813</xdr:rowOff>
    </xdr:from>
    <xdr:to>
      <xdr:col>54</xdr:col>
      <xdr:colOff>189865</xdr:colOff>
      <xdr:row>98</xdr:row>
      <xdr:rowOff>149664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723763"/>
          <a:ext cx="1270" cy="122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153491</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5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149664</xdr:rowOff>
    </xdr:from>
    <xdr:to>
      <xdr:col>55</xdr:col>
      <xdr:colOff>88900</xdr:colOff>
      <xdr:row>98</xdr:row>
      <xdr:rowOff>149664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5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68490</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49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121813</xdr:rowOff>
    </xdr:from>
    <xdr:to>
      <xdr:col>55</xdr:col>
      <xdr:colOff>88900</xdr:colOff>
      <xdr:row>91</xdr:row>
      <xdr:rowOff>121813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72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40450</xdr:rowOff>
    </xdr:from>
    <xdr:to>
      <xdr:col>55</xdr:col>
      <xdr:colOff>0</xdr:colOff>
      <xdr:row>96</xdr:row>
      <xdr:rowOff>43211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9639300" y="16499650"/>
          <a:ext cx="8382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168712</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45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18835</xdr:rowOff>
    </xdr:from>
    <xdr:to>
      <xdr:col>55</xdr:col>
      <xdr:colOff>50800</xdr:colOff>
      <xdr:row>96</xdr:row>
      <xdr:rowOff>120435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47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40450</xdr:rowOff>
    </xdr:from>
    <xdr:to>
      <xdr:col>50</xdr:col>
      <xdr:colOff>114300</xdr:colOff>
      <xdr:row>96</xdr:row>
      <xdr:rowOff>157435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8750300" y="16499650"/>
          <a:ext cx="889000" cy="11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153708</xdr:rowOff>
    </xdr:from>
    <xdr:to>
      <xdr:col>50</xdr:col>
      <xdr:colOff>165100</xdr:colOff>
      <xdr:row>96</xdr:row>
      <xdr:rowOff>83858</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4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100385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21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91160</xdr:rowOff>
    </xdr:from>
    <xdr:to>
      <xdr:col>45</xdr:col>
      <xdr:colOff>177800</xdr:colOff>
      <xdr:row>96</xdr:row>
      <xdr:rowOff>157435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7861300" y="16550360"/>
          <a:ext cx="889000" cy="6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136125</xdr:rowOff>
    </xdr:from>
    <xdr:to>
      <xdr:col>46</xdr:col>
      <xdr:colOff>38100</xdr:colOff>
      <xdr:row>96</xdr:row>
      <xdr:rowOff>66275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82802</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1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91160</xdr:rowOff>
    </xdr:from>
    <xdr:to>
      <xdr:col>41</xdr:col>
      <xdr:colOff>50800</xdr:colOff>
      <xdr:row>97</xdr:row>
      <xdr:rowOff>8846</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550360"/>
          <a:ext cx="889000" cy="8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13081</xdr:rowOff>
    </xdr:from>
    <xdr:to>
      <xdr:col>41</xdr:col>
      <xdr:colOff>101600</xdr:colOff>
      <xdr:row>96</xdr:row>
      <xdr:rowOff>114681</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131208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32493</xdr:rowOff>
    </xdr:from>
    <xdr:to>
      <xdr:col>36</xdr:col>
      <xdr:colOff>165100</xdr:colOff>
      <xdr:row>96</xdr:row>
      <xdr:rowOff>134093</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150620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26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163861</xdr:rowOff>
    </xdr:from>
    <xdr:to>
      <xdr:col>55</xdr:col>
      <xdr:colOff>50800</xdr:colOff>
      <xdr:row>96</xdr:row>
      <xdr:rowOff>94011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4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15288</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630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161100</xdr:rowOff>
    </xdr:from>
    <xdr:to>
      <xdr:col>50</xdr:col>
      <xdr:colOff>165100</xdr:colOff>
      <xdr:row>96</xdr:row>
      <xdr:rowOff>91250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4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82377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654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106635</xdr:rowOff>
    </xdr:from>
    <xdr:to>
      <xdr:col>46</xdr:col>
      <xdr:colOff>38100</xdr:colOff>
      <xdr:row>97</xdr:row>
      <xdr:rowOff>36785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5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27912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66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40360</xdr:rowOff>
    </xdr:from>
    <xdr:to>
      <xdr:col>41</xdr:col>
      <xdr:colOff>101600</xdr:colOff>
      <xdr:row>96</xdr:row>
      <xdr:rowOff>141960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4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133087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59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129496</xdr:rowOff>
    </xdr:from>
    <xdr:to>
      <xdr:col>36</xdr:col>
      <xdr:colOff>165100</xdr:colOff>
      <xdr:row>97</xdr:row>
      <xdr:rowOff>59646</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5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50773</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68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45837</xdr:rowOff>
    </xdr:from>
    <xdr:to>
      <xdr:col>85</xdr:col>
      <xdr:colOff>126364</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532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163964</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30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45837</xdr:rowOff>
    </xdr:from>
    <xdr:to>
      <xdr:col>86</xdr:col>
      <xdr:colOff>25400</xdr:colOff>
      <xdr:row>32</xdr:row>
      <xdr:rowOff>45837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53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137963</xdr:rowOff>
    </xdr:from>
    <xdr:to>
      <xdr:col>85</xdr:col>
      <xdr:colOff>127000</xdr:colOff>
      <xdr:row>38</xdr:row>
      <xdr:rowOff>138329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653063"/>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50238</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393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27361</xdr:rowOff>
    </xdr:from>
    <xdr:to>
      <xdr:col>85</xdr:col>
      <xdr:colOff>177800</xdr:colOff>
      <xdr:row>38</xdr:row>
      <xdr:rowOff>128961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54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138329</xdr:rowOff>
    </xdr:from>
    <xdr:to>
      <xdr:col>81</xdr:col>
      <xdr:colOff>50800</xdr:colOff>
      <xdr:row>38</xdr:row>
      <xdr:rowOff>138374</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4592300" y="6653429"/>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123282</xdr:rowOff>
    </xdr:from>
    <xdr:to>
      <xdr:col>81</xdr:col>
      <xdr:colOff>101600</xdr:colOff>
      <xdr:row>38</xdr:row>
      <xdr:rowOff>53432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6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69959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4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138374</xdr:rowOff>
    </xdr:from>
    <xdr:to>
      <xdr:col>76</xdr:col>
      <xdr:colOff>114300</xdr:colOff>
      <xdr:row>38</xdr:row>
      <xdr:rowOff>139197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653474"/>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142438</xdr:rowOff>
    </xdr:from>
    <xdr:to>
      <xdr:col>76</xdr:col>
      <xdr:colOff>165100</xdr:colOff>
      <xdr:row>38</xdr:row>
      <xdr:rowOff>72588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648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89115</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6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139197</xdr:rowOff>
    </xdr:from>
    <xdr:to>
      <xdr:col>71</xdr:col>
      <xdr:colOff>177800</xdr:colOff>
      <xdr:row>38</xdr:row>
      <xdr:rowOff>139654</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2814300" y="665429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162327</xdr:rowOff>
    </xdr:from>
    <xdr:to>
      <xdr:col>72</xdr:col>
      <xdr:colOff>38100</xdr:colOff>
      <xdr:row>38</xdr:row>
      <xdr:rowOff>92477</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50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109003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68428" y="628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25852</xdr:rowOff>
    </xdr:from>
    <xdr:to>
      <xdr:col>67</xdr:col>
      <xdr:colOff>101600</xdr:colOff>
      <xdr:row>38</xdr:row>
      <xdr:rowOff>127452</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4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143979</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16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87163</xdr:rowOff>
    </xdr:from>
    <xdr:to>
      <xdr:col>85</xdr:col>
      <xdr:colOff>177800</xdr:colOff>
      <xdr:row>39</xdr:row>
      <xdr:rowOff>17313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5788</xdr:rowOff>
    </xdr:from>
    <xdr:ext cx="313932"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6520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87529</xdr:rowOff>
    </xdr:from>
    <xdr:to>
      <xdr:col>81</xdr:col>
      <xdr:colOff>101600</xdr:colOff>
      <xdr:row>39</xdr:row>
      <xdr:rowOff>17679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8806</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87574</xdr:rowOff>
    </xdr:from>
    <xdr:to>
      <xdr:col>76</xdr:col>
      <xdr:colOff>165100</xdr:colOff>
      <xdr:row>39</xdr:row>
      <xdr:rowOff>17724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0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8851</xdr:rowOff>
    </xdr:from>
    <xdr:ext cx="313932"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35333" y="6695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88397</xdr:rowOff>
    </xdr:from>
    <xdr:to>
      <xdr:col>72</xdr:col>
      <xdr:colOff>38100</xdr:colOff>
      <xdr:row>39</xdr:row>
      <xdr:rowOff>18547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0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9674</xdr:rowOff>
    </xdr:from>
    <xdr:ext cx="313932"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46333" y="66962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88854</xdr:rowOff>
    </xdr:from>
    <xdr:to>
      <xdr:col>67</xdr:col>
      <xdr:colOff>101600</xdr:colOff>
      <xdr:row>39</xdr:row>
      <xdr:rowOff>19004</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10131</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公債費グラフ枠">
          <a:extLst>
            <a:ext uri="{FF2B5EF4-FFF2-40B4-BE49-F238E27FC236}">
              <a16:creationId xmlns:a16="http://schemas.microsoft.com/office/drawing/2014/main" id="{00000000-0008-0000-06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102695</xdr:rowOff>
    </xdr:from>
    <xdr:to>
      <xdr:col>85</xdr:col>
      <xdr:colOff>126364</xdr:colOff>
      <xdr:row>78</xdr:row>
      <xdr:rowOff>146214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6317595" y="12104195"/>
          <a:ext cx="1269" cy="141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150041</xdr:rowOff>
    </xdr:from>
    <xdr:ext cx="534377" cy="259045"/>
    <xdr:sp macro="" textlink="">
      <xdr:nvSpPr>
        <xdr:cNvPr id="631" name="公債費最小値テキスト">
          <a:extLst>
            <a:ext uri="{FF2B5EF4-FFF2-40B4-BE49-F238E27FC236}">
              <a16:creationId xmlns:a16="http://schemas.microsoft.com/office/drawing/2014/main" id="{00000000-0008-0000-0600-000077020000}"/>
            </a:ext>
          </a:extLst>
        </xdr:cNvPr>
        <xdr:cNvSpPr txBox="1"/>
      </xdr:nvSpPr>
      <xdr:spPr>
        <a:xfrm>
          <a:off x="16370300" y="1352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146214</xdr:rowOff>
    </xdr:from>
    <xdr:to>
      <xdr:col>86</xdr:col>
      <xdr:colOff>25400</xdr:colOff>
      <xdr:row>78</xdr:row>
      <xdr:rowOff>146214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351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49372</xdr:rowOff>
    </xdr:from>
    <xdr:ext cx="534377" cy="259045"/>
    <xdr:sp macro="" textlink="">
      <xdr:nvSpPr>
        <xdr:cNvPr id="633" name="公債費最大値テキスト">
          <a:extLst>
            <a:ext uri="{FF2B5EF4-FFF2-40B4-BE49-F238E27FC236}">
              <a16:creationId xmlns:a16="http://schemas.microsoft.com/office/drawing/2014/main" id="{00000000-0008-0000-0600-000079020000}"/>
            </a:ext>
          </a:extLst>
        </xdr:cNvPr>
        <xdr:cNvSpPr txBox="1"/>
      </xdr:nvSpPr>
      <xdr:spPr>
        <a:xfrm>
          <a:off x="16370300" y="1187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102695</xdr:rowOff>
    </xdr:from>
    <xdr:to>
      <xdr:col>86</xdr:col>
      <xdr:colOff>25400</xdr:colOff>
      <xdr:row>70</xdr:row>
      <xdr:rowOff>102695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2104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90466</xdr:rowOff>
    </xdr:from>
    <xdr:to>
      <xdr:col>85</xdr:col>
      <xdr:colOff>127000</xdr:colOff>
      <xdr:row>76</xdr:row>
      <xdr:rowOff>101209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5481300" y="13120666"/>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13079</xdr:rowOff>
    </xdr:from>
    <xdr:ext cx="534377" cy="259045"/>
    <xdr:sp macro="" textlink="">
      <xdr:nvSpPr>
        <xdr:cNvPr id="636" name="公債費平均値テキスト">
          <a:extLst>
            <a:ext uri="{FF2B5EF4-FFF2-40B4-BE49-F238E27FC236}">
              <a16:creationId xmlns:a16="http://schemas.microsoft.com/office/drawing/2014/main" id="{00000000-0008-0000-0600-00007C020000}"/>
            </a:ext>
          </a:extLst>
        </xdr:cNvPr>
        <xdr:cNvSpPr txBox="1"/>
      </xdr:nvSpPr>
      <xdr:spPr>
        <a:xfrm>
          <a:off x="16370300" y="12700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161652</xdr:rowOff>
    </xdr:from>
    <xdr:to>
      <xdr:col>85</xdr:col>
      <xdr:colOff>177800</xdr:colOff>
      <xdr:row>75</xdr:row>
      <xdr:rowOff>91802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62687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67090</xdr:rowOff>
    </xdr:from>
    <xdr:to>
      <xdr:col>81</xdr:col>
      <xdr:colOff>50800</xdr:colOff>
      <xdr:row>76</xdr:row>
      <xdr:rowOff>90466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4592300" y="13097290"/>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10861</xdr:rowOff>
    </xdr:from>
    <xdr:to>
      <xdr:col>81</xdr:col>
      <xdr:colOff>101600</xdr:colOff>
      <xdr:row>75</xdr:row>
      <xdr:rowOff>112461</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5430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128988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64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67090</xdr:rowOff>
    </xdr:from>
    <xdr:to>
      <xdr:col>76</xdr:col>
      <xdr:colOff>114300</xdr:colOff>
      <xdr:row>76</xdr:row>
      <xdr:rowOff>70205</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3703300" y="1309729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162881</xdr:rowOff>
    </xdr:from>
    <xdr:to>
      <xdr:col>76</xdr:col>
      <xdr:colOff>165100</xdr:colOff>
      <xdr:row>75</xdr:row>
      <xdr:rowOff>93031</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4541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109558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62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70205</xdr:rowOff>
    </xdr:from>
    <xdr:to>
      <xdr:col>71</xdr:col>
      <xdr:colOff>177800</xdr:colOff>
      <xdr:row>76</xdr:row>
      <xdr:rowOff>87836</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flipV="1">
          <a:off x="12814300" y="13100405"/>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145964</xdr:rowOff>
    </xdr:from>
    <xdr:to>
      <xdr:col>72</xdr:col>
      <xdr:colOff>38100</xdr:colOff>
      <xdr:row>75</xdr:row>
      <xdr:rowOff>76114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3652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92641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144793</xdr:rowOff>
    </xdr:from>
    <xdr:to>
      <xdr:col>67</xdr:col>
      <xdr:colOff>101600</xdr:colOff>
      <xdr:row>75</xdr:row>
      <xdr:rowOff>74943</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2763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91470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50409</xdr:rowOff>
    </xdr:from>
    <xdr:to>
      <xdr:col>85</xdr:col>
      <xdr:colOff>177800</xdr:colOff>
      <xdr:row>76</xdr:row>
      <xdr:rowOff>152009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6268700" y="1308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28836</xdr:rowOff>
    </xdr:from>
    <xdr:ext cx="534377" cy="259045"/>
    <xdr:sp macro="" textlink="">
      <xdr:nvSpPr>
        <xdr:cNvPr id="655" name="公債費該当値テキスト">
          <a:extLst>
            <a:ext uri="{FF2B5EF4-FFF2-40B4-BE49-F238E27FC236}">
              <a16:creationId xmlns:a16="http://schemas.microsoft.com/office/drawing/2014/main" id="{00000000-0008-0000-0600-00008F020000}"/>
            </a:ext>
          </a:extLst>
        </xdr:cNvPr>
        <xdr:cNvSpPr txBox="1"/>
      </xdr:nvSpPr>
      <xdr:spPr>
        <a:xfrm>
          <a:off x="16370300" y="1305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39666</xdr:rowOff>
    </xdr:from>
    <xdr:to>
      <xdr:col>81</xdr:col>
      <xdr:colOff>101600</xdr:colOff>
      <xdr:row>76</xdr:row>
      <xdr:rowOff>141266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5430500" y="1306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132393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5214111" y="1316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16290</xdr:rowOff>
    </xdr:from>
    <xdr:to>
      <xdr:col>76</xdr:col>
      <xdr:colOff>165100</xdr:colOff>
      <xdr:row>76</xdr:row>
      <xdr:rowOff>117890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4541500" y="1304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109017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4325111" y="1313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19405</xdr:rowOff>
    </xdr:from>
    <xdr:to>
      <xdr:col>72</xdr:col>
      <xdr:colOff>38100</xdr:colOff>
      <xdr:row>76</xdr:row>
      <xdr:rowOff>121005</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3652500" y="130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112132</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3436111" y="1314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37036</xdr:rowOff>
    </xdr:from>
    <xdr:to>
      <xdr:col>67</xdr:col>
      <xdr:colOff>101600</xdr:colOff>
      <xdr:row>76</xdr:row>
      <xdr:rowOff>138636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2763500" y="130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129763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547111" y="1315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169494</xdr:rowOff>
    </xdr:from>
    <xdr:to>
      <xdr:col>85</xdr:col>
      <xdr:colOff>126364</xdr:colOff>
      <xdr:row>99</xdr:row>
      <xdr:rowOff>1778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99994"/>
          <a:ext cx="1269" cy="1375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5605</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7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1778</xdr:rowOff>
    </xdr:from>
    <xdr:to>
      <xdr:col>86</xdr:col>
      <xdr:colOff>25400</xdr:colOff>
      <xdr:row>99</xdr:row>
      <xdr:rowOff>1778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7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116171</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7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169494</xdr:rowOff>
    </xdr:from>
    <xdr:to>
      <xdr:col>86</xdr:col>
      <xdr:colOff>25400</xdr:colOff>
      <xdr:row>90</xdr:row>
      <xdr:rowOff>169494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92036</xdr:rowOff>
    </xdr:from>
    <xdr:to>
      <xdr:col>85</xdr:col>
      <xdr:colOff>127000</xdr:colOff>
      <xdr:row>98</xdr:row>
      <xdr:rowOff>74321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551236"/>
          <a:ext cx="838200" cy="3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46817</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3345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23940</xdr:rowOff>
    </xdr:from>
    <xdr:to>
      <xdr:col>85</xdr:col>
      <xdr:colOff>177800</xdr:colOff>
      <xdr:row>96</xdr:row>
      <xdr:rowOff>125540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4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74321</xdr:rowOff>
    </xdr:from>
    <xdr:to>
      <xdr:col>81</xdr:col>
      <xdr:colOff>50800</xdr:colOff>
      <xdr:row>98</xdr:row>
      <xdr:rowOff>119887</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876421"/>
          <a:ext cx="889000" cy="4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47256</xdr:rowOff>
    </xdr:from>
    <xdr:to>
      <xdr:col>81</xdr:col>
      <xdr:colOff>101600</xdr:colOff>
      <xdr:row>97</xdr:row>
      <xdr:rowOff>148856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165383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57290</xdr:rowOff>
    </xdr:from>
    <xdr:to>
      <xdr:col>76</xdr:col>
      <xdr:colOff>114300</xdr:colOff>
      <xdr:row>98</xdr:row>
      <xdr:rowOff>119887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3703300" y="16859390"/>
          <a:ext cx="889000" cy="6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105359</xdr:rowOff>
    </xdr:from>
    <xdr:to>
      <xdr:col>76</xdr:col>
      <xdr:colOff>165100</xdr:colOff>
      <xdr:row>98</xdr:row>
      <xdr:rowOff>35509</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52036</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53099</xdr:rowOff>
    </xdr:from>
    <xdr:to>
      <xdr:col>71</xdr:col>
      <xdr:colOff>177800</xdr:colOff>
      <xdr:row>98</xdr:row>
      <xdr:rowOff>57290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85519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111227</xdr:rowOff>
    </xdr:from>
    <xdr:to>
      <xdr:col>72</xdr:col>
      <xdr:colOff>38100</xdr:colOff>
      <xdr:row>98</xdr:row>
      <xdr:rowOff>41377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57904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121819</xdr:rowOff>
    </xdr:from>
    <xdr:to>
      <xdr:col>67</xdr:col>
      <xdr:colOff>101600</xdr:colOff>
      <xdr:row>98</xdr:row>
      <xdr:rowOff>51969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68496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41236</xdr:rowOff>
    </xdr:from>
    <xdr:to>
      <xdr:col>85</xdr:col>
      <xdr:colOff>177800</xdr:colOff>
      <xdr:row>96</xdr:row>
      <xdr:rowOff>142836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5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19663</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4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23521</xdr:rowOff>
    </xdr:from>
    <xdr:to>
      <xdr:col>81</xdr:col>
      <xdr:colOff>101600</xdr:colOff>
      <xdr:row>98</xdr:row>
      <xdr:rowOff>125121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82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116248</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91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69087</xdr:rowOff>
    </xdr:from>
    <xdr:to>
      <xdr:col>76</xdr:col>
      <xdr:colOff>165100</xdr:colOff>
      <xdr:row>98</xdr:row>
      <xdr:rowOff>170687</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87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161814</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96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6490</xdr:rowOff>
    </xdr:from>
    <xdr:to>
      <xdr:col>72</xdr:col>
      <xdr:colOff>38100</xdr:colOff>
      <xdr:row>98</xdr:row>
      <xdr:rowOff>108090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8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99217</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2299</xdr:rowOff>
    </xdr:from>
    <xdr:to>
      <xdr:col>67</xdr:col>
      <xdr:colOff>101600</xdr:colOff>
      <xdr:row>98</xdr:row>
      <xdr:rowOff>103899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95026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89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a:extLst>
            <a:ext uri="{FF2B5EF4-FFF2-40B4-BE49-F238E27FC236}">
              <a16:creationId xmlns:a16="http://schemas.microsoft.com/office/drawing/2014/main" id="{00000000-0008-0000-06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162887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2159595" y="5306387"/>
          <a:ext cx="1269" cy="1479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a:extLst>
            <a:ext uri="{FF2B5EF4-FFF2-40B4-BE49-F238E27FC236}">
              <a16:creationId xmlns:a16="http://schemas.microsoft.com/office/drawing/2014/main" id="{00000000-0008-0000-06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109564</xdr:rowOff>
    </xdr:from>
    <xdr:ext cx="469744" cy="259045"/>
    <xdr:sp macro="" textlink="">
      <xdr:nvSpPr>
        <xdr:cNvPr id="749" name="投資及び出資金最大値テキスト">
          <a:extLst>
            <a:ext uri="{FF2B5EF4-FFF2-40B4-BE49-F238E27FC236}">
              <a16:creationId xmlns:a16="http://schemas.microsoft.com/office/drawing/2014/main" id="{00000000-0008-0000-0600-0000ED020000}"/>
            </a:ext>
          </a:extLst>
        </xdr:cNvPr>
        <xdr:cNvSpPr txBox="1"/>
      </xdr:nvSpPr>
      <xdr:spPr>
        <a:xfrm>
          <a:off x="22212300" y="508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162887</xdr:rowOff>
    </xdr:from>
    <xdr:to>
      <xdr:col>116</xdr:col>
      <xdr:colOff>152400</xdr:colOff>
      <xdr:row>30</xdr:row>
      <xdr:rowOff>162887</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2072600" y="530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37647</xdr:rowOff>
    </xdr:from>
    <xdr:to>
      <xdr:col>116</xdr:col>
      <xdr:colOff>63500</xdr:colOff>
      <xdr:row>38</xdr:row>
      <xdr:rowOff>156845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1323300" y="6552747"/>
          <a:ext cx="8382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100020</xdr:rowOff>
    </xdr:from>
    <xdr:ext cx="469744" cy="259045"/>
    <xdr:sp macro="" textlink="">
      <xdr:nvSpPr>
        <xdr:cNvPr id="752" name="投資及び出資金平均値テキスト">
          <a:extLst>
            <a:ext uri="{FF2B5EF4-FFF2-40B4-BE49-F238E27FC236}">
              <a16:creationId xmlns:a16="http://schemas.microsoft.com/office/drawing/2014/main" id="{00000000-0008-0000-0600-0000F0020000}"/>
            </a:ext>
          </a:extLst>
        </xdr:cNvPr>
        <xdr:cNvSpPr txBox="1"/>
      </xdr:nvSpPr>
      <xdr:spPr>
        <a:xfrm>
          <a:off x="22212300" y="6272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77143</xdr:rowOff>
    </xdr:from>
    <xdr:to>
      <xdr:col>116</xdr:col>
      <xdr:colOff>114300</xdr:colOff>
      <xdr:row>38</xdr:row>
      <xdr:rowOff>7293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2110700" y="642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116350</xdr:rowOff>
    </xdr:from>
    <xdr:to>
      <xdr:col>111</xdr:col>
      <xdr:colOff>177800</xdr:colOff>
      <xdr:row>38</xdr:row>
      <xdr:rowOff>37647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0434300" y="6460000"/>
          <a:ext cx="8890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77633</xdr:rowOff>
    </xdr:from>
    <xdr:to>
      <xdr:col>112</xdr:col>
      <xdr:colOff>38100</xdr:colOff>
      <xdr:row>38</xdr:row>
      <xdr:rowOff>7783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12725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24310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88428" y="619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116350</xdr:rowOff>
    </xdr:from>
    <xdr:to>
      <xdr:col>107</xdr:col>
      <xdr:colOff>50800</xdr:colOff>
      <xdr:row>37</xdr:row>
      <xdr:rowOff>168111</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flipV="1">
          <a:off x="19545300" y="6460000"/>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56080</xdr:rowOff>
    </xdr:from>
    <xdr:to>
      <xdr:col>107</xdr:col>
      <xdr:colOff>101600</xdr:colOff>
      <xdr:row>37</xdr:row>
      <xdr:rowOff>157680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0383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2757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168111</xdr:rowOff>
    </xdr:from>
    <xdr:to>
      <xdr:col>102</xdr:col>
      <xdr:colOff>114300</xdr:colOff>
      <xdr:row>38</xdr:row>
      <xdr:rowOff>109982</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flipV="1">
          <a:off x="18656300" y="6511761"/>
          <a:ext cx="889000" cy="11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51181</xdr:rowOff>
    </xdr:from>
    <xdr:to>
      <xdr:col>102</xdr:col>
      <xdr:colOff>165100</xdr:colOff>
      <xdr:row>37</xdr:row>
      <xdr:rowOff>152781</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9494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169308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74531</xdr:rowOff>
    </xdr:from>
    <xdr:to>
      <xdr:col>98</xdr:col>
      <xdr:colOff>38100</xdr:colOff>
      <xdr:row>38</xdr:row>
      <xdr:rowOff>4680</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18605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21208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106045</xdr:rowOff>
    </xdr:from>
    <xdr:to>
      <xdr:col>116</xdr:col>
      <xdr:colOff>114300</xdr:colOff>
      <xdr:row>39</xdr:row>
      <xdr:rowOff>36195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21107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20972</xdr:rowOff>
    </xdr:from>
    <xdr:ext cx="378565" cy="259045"/>
    <xdr:sp macro="" textlink="">
      <xdr:nvSpPr>
        <xdr:cNvPr id="771" name="投資及び出資金該当値テキスト">
          <a:extLst>
            <a:ext uri="{FF2B5EF4-FFF2-40B4-BE49-F238E27FC236}">
              <a16:creationId xmlns:a16="http://schemas.microsoft.com/office/drawing/2014/main" id="{00000000-0008-0000-0600-000003030000}"/>
            </a:ext>
          </a:extLst>
        </xdr:cNvPr>
        <xdr:cNvSpPr txBox="1"/>
      </xdr:nvSpPr>
      <xdr:spPr>
        <a:xfrm>
          <a:off x="22212300" y="6536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158297</xdr:rowOff>
    </xdr:from>
    <xdr:to>
      <xdr:col>112</xdr:col>
      <xdr:colOff>38100</xdr:colOff>
      <xdr:row>38</xdr:row>
      <xdr:rowOff>88447</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1272500" y="65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79574</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1088428" y="659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65550</xdr:rowOff>
    </xdr:from>
    <xdr:to>
      <xdr:col>107</xdr:col>
      <xdr:colOff>101600</xdr:colOff>
      <xdr:row>37</xdr:row>
      <xdr:rowOff>167150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0383500" y="64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158277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0199428" y="650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117312</xdr:rowOff>
    </xdr:from>
    <xdr:to>
      <xdr:col>102</xdr:col>
      <xdr:colOff>165100</xdr:colOff>
      <xdr:row>38</xdr:row>
      <xdr:rowOff>47462</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9494500" y="646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38588</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310428" y="65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59182</xdr:rowOff>
    </xdr:from>
    <xdr:to>
      <xdr:col>98</xdr:col>
      <xdr:colOff>38100</xdr:colOff>
      <xdr:row>38</xdr:row>
      <xdr:rowOff>160782</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18605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151909</xdr:rowOff>
    </xdr:from>
    <xdr:ext cx="378565"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467017" y="66670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貸付金グラフ枠">
          <a:extLst>
            <a:ext uri="{FF2B5EF4-FFF2-40B4-BE49-F238E27FC236}">
              <a16:creationId xmlns:a16="http://schemas.microsoft.com/office/drawing/2014/main" id="{00000000-0008-0000-06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141300</xdr:rowOff>
    </xdr:from>
    <xdr:to>
      <xdr:col>116</xdr:col>
      <xdr:colOff>62864</xdr:colOff>
      <xdr:row>59</xdr:row>
      <xdr:rowOff>43650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2159595" y="8542350"/>
          <a:ext cx="1269" cy="161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47477</xdr:rowOff>
    </xdr:from>
    <xdr:ext cx="313932" cy="259045"/>
    <xdr:sp macro="" textlink="">
      <xdr:nvSpPr>
        <xdr:cNvPr id="804" name="貸付金最小値テキスト">
          <a:extLst>
            <a:ext uri="{FF2B5EF4-FFF2-40B4-BE49-F238E27FC236}">
              <a16:creationId xmlns:a16="http://schemas.microsoft.com/office/drawing/2014/main" id="{00000000-0008-0000-0600-000024030000}"/>
            </a:ext>
          </a:extLst>
        </xdr:cNvPr>
        <xdr:cNvSpPr txBox="1"/>
      </xdr:nvSpPr>
      <xdr:spPr>
        <a:xfrm>
          <a:off x="22212300" y="10163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43650</xdr:rowOff>
    </xdr:from>
    <xdr:to>
      <xdr:col>116</xdr:col>
      <xdr:colOff>152400</xdr:colOff>
      <xdr:row>59</xdr:row>
      <xdr:rowOff>43650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2072600" y="1015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87977</xdr:rowOff>
    </xdr:from>
    <xdr:ext cx="534377" cy="259045"/>
    <xdr:sp macro="" textlink="">
      <xdr:nvSpPr>
        <xdr:cNvPr id="806" name="貸付金最大値テキスト">
          <a:extLst>
            <a:ext uri="{FF2B5EF4-FFF2-40B4-BE49-F238E27FC236}">
              <a16:creationId xmlns:a16="http://schemas.microsoft.com/office/drawing/2014/main" id="{00000000-0008-0000-0600-000026030000}"/>
            </a:ext>
          </a:extLst>
        </xdr:cNvPr>
        <xdr:cNvSpPr txBox="1"/>
      </xdr:nvSpPr>
      <xdr:spPr>
        <a:xfrm>
          <a:off x="22212300" y="831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141300</xdr:rowOff>
    </xdr:from>
    <xdr:to>
      <xdr:col>116</xdr:col>
      <xdr:colOff>152400</xdr:colOff>
      <xdr:row>49</xdr:row>
      <xdr:rowOff>141300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2072600" y="854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8998</xdr:rowOff>
    </xdr:from>
    <xdr:to>
      <xdr:col>116</xdr:col>
      <xdr:colOff>63500</xdr:colOff>
      <xdr:row>59</xdr:row>
      <xdr:rowOff>41402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1323300" y="10124548"/>
          <a:ext cx="838200" cy="3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32358</xdr:rowOff>
    </xdr:from>
    <xdr:ext cx="469744" cy="259045"/>
    <xdr:sp macro="" textlink="">
      <xdr:nvSpPr>
        <xdr:cNvPr id="809" name="貸付金平均値テキスト">
          <a:extLst>
            <a:ext uri="{FF2B5EF4-FFF2-40B4-BE49-F238E27FC236}">
              <a16:creationId xmlns:a16="http://schemas.microsoft.com/office/drawing/2014/main" id="{00000000-0008-0000-0600-000029030000}"/>
            </a:ext>
          </a:extLst>
        </xdr:cNvPr>
        <xdr:cNvSpPr txBox="1"/>
      </xdr:nvSpPr>
      <xdr:spPr>
        <a:xfrm>
          <a:off x="22212300" y="98050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9481</xdr:rowOff>
    </xdr:from>
    <xdr:to>
      <xdr:col>116</xdr:col>
      <xdr:colOff>114300</xdr:colOff>
      <xdr:row>58</xdr:row>
      <xdr:rowOff>111081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21107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8198</xdr:rowOff>
    </xdr:from>
    <xdr:to>
      <xdr:col>111</xdr:col>
      <xdr:colOff>177800</xdr:colOff>
      <xdr:row>59</xdr:row>
      <xdr:rowOff>8998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0434300" y="1012374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160547</xdr:rowOff>
    </xdr:from>
    <xdr:to>
      <xdr:col>112</xdr:col>
      <xdr:colOff>38100</xdr:colOff>
      <xdr:row>58</xdr:row>
      <xdr:rowOff>90697</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1272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107224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167818</xdr:rowOff>
    </xdr:from>
    <xdr:to>
      <xdr:col>107</xdr:col>
      <xdr:colOff>50800</xdr:colOff>
      <xdr:row>59</xdr:row>
      <xdr:rowOff>8198</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9545300" y="10111918"/>
          <a:ext cx="889000" cy="1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44285</xdr:rowOff>
    </xdr:from>
    <xdr:to>
      <xdr:col>107</xdr:col>
      <xdr:colOff>101600</xdr:colOff>
      <xdr:row>58</xdr:row>
      <xdr:rowOff>145885</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0383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162412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164789</xdr:rowOff>
    </xdr:from>
    <xdr:to>
      <xdr:col>102</xdr:col>
      <xdr:colOff>114300</xdr:colOff>
      <xdr:row>58</xdr:row>
      <xdr:rowOff>167818</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656300" y="10108889"/>
          <a:ext cx="889000" cy="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37560</xdr:rowOff>
    </xdr:from>
    <xdr:to>
      <xdr:col>102</xdr:col>
      <xdr:colOff>165100</xdr:colOff>
      <xdr:row>58</xdr:row>
      <xdr:rowOff>139160</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19494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155687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29597</xdr:rowOff>
    </xdr:from>
    <xdr:to>
      <xdr:col>98</xdr:col>
      <xdr:colOff>38100</xdr:colOff>
      <xdr:row>58</xdr:row>
      <xdr:rowOff>131197</xdr:rowOff>
    </xdr:to>
    <xdr:sp macro="" textlink="">
      <xdr:nvSpPr>
        <xdr:cNvPr id="820" name="フローチャート: 判断 819">
          <a:extLst>
            <a:ext uri="{FF2B5EF4-FFF2-40B4-BE49-F238E27FC236}">
              <a16:creationId xmlns:a16="http://schemas.microsoft.com/office/drawing/2014/main" id="{00000000-0008-0000-0600-000034030000}"/>
            </a:ext>
          </a:extLst>
        </xdr:cNvPr>
        <xdr:cNvSpPr/>
      </xdr:nvSpPr>
      <xdr:spPr>
        <a:xfrm>
          <a:off x="18605500" y="997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147724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74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162052</xdr:rowOff>
    </xdr:from>
    <xdr:to>
      <xdr:col>116</xdr:col>
      <xdr:colOff>114300</xdr:colOff>
      <xdr:row>59</xdr:row>
      <xdr:rowOff>92202</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2110700" y="1010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76979</xdr:rowOff>
    </xdr:from>
    <xdr:ext cx="378565" cy="259045"/>
    <xdr:sp macro="" textlink="">
      <xdr:nvSpPr>
        <xdr:cNvPr id="828" name="貸付金該当値テキスト">
          <a:extLst>
            <a:ext uri="{FF2B5EF4-FFF2-40B4-BE49-F238E27FC236}">
              <a16:creationId xmlns:a16="http://schemas.microsoft.com/office/drawing/2014/main" id="{00000000-0008-0000-0600-00003C030000}"/>
            </a:ext>
          </a:extLst>
        </xdr:cNvPr>
        <xdr:cNvSpPr txBox="1"/>
      </xdr:nvSpPr>
      <xdr:spPr>
        <a:xfrm>
          <a:off x="22212300" y="10021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129648</xdr:rowOff>
    </xdr:from>
    <xdr:to>
      <xdr:col>112</xdr:col>
      <xdr:colOff>38100</xdr:colOff>
      <xdr:row>59</xdr:row>
      <xdr:rowOff>59798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21272500" y="1007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50925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88428" y="1016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128848</xdr:rowOff>
    </xdr:from>
    <xdr:to>
      <xdr:col>107</xdr:col>
      <xdr:colOff>101600</xdr:colOff>
      <xdr:row>59</xdr:row>
      <xdr:rowOff>58998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0383500" y="100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50125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20199428" y="101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117018</xdr:rowOff>
    </xdr:from>
    <xdr:to>
      <xdr:col>102</xdr:col>
      <xdr:colOff>165100</xdr:colOff>
      <xdr:row>59</xdr:row>
      <xdr:rowOff>47168</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19494500" y="1006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38295</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9310428" y="1015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113989</xdr:rowOff>
    </xdr:from>
    <xdr:to>
      <xdr:col>98</xdr:col>
      <xdr:colOff>38100</xdr:colOff>
      <xdr:row>59</xdr:row>
      <xdr:rowOff>44139</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18605500" y="1005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35266</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421428" y="1015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a:extLst>
            <a:ext uri="{FF2B5EF4-FFF2-40B4-BE49-F238E27FC236}">
              <a16:creationId xmlns:a16="http://schemas.microsoft.com/office/drawing/2014/main" id="{00000000-0008-0000-0600-00005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143281</xdr:rowOff>
    </xdr:from>
    <xdr:to>
      <xdr:col>116</xdr:col>
      <xdr:colOff>62864</xdr:colOff>
      <xdr:row>78</xdr:row>
      <xdr:rowOff>114897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2159595" y="12316231"/>
          <a:ext cx="1269" cy="1171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118724</xdr:rowOff>
    </xdr:from>
    <xdr:ext cx="534377" cy="259045"/>
    <xdr:sp macro="" textlink="">
      <xdr:nvSpPr>
        <xdr:cNvPr id="862" name="繰出金最小値テキスト">
          <a:extLst>
            <a:ext uri="{FF2B5EF4-FFF2-40B4-BE49-F238E27FC236}">
              <a16:creationId xmlns:a16="http://schemas.microsoft.com/office/drawing/2014/main" id="{00000000-0008-0000-0600-00005E030000}"/>
            </a:ext>
          </a:extLst>
        </xdr:cNvPr>
        <xdr:cNvSpPr txBox="1"/>
      </xdr:nvSpPr>
      <xdr:spPr>
        <a:xfrm>
          <a:off x="22212300" y="134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114897</xdr:rowOff>
    </xdr:from>
    <xdr:to>
      <xdr:col>116</xdr:col>
      <xdr:colOff>152400</xdr:colOff>
      <xdr:row>78</xdr:row>
      <xdr:rowOff>114897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34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89958</xdr:rowOff>
    </xdr:from>
    <xdr:ext cx="534377" cy="259045"/>
    <xdr:sp macro="" textlink="">
      <xdr:nvSpPr>
        <xdr:cNvPr id="864" name="繰出金最大値テキスト">
          <a:extLst>
            <a:ext uri="{FF2B5EF4-FFF2-40B4-BE49-F238E27FC236}">
              <a16:creationId xmlns:a16="http://schemas.microsoft.com/office/drawing/2014/main" id="{00000000-0008-0000-0600-000060030000}"/>
            </a:ext>
          </a:extLst>
        </xdr:cNvPr>
        <xdr:cNvSpPr txBox="1"/>
      </xdr:nvSpPr>
      <xdr:spPr>
        <a:xfrm>
          <a:off x="22212300" y="1209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143281</xdr:rowOff>
    </xdr:from>
    <xdr:to>
      <xdr:col>116</xdr:col>
      <xdr:colOff>152400</xdr:colOff>
      <xdr:row>71</xdr:row>
      <xdr:rowOff>143281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231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154254</xdr:rowOff>
    </xdr:from>
    <xdr:to>
      <xdr:col>116</xdr:col>
      <xdr:colOff>63500</xdr:colOff>
      <xdr:row>76</xdr:row>
      <xdr:rowOff>36640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1323300" y="13013004"/>
          <a:ext cx="8382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70019</xdr:rowOff>
    </xdr:from>
    <xdr:ext cx="534377" cy="259045"/>
    <xdr:sp macro="" textlink="">
      <xdr:nvSpPr>
        <xdr:cNvPr id="867" name="繰出金平均値テキスト">
          <a:extLst>
            <a:ext uri="{FF2B5EF4-FFF2-40B4-BE49-F238E27FC236}">
              <a16:creationId xmlns:a16="http://schemas.microsoft.com/office/drawing/2014/main" id="{00000000-0008-0000-0600-000063030000}"/>
            </a:ext>
          </a:extLst>
        </xdr:cNvPr>
        <xdr:cNvSpPr txBox="1"/>
      </xdr:nvSpPr>
      <xdr:spPr>
        <a:xfrm>
          <a:off x="22212300" y="12757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47142</xdr:rowOff>
    </xdr:from>
    <xdr:to>
      <xdr:col>116</xdr:col>
      <xdr:colOff>114300</xdr:colOff>
      <xdr:row>75</xdr:row>
      <xdr:rowOff>148741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21107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36640</xdr:rowOff>
    </xdr:from>
    <xdr:to>
      <xdr:col>111</xdr:col>
      <xdr:colOff>177800</xdr:colOff>
      <xdr:row>76</xdr:row>
      <xdr:rowOff>77139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20434300" y="13066840"/>
          <a:ext cx="889000" cy="4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63830</xdr:rowOff>
    </xdr:from>
    <xdr:to>
      <xdr:col>112</xdr:col>
      <xdr:colOff>38100</xdr:colOff>
      <xdr:row>75</xdr:row>
      <xdr:rowOff>165430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1272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10507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77139</xdr:rowOff>
    </xdr:from>
    <xdr:to>
      <xdr:col>107</xdr:col>
      <xdr:colOff>50800</xdr:colOff>
      <xdr:row>76</xdr:row>
      <xdr:rowOff>123546</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9545300" y="13107339"/>
          <a:ext cx="889000" cy="4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69050</xdr:rowOff>
    </xdr:from>
    <xdr:to>
      <xdr:col>107</xdr:col>
      <xdr:colOff>101600</xdr:colOff>
      <xdr:row>75</xdr:row>
      <xdr:rowOff>170650</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0383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15727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123546</xdr:rowOff>
    </xdr:from>
    <xdr:to>
      <xdr:col>102</xdr:col>
      <xdr:colOff>114300</xdr:colOff>
      <xdr:row>76</xdr:row>
      <xdr:rowOff>125679</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18656300" y="13153746"/>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83223</xdr:rowOff>
    </xdr:from>
    <xdr:to>
      <xdr:col>102</xdr:col>
      <xdr:colOff>165100</xdr:colOff>
      <xdr:row>76</xdr:row>
      <xdr:rowOff>13373</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9494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29900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52057</xdr:rowOff>
    </xdr:from>
    <xdr:to>
      <xdr:col>98</xdr:col>
      <xdr:colOff>38100</xdr:colOff>
      <xdr:row>75</xdr:row>
      <xdr:rowOff>153657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8605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103454</xdr:rowOff>
    </xdr:from>
    <xdr:to>
      <xdr:col>116</xdr:col>
      <xdr:colOff>114300</xdr:colOff>
      <xdr:row>76</xdr:row>
      <xdr:rowOff>33604</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21107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81881</xdr:rowOff>
    </xdr:from>
    <xdr:ext cx="534377" cy="259045"/>
    <xdr:sp macro="" textlink="">
      <xdr:nvSpPr>
        <xdr:cNvPr id="886" name="繰出金該当値テキスト">
          <a:extLst>
            <a:ext uri="{FF2B5EF4-FFF2-40B4-BE49-F238E27FC236}">
              <a16:creationId xmlns:a16="http://schemas.microsoft.com/office/drawing/2014/main" id="{00000000-0008-0000-0600-000076030000}"/>
            </a:ext>
          </a:extLst>
        </xdr:cNvPr>
        <xdr:cNvSpPr txBox="1"/>
      </xdr:nvSpPr>
      <xdr:spPr>
        <a:xfrm>
          <a:off x="22212300" y="129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157290</xdr:rowOff>
    </xdr:from>
    <xdr:to>
      <xdr:col>112</xdr:col>
      <xdr:colOff>38100</xdr:colOff>
      <xdr:row>76</xdr:row>
      <xdr:rowOff>87440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1272500" y="130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78567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056111" y="131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26339</xdr:rowOff>
    </xdr:from>
    <xdr:to>
      <xdr:col>107</xdr:col>
      <xdr:colOff>101600</xdr:colOff>
      <xdr:row>76</xdr:row>
      <xdr:rowOff>127939</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0383500" y="1305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119066</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0167111" y="1314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72746</xdr:rowOff>
    </xdr:from>
    <xdr:to>
      <xdr:col>102</xdr:col>
      <xdr:colOff>165100</xdr:colOff>
      <xdr:row>77</xdr:row>
      <xdr:rowOff>2896</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9494500" y="1310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165473</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278111" y="131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74879</xdr:rowOff>
    </xdr:from>
    <xdr:to>
      <xdr:col>98</xdr:col>
      <xdr:colOff>38100</xdr:colOff>
      <xdr:row>77</xdr:row>
      <xdr:rowOff>5029</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8605500" y="1310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167606</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389111" y="1319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a:extLst>
            <a:ext uri="{FF2B5EF4-FFF2-40B4-BE49-F238E27FC236}">
              <a16:creationId xmlns:a16="http://schemas.microsoft.com/office/drawing/2014/main" id="{00000000-0008-0000-0600-00008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a:extLst>
            <a:ext uri="{FF2B5EF4-FFF2-40B4-BE49-F238E27FC236}">
              <a16:creationId xmlns:a16="http://schemas.microsoft.com/office/drawing/2014/main" id="{00000000-0008-0000-0600-00008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a:extLst>
            <a:ext uri="{FF2B5EF4-FFF2-40B4-BE49-F238E27FC236}">
              <a16:creationId xmlns:a16="http://schemas.microsoft.com/office/drawing/2014/main" id="{00000000-0008-0000-0600-00009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a:extLst>
            <a:ext uri="{FF2B5EF4-FFF2-40B4-BE49-F238E27FC236}">
              <a16:creationId xmlns:a16="http://schemas.microsoft.com/office/drawing/2014/main" id="{00000000-0008-0000-0600-00009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a:extLst>
            <a:ext uri="{FF2B5EF4-FFF2-40B4-BE49-F238E27FC236}">
              <a16:creationId xmlns:a16="http://schemas.microsoft.com/office/drawing/2014/main" id="{00000000-0008-0000-0600-0000A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a:extLst>
            <a:ext uri="{FF2B5EF4-FFF2-40B4-BE49-F238E27FC236}">
              <a16:creationId xmlns:a16="http://schemas.microsoft.com/office/drawing/2014/main" id="{00000000-0008-0000-0600-0000B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a:extLst>
            <a:ext uri="{FF2B5EF4-FFF2-40B4-BE49-F238E27FC236}">
              <a16:creationId xmlns:a16="http://schemas.microsoft.com/office/drawing/2014/main" id="{00000000-0008-0000-0600-0000B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本市の性質別歳出においては、類似団体と比較して人件費が高い水準となっている。人件費総額は、人事院勧告に準じた給与改定に伴う給料や期末勤勉手当の増、共済費の増などにより、近年は増加傾向にある。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年度より、職務給の原則をより一層徹底した給与制度に見直し、給料水準を抑制する効果のある給料表を導入しており、今後も事務の効率化や適正な定員管理も合わせて総人件費の抑制に努める。</a:t>
          </a:r>
        </a:p>
        <a:p>
          <a:r>
            <a:rPr kumimoji="1" lang="ja-JP" altLang="en-US" sz="1400">
              <a:latin typeface="ＭＳ Ｐゴシック" panose="020B0600070205080204" pitchFamily="50" charset="-128"/>
              <a:ea typeface="ＭＳ Ｐゴシック" panose="020B0600070205080204" pitchFamily="50" charset="-128"/>
            </a:rPr>
            <a:t>　普通建設事業費は類似団体と比較して低い水準となっているが、今後については施設の老朽化対策などの対応のため増加が見込まれる。</a:t>
          </a:r>
        </a:p>
        <a:p>
          <a:r>
            <a:rPr kumimoji="1" lang="ja-JP" altLang="en-US" sz="1400">
              <a:latin typeface="ＭＳ Ｐゴシック" panose="020B0600070205080204" pitchFamily="50" charset="-128"/>
              <a:ea typeface="ＭＳ Ｐゴシック" panose="020B0600070205080204" pitchFamily="50" charset="-128"/>
            </a:rPr>
            <a:t>　公債費は震災復興事業のために借り入れた市債のうち、一部の償還が平成</a:t>
          </a:r>
          <a:r>
            <a:rPr kumimoji="1" lang="en-US" altLang="ja-JP" sz="1400">
              <a:latin typeface="ＭＳ Ｐゴシック" panose="020B0600070205080204" pitchFamily="50" charset="-128"/>
              <a:ea typeface="ＭＳ Ｐゴシック" panose="020B0600070205080204" pitchFamily="50" charset="-128"/>
            </a:rPr>
            <a:t>28</a:t>
          </a:r>
          <a:r>
            <a:rPr kumimoji="1" lang="ja-JP" altLang="en-US" sz="1400">
              <a:latin typeface="ＭＳ Ｐゴシック" panose="020B0600070205080204" pitchFamily="50" charset="-128"/>
              <a:ea typeface="ＭＳ Ｐゴシック" panose="020B0600070205080204" pitchFamily="50" charset="-128"/>
            </a:rPr>
            <a:t>年度で終了したことなどにより類似団体と比較して、低い水準となっているが、今後は投資的経費の増大によって多額の市債発行が見込まれており、増加傾向で推移することが予測される。</a:t>
          </a:r>
        </a:p>
        <a:p>
          <a:r>
            <a:rPr kumimoji="1" lang="ja-JP" altLang="en-US" sz="1400">
              <a:latin typeface="ＭＳ Ｐゴシック" panose="020B0600070205080204" pitchFamily="50" charset="-128"/>
              <a:ea typeface="ＭＳ Ｐゴシック" panose="020B0600070205080204" pitchFamily="50" charset="-128"/>
            </a:rPr>
            <a:t>　また、令和</a:t>
          </a:r>
          <a:r>
            <a:rPr kumimoji="1" lang="en-US" altLang="ja-JP" sz="1400">
              <a:latin typeface="ＭＳ Ｐゴシック" panose="020B0600070205080204" pitchFamily="50" charset="-128"/>
              <a:ea typeface="ＭＳ Ｐゴシック" panose="020B0600070205080204" pitchFamily="50" charset="-128"/>
            </a:rPr>
            <a:t>3</a:t>
          </a:r>
          <a:r>
            <a:rPr kumimoji="1" lang="ja-JP" altLang="en-US" sz="1400">
              <a:latin typeface="ＭＳ Ｐゴシック" panose="020B0600070205080204" pitchFamily="50" charset="-128"/>
              <a:ea typeface="ＭＳ Ｐゴシック" panose="020B0600070205080204" pitchFamily="50" charset="-128"/>
            </a:rPr>
            <a:t>年度においては、扶助費は子育て世帯への臨時特別給付金事業や非課税世帯等臨時特別給付金事業の実施により、前年度と比べ大幅な増となったほか、補助費等は特別定額給付金事業が令和</a:t>
          </a:r>
          <a:r>
            <a:rPr kumimoji="1" lang="en-US" altLang="ja-JP" sz="1400">
              <a:latin typeface="ＭＳ Ｐゴシック" panose="020B0600070205080204" pitchFamily="50" charset="-128"/>
              <a:ea typeface="ＭＳ Ｐゴシック" panose="020B0600070205080204" pitchFamily="50" charset="-128"/>
            </a:rPr>
            <a:t>2</a:t>
          </a:r>
          <a:r>
            <a:rPr kumimoji="1" lang="ja-JP" altLang="en-US" sz="1400">
              <a:latin typeface="ＭＳ Ｐゴシック" panose="020B0600070205080204" pitchFamily="50" charset="-128"/>
              <a:ea typeface="ＭＳ Ｐゴシック" panose="020B0600070205080204" pitchFamily="50" charset="-128"/>
            </a:rPr>
            <a:t>年度で終了したため、類似団体と同様に大幅な減となっている。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兵庫県西宮市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483,394
476,427
99.96
210,263,509
204,699,404
5,262,493
102,500,892
137,490,663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20066</xdr:rowOff>
    </xdr:from>
    <xdr:to>
      <xdr:col>24</xdr:col>
      <xdr:colOff>62865</xdr:colOff>
      <xdr:row>38</xdr:row>
      <xdr:rowOff>17780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016"/>
          <a:ext cx="127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21607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17780</xdr:rowOff>
    </xdr:from>
    <xdr:to>
      <xdr:col>24</xdr:col>
      <xdr:colOff>152400</xdr:colOff>
      <xdr:row>38</xdr:row>
      <xdr:rowOff>17780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138193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20066</xdr:rowOff>
    </xdr:from>
    <xdr:to>
      <xdr:col>24</xdr:col>
      <xdr:colOff>152400</xdr:colOff>
      <xdr:row>31</xdr:row>
      <xdr:rowOff>20066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34544</xdr:rowOff>
    </xdr:from>
    <xdr:to>
      <xdr:col>24</xdr:col>
      <xdr:colOff>63500</xdr:colOff>
      <xdr:row>36</xdr:row>
      <xdr:rowOff>96266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674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79011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8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56134</xdr:rowOff>
    </xdr:from>
    <xdr:to>
      <xdr:col>24</xdr:col>
      <xdr:colOff>114300</xdr:colOff>
      <xdr:row>35</xdr:row>
      <xdr:rowOff>157734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147320</xdr:rowOff>
    </xdr:from>
    <xdr:to>
      <xdr:col>19</xdr:col>
      <xdr:colOff>177800</xdr:colOff>
      <xdr:row>36</xdr:row>
      <xdr:rowOff>96266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48070"/>
          <a:ext cx="889000" cy="12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58420</xdr:rowOff>
    </xdr:from>
    <xdr:to>
      <xdr:col>20</xdr:col>
      <xdr:colOff>38100</xdr:colOff>
      <xdr:row>35</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5097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141224</xdr:rowOff>
    </xdr:from>
    <xdr:to>
      <xdr:col>15</xdr:col>
      <xdr:colOff>50800</xdr:colOff>
      <xdr:row>35</xdr:row>
      <xdr:rowOff>147320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4197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21082</xdr:rowOff>
    </xdr:from>
    <xdr:to>
      <xdr:col>15</xdr:col>
      <xdr:colOff>101600</xdr:colOff>
      <xdr:row>35</xdr:row>
      <xdr:rowOff>122682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139209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124460</xdr:rowOff>
    </xdr:from>
    <xdr:to>
      <xdr:col>10</xdr:col>
      <xdr:colOff>114300</xdr:colOff>
      <xdr:row>35</xdr:row>
      <xdr:rowOff>141224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5210"/>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29464</xdr:rowOff>
    </xdr:from>
    <xdr:to>
      <xdr:col>10</xdr:col>
      <xdr:colOff>165100</xdr:colOff>
      <xdr:row>35</xdr:row>
      <xdr:rowOff>131064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147591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45466</xdr:rowOff>
    </xdr:from>
    <xdr:to>
      <xdr:col>20</xdr:col>
      <xdr:colOff>38100</xdr:colOff>
      <xdr:row>36</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138193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1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96520</xdr:rowOff>
    </xdr:from>
    <xdr:to>
      <xdr:col>15</xdr:col>
      <xdr:colOff>101600</xdr:colOff>
      <xdr:row>36</xdr:row>
      <xdr:rowOff>26670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17797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90424</xdr:rowOff>
    </xdr:from>
    <xdr:to>
      <xdr:col>10</xdr:col>
      <xdr:colOff>165100</xdr:colOff>
      <xdr:row>36</xdr:row>
      <xdr:rowOff>20574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11701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73660</xdr:rowOff>
    </xdr:from>
    <xdr:to>
      <xdr:col>6</xdr:col>
      <xdr:colOff>38100</xdr:colOff>
      <xdr:row>36</xdr:row>
      <xdr:rowOff>3810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166387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131873</xdr:rowOff>
    </xdr:from>
    <xdr:to>
      <xdr:col>24</xdr:col>
      <xdr:colOff>62865</xdr:colOff>
      <xdr:row>58</xdr:row>
      <xdr:rowOff>36406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390173"/>
          <a:ext cx="1270" cy="590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40233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8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36406</xdr:rowOff>
    </xdr:from>
    <xdr:to>
      <xdr:col>24</xdr:col>
      <xdr:colOff>152400</xdr:colOff>
      <xdr:row>58</xdr:row>
      <xdr:rowOff>36406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8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78550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16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131873</xdr:rowOff>
    </xdr:from>
    <xdr:to>
      <xdr:col>24</xdr:col>
      <xdr:colOff>152400</xdr:colOff>
      <xdr:row>54</xdr:row>
      <xdr:rowOff>131873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390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89517</xdr:rowOff>
    </xdr:from>
    <xdr:to>
      <xdr:col>24</xdr:col>
      <xdr:colOff>63500</xdr:colOff>
      <xdr:row>56</xdr:row>
      <xdr:rowOff>114488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8662017"/>
          <a:ext cx="838200" cy="10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51630</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73203</xdr:rowOff>
    </xdr:from>
    <xdr:to>
      <xdr:col>24</xdr:col>
      <xdr:colOff>114300</xdr:colOff>
      <xdr:row>57</xdr:row>
      <xdr:rowOff>3353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89517</xdr:rowOff>
    </xdr:from>
    <xdr:to>
      <xdr:col>19</xdr:col>
      <xdr:colOff>177800</xdr:colOff>
      <xdr:row>57</xdr:row>
      <xdr:rowOff>63402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8662017"/>
          <a:ext cx="889000" cy="117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54120</xdr:rowOff>
    </xdr:from>
    <xdr:to>
      <xdr:col>20</xdr:col>
      <xdr:colOff>38100</xdr:colOff>
      <xdr:row>50</xdr:row>
      <xdr:rowOff>155720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146847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63195</xdr:rowOff>
    </xdr:from>
    <xdr:to>
      <xdr:col>15</xdr:col>
      <xdr:colOff>50800</xdr:colOff>
      <xdr:row>57</xdr:row>
      <xdr:rowOff>63402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35845"/>
          <a:ext cx="889000" cy="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148129</xdr:rowOff>
    </xdr:from>
    <xdr:to>
      <xdr:col>15</xdr:col>
      <xdr:colOff>101600</xdr:colOff>
      <xdr:row>57</xdr:row>
      <xdr:rowOff>78279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94806</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63195</xdr:rowOff>
    </xdr:from>
    <xdr:to>
      <xdr:col>10</xdr:col>
      <xdr:colOff>114300</xdr:colOff>
      <xdr:row>57</xdr:row>
      <xdr:rowOff>94426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35845"/>
          <a:ext cx="889000" cy="3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1999</xdr:rowOff>
    </xdr:from>
    <xdr:to>
      <xdr:col>10</xdr:col>
      <xdr:colOff>165100</xdr:colOff>
      <xdr:row>57</xdr:row>
      <xdr:rowOff>103599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120126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11176</xdr:rowOff>
    </xdr:from>
    <xdr:to>
      <xdr:col>6</xdr:col>
      <xdr:colOff>38100</xdr:colOff>
      <xdr:row>57</xdr:row>
      <xdr:rowOff>112776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129303</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63688</xdr:rowOff>
    </xdr:from>
    <xdr:to>
      <xdr:col>24</xdr:col>
      <xdr:colOff>114300</xdr:colOff>
      <xdr:row>56</xdr:row>
      <xdr:rowOff>165288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86565</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1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38717</xdr:rowOff>
    </xdr:from>
    <xdr:to>
      <xdr:col>20</xdr:col>
      <xdr:colOff>38100</xdr:colOff>
      <xdr:row>50</xdr:row>
      <xdr:rowOff>140317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86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156844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838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12602</xdr:rowOff>
    </xdr:from>
    <xdr:to>
      <xdr:col>15</xdr:col>
      <xdr:colOff>101600</xdr:colOff>
      <xdr:row>57</xdr:row>
      <xdr:rowOff>114202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8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105329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87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12395</xdr:rowOff>
    </xdr:from>
    <xdr:to>
      <xdr:col>10</xdr:col>
      <xdr:colOff>165100</xdr:colOff>
      <xdr:row>57</xdr:row>
      <xdr:rowOff>113995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105122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7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43626</xdr:rowOff>
    </xdr:from>
    <xdr:to>
      <xdr:col>6</xdr:col>
      <xdr:colOff>38100</xdr:colOff>
      <xdr:row>57</xdr:row>
      <xdr:rowOff>145226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8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136353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39377</xdr:rowOff>
    </xdr:from>
    <xdr:to>
      <xdr:col>24</xdr:col>
      <xdr:colOff>62865</xdr:colOff>
      <xdr:row>79</xdr:row>
      <xdr:rowOff>106683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12327"/>
          <a:ext cx="1270" cy="1438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110510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6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106683</xdr:rowOff>
    </xdr:from>
    <xdr:to>
      <xdr:col>24</xdr:col>
      <xdr:colOff>152400</xdr:colOff>
      <xdr:row>79</xdr:row>
      <xdr:rowOff>106683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65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157504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87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39377</xdr:rowOff>
    </xdr:from>
    <xdr:to>
      <xdr:col>24</xdr:col>
      <xdr:colOff>152400</xdr:colOff>
      <xdr:row>71</xdr:row>
      <xdr:rowOff>39377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12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63795</xdr:rowOff>
    </xdr:from>
    <xdr:to>
      <xdr:col>24</xdr:col>
      <xdr:colOff>63500</xdr:colOff>
      <xdr:row>78</xdr:row>
      <xdr:rowOff>54508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093995"/>
          <a:ext cx="838200" cy="33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163219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21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13342</xdr:rowOff>
    </xdr:from>
    <xdr:to>
      <xdr:col>24</xdr:col>
      <xdr:colOff>114300</xdr:colOff>
      <xdr:row>76</xdr:row>
      <xdr:rowOff>114942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4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54508</xdr:rowOff>
    </xdr:from>
    <xdr:to>
      <xdr:col>19</xdr:col>
      <xdr:colOff>177800</xdr:colOff>
      <xdr:row>78</xdr:row>
      <xdr:rowOff>134920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27608"/>
          <a:ext cx="889000" cy="8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120534</xdr:rowOff>
    </xdr:from>
    <xdr:to>
      <xdr:col>20</xdr:col>
      <xdr:colOff>38100</xdr:colOff>
      <xdr:row>78</xdr:row>
      <xdr:rowOff>50684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32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67211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09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134920</xdr:rowOff>
    </xdr:from>
    <xdr:to>
      <xdr:col>15</xdr:col>
      <xdr:colOff>50800</xdr:colOff>
      <xdr:row>78</xdr:row>
      <xdr:rowOff>167187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508020"/>
          <a:ext cx="8890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16934</xdr:rowOff>
    </xdr:from>
    <xdr:to>
      <xdr:col>15</xdr:col>
      <xdr:colOff>101600</xdr:colOff>
      <xdr:row>78</xdr:row>
      <xdr:rowOff>118534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39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135061</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65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159131</xdr:rowOff>
    </xdr:from>
    <xdr:to>
      <xdr:col>10</xdr:col>
      <xdr:colOff>114300</xdr:colOff>
      <xdr:row>78</xdr:row>
      <xdr:rowOff>167187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532231"/>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74498</xdr:rowOff>
    </xdr:from>
    <xdr:to>
      <xdr:col>10</xdr:col>
      <xdr:colOff>165100</xdr:colOff>
      <xdr:row>79</xdr:row>
      <xdr:rowOff>4648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44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21175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22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83697</xdr:rowOff>
    </xdr:from>
    <xdr:to>
      <xdr:col>6</xdr:col>
      <xdr:colOff>38100</xdr:colOff>
      <xdr:row>79</xdr:row>
      <xdr:rowOff>13847</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45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30374</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23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12995</xdr:rowOff>
    </xdr:from>
    <xdr:to>
      <xdr:col>24</xdr:col>
      <xdr:colOff>114300</xdr:colOff>
      <xdr:row>76</xdr:row>
      <xdr:rowOff>114595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35871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89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3708</xdr:rowOff>
    </xdr:from>
    <xdr:to>
      <xdr:col>20</xdr:col>
      <xdr:colOff>38100</xdr:colOff>
      <xdr:row>78</xdr:row>
      <xdr:rowOff>105308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3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96435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469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84120</xdr:rowOff>
    </xdr:from>
    <xdr:to>
      <xdr:col>15</xdr:col>
      <xdr:colOff>101600</xdr:colOff>
      <xdr:row>79</xdr:row>
      <xdr:rowOff>14270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5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5397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4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116387</xdr:rowOff>
    </xdr:from>
    <xdr:to>
      <xdr:col>10</xdr:col>
      <xdr:colOff>165100</xdr:colOff>
      <xdr:row>79</xdr:row>
      <xdr:rowOff>46537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8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37664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5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108331</xdr:rowOff>
    </xdr:from>
    <xdr:to>
      <xdr:col>6</xdr:col>
      <xdr:colOff>38100</xdr:colOff>
      <xdr:row>79</xdr:row>
      <xdr:rowOff>38481</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8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29608</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7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19869</xdr:rowOff>
    </xdr:from>
    <xdr:to>
      <xdr:col>24</xdr:col>
      <xdr:colOff>62865</xdr:colOff>
      <xdr:row>97</xdr:row>
      <xdr:rowOff>21217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50369"/>
          <a:ext cx="1270" cy="1201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25044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65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21217</xdr:rowOff>
    </xdr:from>
    <xdr:to>
      <xdr:col>24</xdr:col>
      <xdr:colOff>152400</xdr:colOff>
      <xdr:row>97</xdr:row>
      <xdr:rowOff>21217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65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137996</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2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19869</xdr:rowOff>
    </xdr:from>
    <xdr:to>
      <xdr:col>24</xdr:col>
      <xdr:colOff>152400</xdr:colOff>
      <xdr:row>90</xdr:row>
      <xdr:rowOff>19869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50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166195</xdr:rowOff>
    </xdr:from>
    <xdr:to>
      <xdr:col>24</xdr:col>
      <xdr:colOff>63500</xdr:colOff>
      <xdr:row>97</xdr:row>
      <xdr:rowOff>5717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453945"/>
          <a:ext cx="838200" cy="18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17753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13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166326</xdr:rowOff>
    </xdr:from>
    <xdr:to>
      <xdr:col>24</xdr:col>
      <xdr:colOff>114300</xdr:colOff>
      <xdr:row>95</xdr:row>
      <xdr:rowOff>96476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5717</xdr:rowOff>
    </xdr:from>
    <xdr:to>
      <xdr:col>19</xdr:col>
      <xdr:colOff>177800</xdr:colOff>
      <xdr:row>97</xdr:row>
      <xdr:rowOff>59553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36367"/>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73995</xdr:rowOff>
    </xdr:from>
    <xdr:to>
      <xdr:col>20</xdr:col>
      <xdr:colOff>38100</xdr:colOff>
      <xdr:row>97</xdr:row>
      <xdr:rowOff>4145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20672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59553</xdr:rowOff>
    </xdr:from>
    <xdr:to>
      <xdr:col>15</xdr:col>
      <xdr:colOff>50800</xdr:colOff>
      <xdr:row>97</xdr:row>
      <xdr:rowOff>66594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90203"/>
          <a:ext cx="8890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89929</xdr:rowOff>
    </xdr:from>
    <xdr:to>
      <xdr:col>15</xdr:col>
      <xdr:colOff>101600</xdr:colOff>
      <xdr:row>97</xdr:row>
      <xdr:rowOff>20079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36606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53129</xdr:rowOff>
    </xdr:from>
    <xdr:to>
      <xdr:col>10</xdr:col>
      <xdr:colOff>114300</xdr:colOff>
      <xdr:row>97</xdr:row>
      <xdr:rowOff>66594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83779"/>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105200</xdr:rowOff>
    </xdr:from>
    <xdr:to>
      <xdr:col>10</xdr:col>
      <xdr:colOff>165100</xdr:colOff>
      <xdr:row>97</xdr:row>
      <xdr:rowOff>35350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51877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146918</xdr:rowOff>
    </xdr:from>
    <xdr:to>
      <xdr:col>6</xdr:col>
      <xdr:colOff>38100</xdr:colOff>
      <xdr:row>97</xdr:row>
      <xdr:rowOff>77068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93595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115395</xdr:rowOff>
    </xdr:from>
    <xdr:to>
      <xdr:col>24</xdr:col>
      <xdr:colOff>114300</xdr:colOff>
      <xdr:row>96</xdr:row>
      <xdr:rowOff>45545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0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93822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8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126367</xdr:rowOff>
    </xdr:from>
    <xdr:to>
      <xdr:col>20</xdr:col>
      <xdr:colOff>38100</xdr:colOff>
      <xdr:row>97</xdr:row>
      <xdr:rowOff>56517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47644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67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8753</xdr:rowOff>
    </xdr:from>
    <xdr:to>
      <xdr:col>15</xdr:col>
      <xdr:colOff>101600</xdr:colOff>
      <xdr:row>97</xdr:row>
      <xdr:rowOff>110353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101480</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7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15794</xdr:rowOff>
    </xdr:from>
    <xdr:to>
      <xdr:col>10</xdr:col>
      <xdr:colOff>165100</xdr:colOff>
      <xdr:row>97</xdr:row>
      <xdr:rowOff>117394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4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108521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7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2329</xdr:rowOff>
    </xdr:from>
    <xdr:to>
      <xdr:col>6</xdr:col>
      <xdr:colOff>38100</xdr:colOff>
      <xdr:row>97</xdr:row>
      <xdr:rowOff>103929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3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95056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72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99786"/>
          <a:ext cx="127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113182</xdr:rowOff>
    </xdr:from>
    <xdr:to>
      <xdr:col>55</xdr:col>
      <xdr:colOff>0</xdr:colOff>
      <xdr:row>36</xdr:row>
      <xdr:rowOff>120955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113932"/>
          <a:ext cx="8382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78300</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505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99873</xdr:rowOff>
    </xdr:from>
    <xdr:to>
      <xdr:col>55</xdr:col>
      <xdr:colOff>50800</xdr:colOff>
      <xdr:row>37</xdr:row>
      <xdr:rowOff>30023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120955</xdr:rowOff>
    </xdr:from>
    <xdr:to>
      <xdr:col>50</xdr:col>
      <xdr:colOff>114300</xdr:colOff>
      <xdr:row>36</xdr:row>
      <xdr:rowOff>171247</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293155"/>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96672</xdr:rowOff>
    </xdr:from>
    <xdr:to>
      <xdr:col>50</xdr:col>
      <xdr:colOff>165100</xdr:colOff>
      <xdr:row>37</xdr:row>
      <xdr:rowOff>26822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17949</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30429</xdr:rowOff>
    </xdr:from>
    <xdr:to>
      <xdr:col>45</xdr:col>
      <xdr:colOff>177800</xdr:colOff>
      <xdr:row>36</xdr:row>
      <xdr:rowOff>171247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02629"/>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110846</xdr:rowOff>
    </xdr:from>
    <xdr:to>
      <xdr:col>46</xdr:col>
      <xdr:colOff>38100</xdr:colOff>
      <xdr:row>37</xdr:row>
      <xdr:rowOff>40996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57523</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30429</xdr:rowOff>
    </xdr:from>
    <xdr:to>
      <xdr:col>41</xdr:col>
      <xdr:colOff>50800</xdr:colOff>
      <xdr:row>37</xdr:row>
      <xdr:rowOff>1625</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02629"/>
          <a:ext cx="889000" cy="14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134620</xdr:rowOff>
    </xdr:from>
    <xdr:to>
      <xdr:col>41</xdr:col>
      <xdr:colOff>101600</xdr:colOff>
      <xdr:row>37</xdr:row>
      <xdr:rowOff>64770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55897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129134</xdr:rowOff>
    </xdr:from>
    <xdr:to>
      <xdr:col>36</xdr:col>
      <xdr:colOff>165100</xdr:colOff>
      <xdr:row>37</xdr:row>
      <xdr:rowOff>59284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50411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62382</xdr:rowOff>
    </xdr:from>
    <xdr:to>
      <xdr:col>55</xdr:col>
      <xdr:colOff>50800</xdr:colOff>
      <xdr:row>35</xdr:row>
      <xdr:rowOff>163982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85259</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9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70155</xdr:rowOff>
    </xdr:from>
    <xdr:to>
      <xdr:col>50</xdr:col>
      <xdr:colOff>165100</xdr:colOff>
      <xdr:row>37</xdr:row>
      <xdr:rowOff>305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16832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1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120447</xdr:rowOff>
    </xdr:from>
    <xdr:to>
      <xdr:col>46</xdr:col>
      <xdr:colOff>38100</xdr:colOff>
      <xdr:row>37</xdr:row>
      <xdr:rowOff>50597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41724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151079</xdr:rowOff>
    </xdr:from>
    <xdr:to>
      <xdr:col>41</xdr:col>
      <xdr:colOff>101600</xdr:colOff>
      <xdr:row>36</xdr:row>
      <xdr:rowOff>81229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5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97756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27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122275</xdr:rowOff>
    </xdr:from>
    <xdr:to>
      <xdr:col>36</xdr:col>
      <xdr:colOff>165100</xdr:colOff>
      <xdr:row>37</xdr:row>
      <xdr:rowOff>52425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68952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06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50718</xdr:rowOff>
    </xdr:from>
    <xdr:to>
      <xdr:col>54</xdr:col>
      <xdr:colOff>189865</xdr:colOff>
      <xdr:row>58</xdr:row>
      <xdr:rowOff>19342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4668"/>
          <a:ext cx="1270" cy="116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23169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7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19342</xdr:rowOff>
    </xdr:from>
    <xdr:to>
      <xdr:col>55</xdr:col>
      <xdr:colOff>88900</xdr:colOff>
      <xdr:row>58</xdr:row>
      <xdr:rowOff>19342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168845</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6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50718</xdr:rowOff>
    </xdr:from>
    <xdr:to>
      <xdr:col>55</xdr:col>
      <xdr:colOff>88900</xdr:colOff>
      <xdr:row>51</xdr:row>
      <xdr:rowOff>50718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4026</xdr:rowOff>
    </xdr:from>
    <xdr:to>
      <xdr:col>55</xdr:col>
      <xdr:colOff>0</xdr:colOff>
      <xdr:row>58</xdr:row>
      <xdr:rowOff>5397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48126"/>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40340</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470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17463</xdr:rowOff>
    </xdr:from>
    <xdr:to>
      <xdr:col>55</xdr:col>
      <xdr:colOff>50800</xdr:colOff>
      <xdr:row>56</xdr:row>
      <xdr:rowOff>119063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4026</xdr:rowOff>
    </xdr:from>
    <xdr:to>
      <xdr:col>50</xdr:col>
      <xdr:colOff>114300</xdr:colOff>
      <xdr:row>58</xdr:row>
      <xdr:rowOff>5340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48126"/>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165424</xdr:rowOff>
    </xdr:from>
    <xdr:to>
      <xdr:col>50</xdr:col>
      <xdr:colOff>165100</xdr:colOff>
      <xdr:row>56</xdr:row>
      <xdr:rowOff>95574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112101</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5340</xdr:rowOff>
    </xdr:from>
    <xdr:to>
      <xdr:col>45</xdr:col>
      <xdr:colOff>177800</xdr:colOff>
      <xdr:row>58</xdr:row>
      <xdr:rowOff>6541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49440"/>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11119</xdr:rowOff>
    </xdr:from>
    <xdr:to>
      <xdr:col>46</xdr:col>
      <xdr:colOff>38100</xdr:colOff>
      <xdr:row>56</xdr:row>
      <xdr:rowOff>112719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129246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5683</xdr:rowOff>
    </xdr:from>
    <xdr:to>
      <xdr:col>41</xdr:col>
      <xdr:colOff>50800</xdr:colOff>
      <xdr:row>58</xdr:row>
      <xdr:rowOff>6541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949783"/>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14548</xdr:rowOff>
    </xdr:from>
    <xdr:to>
      <xdr:col>41</xdr:col>
      <xdr:colOff>101600</xdr:colOff>
      <xdr:row>56</xdr:row>
      <xdr:rowOff>116148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132675</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40494</xdr:rowOff>
    </xdr:from>
    <xdr:to>
      <xdr:col>36</xdr:col>
      <xdr:colOff>165100</xdr:colOff>
      <xdr:row>56</xdr:row>
      <xdr:rowOff>142094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158621</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126047</xdr:rowOff>
    </xdr:from>
    <xdr:to>
      <xdr:col>55</xdr:col>
      <xdr:colOff>50800</xdr:colOff>
      <xdr:row>58</xdr:row>
      <xdr:rowOff>56197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40974</xdr:rowOff>
    </xdr:from>
    <xdr:ext cx="378565"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13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124676</xdr:rowOff>
    </xdr:from>
    <xdr:to>
      <xdr:col>50</xdr:col>
      <xdr:colOff>165100</xdr:colOff>
      <xdr:row>58</xdr:row>
      <xdr:rowOff>54826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45953</xdr:rowOff>
    </xdr:from>
    <xdr:ext cx="378565"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50017" y="999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125990</xdr:rowOff>
    </xdr:from>
    <xdr:to>
      <xdr:col>46</xdr:col>
      <xdr:colOff>38100</xdr:colOff>
      <xdr:row>58</xdr:row>
      <xdr:rowOff>56140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47267</xdr:rowOff>
    </xdr:from>
    <xdr:ext cx="378565"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61017" y="9991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127191</xdr:rowOff>
    </xdr:from>
    <xdr:to>
      <xdr:col>41</xdr:col>
      <xdr:colOff>101600</xdr:colOff>
      <xdr:row>58</xdr:row>
      <xdr:rowOff>57341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9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48468</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2017" y="9992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126333</xdr:rowOff>
    </xdr:from>
    <xdr:to>
      <xdr:col>36</xdr:col>
      <xdr:colOff>165100</xdr:colOff>
      <xdr:row>58</xdr:row>
      <xdr:rowOff>56483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9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47610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3017" y="9991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29956</xdr:rowOff>
    </xdr:from>
    <xdr:to>
      <xdr:col>54</xdr:col>
      <xdr:colOff>189865</xdr:colOff>
      <xdr:row>79</xdr:row>
      <xdr:rowOff>59069</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31456"/>
          <a:ext cx="1270" cy="157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62896</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0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59069</xdr:rowOff>
    </xdr:from>
    <xdr:to>
      <xdr:col>55</xdr:col>
      <xdr:colOff>88900</xdr:colOff>
      <xdr:row>79</xdr:row>
      <xdr:rowOff>59069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0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148083</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0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98,721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29956</xdr:rowOff>
    </xdr:from>
    <xdr:to>
      <xdr:col>55</xdr:col>
      <xdr:colOff>88900</xdr:colOff>
      <xdr:row>70</xdr:row>
      <xdr:rowOff>29956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3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28552</xdr:rowOff>
    </xdr:from>
    <xdr:to>
      <xdr:col>55</xdr:col>
      <xdr:colOff>0</xdr:colOff>
      <xdr:row>79</xdr:row>
      <xdr:rowOff>47101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73102"/>
          <a:ext cx="8382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118308</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95431</xdr:rowOff>
    </xdr:from>
    <xdr:to>
      <xdr:col>55</xdr:col>
      <xdr:colOff>50800</xdr:colOff>
      <xdr:row>78</xdr:row>
      <xdr:rowOff>25581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47101</xdr:rowOff>
    </xdr:from>
    <xdr:to>
      <xdr:col>50</xdr:col>
      <xdr:colOff>114300</xdr:colOff>
      <xdr:row>79</xdr:row>
      <xdr:rowOff>61061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591651"/>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68914</xdr:rowOff>
    </xdr:from>
    <xdr:to>
      <xdr:col>50</xdr:col>
      <xdr:colOff>165100</xdr:colOff>
      <xdr:row>77</xdr:row>
      <xdr:rowOff>170514</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15591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61061</xdr:rowOff>
    </xdr:from>
    <xdr:to>
      <xdr:col>45</xdr:col>
      <xdr:colOff>177800</xdr:colOff>
      <xdr:row>79</xdr:row>
      <xdr:rowOff>75071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605611"/>
          <a:ext cx="8890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38134</xdr:rowOff>
    </xdr:from>
    <xdr:to>
      <xdr:col>46</xdr:col>
      <xdr:colOff>38100</xdr:colOff>
      <xdr:row>78</xdr:row>
      <xdr:rowOff>139734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156261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73439</xdr:rowOff>
    </xdr:from>
    <xdr:to>
      <xdr:col>41</xdr:col>
      <xdr:colOff>50800</xdr:colOff>
      <xdr:row>79</xdr:row>
      <xdr:rowOff>75071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361798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49467</xdr:rowOff>
    </xdr:from>
    <xdr:to>
      <xdr:col>41</xdr:col>
      <xdr:colOff>101600</xdr:colOff>
      <xdr:row>78</xdr:row>
      <xdr:rowOff>151067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167594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45140</xdr:rowOff>
    </xdr:from>
    <xdr:to>
      <xdr:col>36</xdr:col>
      <xdr:colOff>165100</xdr:colOff>
      <xdr:row>78</xdr:row>
      <xdr:rowOff>146740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1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163267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9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149202</xdr:rowOff>
    </xdr:from>
    <xdr:to>
      <xdr:col>55</xdr:col>
      <xdr:colOff>50800</xdr:colOff>
      <xdr:row>79</xdr:row>
      <xdr:rowOff>79352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2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64129</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37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167751</xdr:rowOff>
    </xdr:from>
    <xdr:to>
      <xdr:col>50</xdr:col>
      <xdr:colOff>165100</xdr:colOff>
      <xdr:row>79</xdr:row>
      <xdr:rowOff>97901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89028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6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10261</xdr:rowOff>
    </xdr:from>
    <xdr:to>
      <xdr:col>46</xdr:col>
      <xdr:colOff>38100</xdr:colOff>
      <xdr:row>79</xdr:row>
      <xdr:rowOff>111861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102988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24271</xdr:rowOff>
    </xdr:from>
    <xdr:to>
      <xdr:col>41</xdr:col>
      <xdr:colOff>101600</xdr:colOff>
      <xdr:row>79</xdr:row>
      <xdr:rowOff>125871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116998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6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22639</xdr:rowOff>
    </xdr:from>
    <xdr:to>
      <xdr:col>36</xdr:col>
      <xdr:colOff>165100</xdr:colOff>
      <xdr:row>79</xdr:row>
      <xdr:rowOff>124239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6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115366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65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48794</xdr:rowOff>
    </xdr:from>
    <xdr:to>
      <xdr:col>54</xdr:col>
      <xdr:colOff>189865</xdr:colOff>
      <xdr:row>98</xdr:row>
      <xdr:rowOff>155663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50744"/>
          <a:ext cx="1270" cy="13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159490</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96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155663</xdr:rowOff>
    </xdr:from>
    <xdr:to>
      <xdr:col>55</xdr:col>
      <xdr:colOff>88900</xdr:colOff>
      <xdr:row>98</xdr:row>
      <xdr:rowOff>155663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95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166921</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42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48794</xdr:rowOff>
    </xdr:from>
    <xdr:to>
      <xdr:col>55</xdr:col>
      <xdr:colOff>88900</xdr:colOff>
      <xdr:row>91</xdr:row>
      <xdr:rowOff>48794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5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10065</xdr:rowOff>
    </xdr:from>
    <xdr:to>
      <xdr:col>55</xdr:col>
      <xdr:colOff>0</xdr:colOff>
      <xdr:row>98</xdr:row>
      <xdr:rowOff>26276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812165"/>
          <a:ext cx="8382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92212</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79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69335</xdr:rowOff>
    </xdr:from>
    <xdr:to>
      <xdr:col>55</xdr:col>
      <xdr:colOff>50800</xdr:colOff>
      <xdr:row>96</xdr:row>
      <xdr:rowOff>170935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52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133414</xdr:rowOff>
    </xdr:from>
    <xdr:to>
      <xdr:col>50</xdr:col>
      <xdr:colOff>114300</xdr:colOff>
      <xdr:row>98</xdr:row>
      <xdr:rowOff>10065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64064"/>
          <a:ext cx="889000" cy="4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31711</xdr:rowOff>
    </xdr:from>
    <xdr:to>
      <xdr:col>50</xdr:col>
      <xdr:colOff>165100</xdr:colOff>
      <xdr:row>96</xdr:row>
      <xdr:rowOff>133311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149838</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70320</xdr:rowOff>
    </xdr:from>
    <xdr:to>
      <xdr:col>45</xdr:col>
      <xdr:colOff>177800</xdr:colOff>
      <xdr:row>97</xdr:row>
      <xdr:rowOff>133414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700970"/>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57810</xdr:rowOff>
    </xdr:from>
    <xdr:to>
      <xdr:col>46</xdr:col>
      <xdr:colOff>38100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70320</xdr:rowOff>
    </xdr:from>
    <xdr:to>
      <xdr:col>41</xdr:col>
      <xdr:colOff>50800</xdr:colOff>
      <xdr:row>97</xdr:row>
      <xdr:rowOff>126842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700970"/>
          <a:ext cx="889000" cy="5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63715</xdr:rowOff>
    </xdr:from>
    <xdr:to>
      <xdr:col>41</xdr:col>
      <xdr:colOff>101600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45371</xdr:rowOff>
    </xdr:from>
    <xdr:to>
      <xdr:col>36</xdr:col>
      <xdr:colOff>165100</xdr:colOff>
      <xdr:row>96</xdr:row>
      <xdr:rowOff>146971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163498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146926</xdr:rowOff>
    </xdr:from>
    <xdr:to>
      <xdr:col>55</xdr:col>
      <xdr:colOff>50800</xdr:colOff>
      <xdr:row>98</xdr:row>
      <xdr:rowOff>77076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125353</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130715</xdr:rowOff>
    </xdr:from>
    <xdr:to>
      <xdr:col>50</xdr:col>
      <xdr:colOff>165100</xdr:colOff>
      <xdr:row>98</xdr:row>
      <xdr:rowOff>60865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51992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85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82614</xdr:rowOff>
    </xdr:from>
    <xdr:to>
      <xdr:col>46</xdr:col>
      <xdr:colOff>38100</xdr:colOff>
      <xdr:row>98</xdr:row>
      <xdr:rowOff>12764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1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3891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0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19520</xdr:rowOff>
    </xdr:from>
    <xdr:to>
      <xdr:col>41</xdr:col>
      <xdr:colOff>101600</xdr:colOff>
      <xdr:row>97</xdr:row>
      <xdr:rowOff>121120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6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112247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74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76042</xdr:rowOff>
    </xdr:from>
    <xdr:to>
      <xdr:col>36</xdr:col>
      <xdr:colOff>165100</xdr:colOff>
      <xdr:row>98</xdr:row>
      <xdr:rowOff>6192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0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168769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79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29809</xdr:rowOff>
    </xdr:from>
    <xdr:to>
      <xdr:col>85</xdr:col>
      <xdr:colOff>126364</xdr:colOff>
      <xdr:row>39</xdr:row>
      <xdr:rowOff>12990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73309"/>
          <a:ext cx="1269" cy="152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16817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0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12990</xdr:rowOff>
    </xdr:from>
    <xdr:to>
      <xdr:col>86</xdr:col>
      <xdr:colOff>25400</xdr:colOff>
      <xdr:row>39</xdr:row>
      <xdr:rowOff>12990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9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147936</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29809</xdr:rowOff>
    </xdr:from>
    <xdr:to>
      <xdr:col>86</xdr:col>
      <xdr:colOff>25400</xdr:colOff>
      <xdr:row>30</xdr:row>
      <xdr:rowOff>29809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116513</xdr:rowOff>
    </xdr:from>
    <xdr:to>
      <xdr:col>85</xdr:col>
      <xdr:colOff>127000</xdr:colOff>
      <xdr:row>33</xdr:row>
      <xdr:rowOff>67364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5431463"/>
          <a:ext cx="838200" cy="29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54917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55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76490</xdr:rowOff>
    </xdr:from>
    <xdr:to>
      <xdr:col>85</xdr:col>
      <xdr:colOff>177800</xdr:colOff>
      <xdr:row>36</xdr:row>
      <xdr:rowOff>6640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67364</xdr:rowOff>
    </xdr:from>
    <xdr:to>
      <xdr:col>81</xdr:col>
      <xdr:colOff>50800</xdr:colOff>
      <xdr:row>35</xdr:row>
      <xdr:rowOff>128923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5725214"/>
          <a:ext cx="889000" cy="40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101454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156355</xdr:rowOff>
    </xdr:from>
    <xdr:to>
      <xdr:col>76</xdr:col>
      <xdr:colOff>114300</xdr:colOff>
      <xdr:row>35</xdr:row>
      <xdr:rowOff>128923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5985655"/>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33220</xdr:rowOff>
    </xdr:from>
    <xdr:to>
      <xdr:col>76</xdr:col>
      <xdr:colOff>165100</xdr:colOff>
      <xdr:row>35</xdr:row>
      <xdr:rowOff>134820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151347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147538</xdr:rowOff>
    </xdr:from>
    <xdr:to>
      <xdr:col>71</xdr:col>
      <xdr:colOff>177800</xdr:colOff>
      <xdr:row>34</xdr:row>
      <xdr:rowOff>156355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97683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84981</xdr:rowOff>
    </xdr:from>
    <xdr:to>
      <xdr:col>72</xdr:col>
      <xdr:colOff>38100</xdr:colOff>
      <xdr:row>36</xdr:row>
      <xdr:rowOff>15131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6258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17035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65713</xdr:rowOff>
    </xdr:from>
    <xdr:to>
      <xdr:col>85</xdr:col>
      <xdr:colOff>177800</xdr:colOff>
      <xdr:row>31</xdr:row>
      <xdr:rowOff>167313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53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88590</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23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16564</xdr:rowOff>
    </xdr:from>
    <xdr:to>
      <xdr:col>81</xdr:col>
      <xdr:colOff>101600</xdr:colOff>
      <xdr:row>33</xdr:row>
      <xdr:rowOff>118164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567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134691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44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78123</xdr:rowOff>
    </xdr:from>
    <xdr:to>
      <xdr:col>76</xdr:col>
      <xdr:colOff>165100</xdr:colOff>
      <xdr:row>36</xdr:row>
      <xdr:rowOff>8273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7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170850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1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105555</xdr:rowOff>
    </xdr:from>
    <xdr:to>
      <xdr:col>72</xdr:col>
      <xdr:colOff>38100</xdr:colOff>
      <xdr:row>35</xdr:row>
      <xdr:rowOff>35705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59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52232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7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96738</xdr:rowOff>
    </xdr:from>
    <xdr:to>
      <xdr:col>67</xdr:col>
      <xdr:colOff>101600</xdr:colOff>
      <xdr:row>35</xdr:row>
      <xdr:rowOff>26888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9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43415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70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80329</xdr:rowOff>
    </xdr:from>
    <xdr:to>
      <xdr:col>85</xdr:col>
      <xdr:colOff>126364</xdr:colOff>
      <xdr:row>59</xdr:row>
      <xdr:rowOff>14787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52829"/>
          <a:ext cx="1269" cy="147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18614</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3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14787</xdr:rowOff>
    </xdr:from>
    <xdr:to>
      <xdr:col>86</xdr:col>
      <xdr:colOff>25400</xdr:colOff>
      <xdr:row>59</xdr:row>
      <xdr:rowOff>14787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30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27006</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77,818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80329</xdr:rowOff>
    </xdr:from>
    <xdr:to>
      <xdr:col>86</xdr:col>
      <xdr:colOff>25400</xdr:colOff>
      <xdr:row>50</xdr:row>
      <xdr:rowOff>80329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5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72720</xdr:rowOff>
    </xdr:from>
    <xdr:to>
      <xdr:col>85</xdr:col>
      <xdr:colOff>127000</xdr:colOff>
      <xdr:row>55</xdr:row>
      <xdr:rowOff>44210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331020"/>
          <a:ext cx="838200" cy="14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3025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6042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24598</xdr:rowOff>
    </xdr:from>
    <xdr:to>
      <xdr:col>85</xdr:col>
      <xdr:colOff>177800</xdr:colOff>
      <xdr:row>56</xdr:row>
      <xdr:rowOff>126198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2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72720</xdr:rowOff>
    </xdr:from>
    <xdr:to>
      <xdr:col>81</xdr:col>
      <xdr:colOff>50800</xdr:colOff>
      <xdr:row>55</xdr:row>
      <xdr:rowOff>105475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331020"/>
          <a:ext cx="889000" cy="20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133151</xdr:rowOff>
    </xdr:from>
    <xdr:to>
      <xdr:col>81</xdr:col>
      <xdr:colOff>101600</xdr:colOff>
      <xdr:row>56</xdr:row>
      <xdr:rowOff>63301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562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54428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5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105475</xdr:rowOff>
    </xdr:from>
    <xdr:to>
      <xdr:col>76</xdr:col>
      <xdr:colOff>114300</xdr:colOff>
      <xdr:row>56</xdr:row>
      <xdr:rowOff>115501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35225"/>
          <a:ext cx="889000" cy="18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84752</xdr:rowOff>
    </xdr:from>
    <xdr:to>
      <xdr:col>76</xdr:col>
      <xdr:colOff>165100</xdr:colOff>
      <xdr:row>57</xdr:row>
      <xdr:rowOff>14902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6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6029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115501</xdr:rowOff>
    </xdr:from>
    <xdr:to>
      <xdr:col>71</xdr:col>
      <xdr:colOff>177800</xdr:colOff>
      <xdr:row>57</xdr:row>
      <xdr:rowOff>4304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16701"/>
          <a:ext cx="889000" cy="6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64929</xdr:rowOff>
    </xdr:from>
    <xdr:to>
      <xdr:col>72</xdr:col>
      <xdr:colOff>38100</xdr:colOff>
      <xdr:row>57</xdr:row>
      <xdr:rowOff>166529</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157656</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17218</xdr:rowOff>
    </xdr:from>
    <xdr:to>
      <xdr:col>67</xdr:col>
      <xdr:colOff>101600</xdr:colOff>
      <xdr:row>57</xdr:row>
      <xdr:rowOff>118818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8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109945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8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164860</xdr:rowOff>
    </xdr:from>
    <xdr:to>
      <xdr:col>85</xdr:col>
      <xdr:colOff>177800</xdr:colOff>
      <xdr:row>55</xdr:row>
      <xdr:rowOff>95010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16287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21920</xdr:rowOff>
    </xdr:from>
    <xdr:to>
      <xdr:col>81</xdr:col>
      <xdr:colOff>101600</xdr:colOff>
      <xdr:row>54</xdr:row>
      <xdr:rowOff>123520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2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140047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05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54675</xdr:rowOff>
    </xdr:from>
    <xdr:to>
      <xdr:col>76</xdr:col>
      <xdr:colOff>165100</xdr:colOff>
      <xdr:row>55</xdr:row>
      <xdr:rowOff>156275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48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1352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64701</xdr:rowOff>
    </xdr:from>
    <xdr:to>
      <xdr:col>72</xdr:col>
      <xdr:colOff>38100</xdr:colOff>
      <xdr:row>56</xdr:row>
      <xdr:rowOff>166301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6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11378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4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124954</xdr:rowOff>
    </xdr:from>
    <xdr:to>
      <xdr:col>67</xdr:col>
      <xdr:colOff>101600</xdr:colOff>
      <xdr:row>57</xdr:row>
      <xdr:rowOff>55104</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71631</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5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45837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390237"/>
          <a:ext cx="1269" cy="112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163964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1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45837</xdr:rowOff>
    </xdr:from>
    <xdr:to>
      <xdr:col>86</xdr:col>
      <xdr:colOff>25400</xdr:colOff>
      <xdr:row>72</xdr:row>
      <xdr:rowOff>45837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39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137962</xdr:rowOff>
    </xdr:from>
    <xdr:to>
      <xdr:col>85</xdr:col>
      <xdr:colOff>127000</xdr:colOff>
      <xdr:row>78</xdr:row>
      <xdr:rowOff>138328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11062"/>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50238</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27361</xdr:rowOff>
    </xdr:from>
    <xdr:to>
      <xdr:col>85</xdr:col>
      <xdr:colOff>177800</xdr:colOff>
      <xdr:row>78</xdr:row>
      <xdr:rowOff>128961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138328</xdr:rowOff>
    </xdr:from>
    <xdr:to>
      <xdr:col>81</xdr:col>
      <xdr:colOff>50800</xdr:colOff>
      <xdr:row>78</xdr:row>
      <xdr:rowOff>138374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11428"/>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123281</xdr:rowOff>
    </xdr:from>
    <xdr:to>
      <xdr:col>81</xdr:col>
      <xdr:colOff>101600</xdr:colOff>
      <xdr:row>78</xdr:row>
      <xdr:rowOff>53431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24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69958</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138374</xdr:rowOff>
    </xdr:from>
    <xdr:to>
      <xdr:col>76</xdr:col>
      <xdr:colOff>114300</xdr:colOff>
      <xdr:row>78</xdr:row>
      <xdr:rowOff>139198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11474"/>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142438</xdr:rowOff>
    </xdr:from>
    <xdr:to>
      <xdr:col>76</xdr:col>
      <xdr:colOff>165100</xdr:colOff>
      <xdr:row>78</xdr:row>
      <xdr:rowOff>72588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3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89115</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139198</xdr:rowOff>
    </xdr:from>
    <xdr:to>
      <xdr:col>71</xdr:col>
      <xdr:colOff>177800</xdr:colOff>
      <xdr:row>78</xdr:row>
      <xdr:rowOff>139655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122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162327</xdr:rowOff>
    </xdr:from>
    <xdr:to>
      <xdr:col>72</xdr:col>
      <xdr:colOff>38100</xdr:colOff>
      <xdr:row>78</xdr:row>
      <xdr:rowOff>92477</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3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109004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13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25853</xdr:rowOff>
    </xdr:from>
    <xdr:to>
      <xdr:col>67</xdr:col>
      <xdr:colOff>101600</xdr:colOff>
      <xdr:row>78</xdr:row>
      <xdr:rowOff>127453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39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143980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74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87162</xdr:rowOff>
    </xdr:from>
    <xdr:to>
      <xdr:col>85</xdr:col>
      <xdr:colOff>177800</xdr:colOff>
      <xdr:row>79</xdr:row>
      <xdr:rowOff>17312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5787</xdr:rowOff>
    </xdr:from>
    <xdr:ext cx="313932"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78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87528</xdr:rowOff>
    </xdr:from>
    <xdr:to>
      <xdr:col>81</xdr:col>
      <xdr:colOff>101600</xdr:colOff>
      <xdr:row>79</xdr:row>
      <xdr:rowOff>17678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8805</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553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87574</xdr:rowOff>
    </xdr:from>
    <xdr:to>
      <xdr:col>76</xdr:col>
      <xdr:colOff>165100</xdr:colOff>
      <xdr:row>79</xdr:row>
      <xdr:rowOff>17724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8851</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35333" y="135534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88398</xdr:rowOff>
    </xdr:from>
    <xdr:to>
      <xdr:col>72</xdr:col>
      <xdr:colOff>38100</xdr:colOff>
      <xdr:row>79</xdr:row>
      <xdr:rowOff>18548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6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9675</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46333" y="13554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88855</xdr:rowOff>
    </xdr:from>
    <xdr:to>
      <xdr:col>67</xdr:col>
      <xdr:colOff>101600</xdr:colOff>
      <xdr:row>79</xdr:row>
      <xdr:rowOff>19005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4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10132</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554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102696</xdr:rowOff>
    </xdr:from>
    <xdr:to>
      <xdr:col>85</xdr:col>
      <xdr:colOff>126364</xdr:colOff>
      <xdr:row>98</xdr:row>
      <xdr:rowOff>146214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533196"/>
          <a:ext cx="1269" cy="141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150041</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5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146214</xdr:rowOff>
    </xdr:from>
    <xdr:to>
      <xdr:col>86</xdr:col>
      <xdr:colOff>25400</xdr:colOff>
      <xdr:row>98</xdr:row>
      <xdr:rowOff>146214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48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49373</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30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102696</xdr:rowOff>
    </xdr:from>
    <xdr:to>
      <xdr:col>86</xdr:col>
      <xdr:colOff>25400</xdr:colOff>
      <xdr:row>90</xdr:row>
      <xdr:rowOff>102696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53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90466</xdr:rowOff>
    </xdr:from>
    <xdr:to>
      <xdr:col>85</xdr:col>
      <xdr:colOff>127000</xdr:colOff>
      <xdr:row>96</xdr:row>
      <xdr:rowOff>101209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549666"/>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13050</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1293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161623</xdr:rowOff>
    </xdr:from>
    <xdr:to>
      <xdr:col>85</xdr:col>
      <xdr:colOff>177800</xdr:colOff>
      <xdr:row>95</xdr:row>
      <xdr:rowOff>91773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67090</xdr:rowOff>
    </xdr:from>
    <xdr:to>
      <xdr:col>81</xdr:col>
      <xdr:colOff>50800</xdr:colOff>
      <xdr:row>96</xdr:row>
      <xdr:rowOff>90466</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526290"/>
          <a:ext cx="889000" cy="2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10833</xdr:rowOff>
    </xdr:from>
    <xdr:to>
      <xdr:col>81</xdr:col>
      <xdr:colOff>101600</xdr:colOff>
      <xdr:row>95</xdr:row>
      <xdr:rowOff>112433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128960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67090</xdr:rowOff>
    </xdr:from>
    <xdr:to>
      <xdr:col>76</xdr:col>
      <xdr:colOff>114300</xdr:colOff>
      <xdr:row>96</xdr:row>
      <xdr:rowOff>70205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26290"/>
          <a:ext cx="889000" cy="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162852</xdr:rowOff>
    </xdr:from>
    <xdr:to>
      <xdr:col>76</xdr:col>
      <xdr:colOff>165100</xdr:colOff>
      <xdr:row>95</xdr:row>
      <xdr:rowOff>93002</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109529</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05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70205</xdr:rowOff>
    </xdr:from>
    <xdr:to>
      <xdr:col>71</xdr:col>
      <xdr:colOff>177800</xdr:colOff>
      <xdr:row>96</xdr:row>
      <xdr:rowOff>87836</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29405"/>
          <a:ext cx="889000" cy="1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145793</xdr:rowOff>
    </xdr:from>
    <xdr:to>
      <xdr:col>72</xdr:col>
      <xdr:colOff>38100</xdr:colOff>
      <xdr:row>95</xdr:row>
      <xdr:rowOff>75943</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92470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03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144765</xdr:rowOff>
    </xdr:from>
    <xdr:to>
      <xdr:col>67</xdr:col>
      <xdr:colOff>101600</xdr:colOff>
      <xdr:row>95</xdr:row>
      <xdr:rowOff>74915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91442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50409</xdr:rowOff>
    </xdr:from>
    <xdr:to>
      <xdr:col>85</xdr:col>
      <xdr:colOff>177800</xdr:colOff>
      <xdr:row>96</xdr:row>
      <xdr:rowOff>152009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50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28836</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48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39666</xdr:rowOff>
    </xdr:from>
    <xdr:to>
      <xdr:col>81</xdr:col>
      <xdr:colOff>101600</xdr:colOff>
      <xdr:row>96</xdr:row>
      <xdr:rowOff>141266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9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132393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59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16290</xdr:rowOff>
    </xdr:from>
    <xdr:to>
      <xdr:col>76</xdr:col>
      <xdr:colOff>165100</xdr:colOff>
      <xdr:row>96</xdr:row>
      <xdr:rowOff>117890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7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109017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5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19405</xdr:rowOff>
    </xdr:from>
    <xdr:to>
      <xdr:col>72</xdr:col>
      <xdr:colOff>38100</xdr:colOff>
      <xdr:row>96</xdr:row>
      <xdr:rowOff>121005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112132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37036</xdr:rowOff>
    </xdr:from>
    <xdr:to>
      <xdr:col>67</xdr:col>
      <xdr:colOff>101600</xdr:colOff>
      <xdr:row>96</xdr:row>
      <xdr:rowOff>138636</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129763</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123698</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67198"/>
          <a:ext cx="1269" cy="1463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70375</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4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123698</xdr:rowOff>
    </xdr:from>
    <xdr:to>
      <xdr:col>116</xdr:col>
      <xdr:colOff>152400</xdr:colOff>
      <xdr:row>30</xdr:row>
      <xdr:rowOff>123698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6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77868</xdr:rowOff>
    </xdr:from>
    <xdr:ext cx="378565"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21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54991</xdr:rowOff>
    </xdr:from>
    <xdr:to>
      <xdr:col>116</xdr:col>
      <xdr:colOff>114300</xdr:colOff>
      <xdr:row>38</xdr:row>
      <xdr:rowOff>156591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570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57658</xdr:rowOff>
    </xdr:from>
    <xdr:to>
      <xdr:col>112</xdr:col>
      <xdr:colOff>38100</xdr:colOff>
      <xdr:row>38</xdr:row>
      <xdr:rowOff>159258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4335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347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81661</xdr:rowOff>
    </xdr:from>
    <xdr:to>
      <xdr:col>107</xdr:col>
      <xdr:colOff>101600</xdr:colOff>
      <xdr:row>39</xdr:row>
      <xdr:rowOff>11811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28338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53848</xdr:rowOff>
    </xdr:from>
    <xdr:to>
      <xdr:col>102</xdr:col>
      <xdr:colOff>165100</xdr:colOff>
      <xdr:row>38</xdr:row>
      <xdr:rowOff>155448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500">
              <a:latin typeface="ＭＳ Ｐゴシック" panose="020B0600070205080204" pitchFamily="50" charset="-128"/>
              <a:ea typeface="ＭＳ Ｐゴシック" panose="020B0600070205080204" pitchFamily="50" charset="-128"/>
            </a:rPr>
            <a:t>　本市の目的別歳出においては類似団体と比較して、ほとんどの費目で同等、若しくは低い水準となっており、特に農林水産業費及び商工費は低くなっている。教育費については平成</a:t>
          </a:r>
          <a:r>
            <a:rPr kumimoji="1" lang="en-US" altLang="ja-JP" sz="1500">
              <a:latin typeface="ＭＳ Ｐゴシック" panose="020B0600070205080204" pitchFamily="50" charset="-128"/>
              <a:ea typeface="ＭＳ Ｐゴシック" panose="020B0600070205080204" pitchFamily="50" charset="-128"/>
            </a:rPr>
            <a:t>25</a:t>
          </a:r>
          <a:r>
            <a:rPr kumimoji="1" lang="ja-JP" altLang="en-US" sz="1500">
              <a:latin typeface="ＭＳ Ｐゴシック" panose="020B0600070205080204" pitchFamily="50" charset="-128"/>
              <a:ea typeface="ＭＳ Ｐゴシック" panose="020B0600070205080204" pitchFamily="50" charset="-128"/>
            </a:rPr>
            <a:t>年度より学校給食が公金化されたことや、小中学校において自校調理方式で給食を実施していること、及び高等学校を２校有していることに加え、平成</a:t>
          </a:r>
          <a:r>
            <a:rPr kumimoji="1" lang="en-US" altLang="ja-JP" sz="1500">
              <a:latin typeface="ＭＳ Ｐゴシック" panose="020B0600070205080204" pitchFamily="50" charset="-128"/>
              <a:ea typeface="ＭＳ Ｐゴシック" panose="020B0600070205080204" pitchFamily="50" charset="-128"/>
            </a:rPr>
            <a:t>30</a:t>
          </a:r>
          <a:r>
            <a:rPr kumimoji="1" lang="ja-JP" altLang="en-US" sz="1500">
              <a:latin typeface="ＭＳ Ｐゴシック" panose="020B0600070205080204" pitchFamily="50" charset="-128"/>
              <a:ea typeface="ＭＳ Ｐゴシック" panose="020B0600070205080204" pitchFamily="50" charset="-128"/>
            </a:rPr>
            <a:t>年度以降については普通建設事業費が大幅に増となったことなどにより、類似団体平均よりも高い水準となっている。土木費については類似団体を下回る数値となっているが、これは普通建設事業費が低い水準となっているためである。</a:t>
          </a:r>
        </a:p>
        <a:p>
          <a:r>
            <a:rPr kumimoji="1" lang="ja-JP" altLang="en-US" sz="1500">
              <a:latin typeface="ＭＳ Ｐゴシック" panose="020B0600070205080204" pitchFamily="50" charset="-128"/>
              <a:ea typeface="ＭＳ Ｐゴシック" panose="020B0600070205080204" pitchFamily="50" charset="-128"/>
            </a:rPr>
            <a:t>　なお、令和</a:t>
          </a:r>
          <a:r>
            <a:rPr kumimoji="1" lang="en-US" altLang="ja-JP" sz="1500">
              <a:latin typeface="ＭＳ Ｐゴシック" panose="020B0600070205080204" pitchFamily="50" charset="-128"/>
              <a:ea typeface="ＭＳ Ｐゴシック" panose="020B0600070205080204" pitchFamily="50" charset="-128"/>
            </a:rPr>
            <a:t>3</a:t>
          </a:r>
          <a:r>
            <a:rPr kumimoji="1" lang="ja-JP" altLang="en-US" sz="1500">
              <a:latin typeface="ＭＳ Ｐゴシック" panose="020B0600070205080204" pitchFamily="50" charset="-128"/>
              <a:ea typeface="ＭＳ Ｐゴシック" panose="020B0600070205080204" pitchFamily="50" charset="-128"/>
            </a:rPr>
            <a:t>年度においては、民生費は子育て世帯への臨時特別給付金事業や非課税世帯等臨時特別給付金事業の実施により、前年度と比べ大幅な増となったほか、総務費は特別定額給付金事業が令和</a:t>
          </a:r>
          <a:r>
            <a:rPr kumimoji="1" lang="en-US" altLang="ja-JP" sz="1500">
              <a:latin typeface="ＭＳ Ｐゴシック" panose="020B0600070205080204" pitchFamily="50" charset="-128"/>
              <a:ea typeface="ＭＳ Ｐゴシック" panose="020B0600070205080204" pitchFamily="50" charset="-128"/>
            </a:rPr>
            <a:t>2</a:t>
          </a:r>
          <a:r>
            <a:rPr kumimoji="1" lang="ja-JP" altLang="en-US" sz="1500">
              <a:latin typeface="ＭＳ Ｐゴシック" panose="020B0600070205080204" pitchFamily="50" charset="-128"/>
              <a:ea typeface="ＭＳ Ｐゴシック" panose="020B0600070205080204" pitchFamily="50" charset="-128"/>
            </a:rPr>
            <a:t>年度で終了したため、類似団体と同様に大幅な減となっている。</a:t>
          </a:r>
        </a:p>
        <a:p>
          <a:r>
            <a:rPr kumimoji="1" lang="ja-JP" altLang="en-US" sz="1500">
              <a:latin typeface="ＭＳ Ｐゴシック" panose="020B0600070205080204" pitchFamily="50" charset="-128"/>
              <a:ea typeface="ＭＳ Ｐゴシック" panose="020B0600070205080204" pitchFamily="50" charset="-128"/>
            </a:rPr>
            <a:t>また、消防費が西宮消防署の建替えにより増となったため、類似団体平均よりも高くなっている。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実質単年度収支は平成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年度以降、平成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年度を除いて黒字となっていたが、平成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年度、令和元年度においては赤字となった。しかし、令和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年度においては、用地の先行取得にかかる土地開発公社貸付金の返還等により黒字となり、令和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臨時経済対策費、臨時財政対策債償還基金費が基準財政需要額に算入されたことによる地方交付税の増により黒字となった。また、収支の改善により財政調整基金の残高は増加に転じることとなったが、今後は公共施設の老朽化対策などの経費が増大していくことが想定されるため、財政基金の活用を見込んでいる。今後の財政運営については、社会情勢の変化に的確に対応するとともに、将来にわたって安定的な財政運営が行えるよう、施策・事業の一層の見直しを図り、必要な財源の確保に努める。 </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兵庫県西宮市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令和元年度まで単年での資金不足が生じている病院事業会計を除いて、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実質赤字は発生していない。病院事業会計に対しては平成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年度に一般会計より長期貸付を行うとともに、平成</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年度、令和元年度、令和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年度には補助金を交付することで資金不足を圧縮しているが、</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年度については空床補償による国県補助金により、実質黒字を確保している。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の推移については、病院事業会計において資金不足額が生じることが懸念され、水道事業会計においても給水量の減少が見込まれるため、経営状況は厳しくなると想定される。さらに一般会計においても、これまで減少傾向だった公債費は今後増加傾向で推移することが予測され、また扶助費等の社会保障関係経費や公共施設の老朽化対策などの投資的経費の増大が見込まれることなどから、厳しい財政運営が想定され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82049_&#35199;&#23470;&#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18.899999999999999</v>
          </cell>
          <cell r="BX51">
            <v>8.6</v>
          </cell>
          <cell r="CF51">
            <v>6.3</v>
          </cell>
          <cell r="CN51">
            <v>6.3</v>
          </cell>
          <cell r="CV51">
            <v>4.7</v>
          </cell>
        </row>
        <row r="53">
          <cell r="BP53">
            <v>65.3</v>
          </cell>
          <cell r="BX53">
            <v>66.2</v>
          </cell>
          <cell r="CF53">
            <v>67</v>
          </cell>
          <cell r="CN53">
            <v>68</v>
          </cell>
          <cell r="CV53">
            <v>68.099999999999994</v>
          </cell>
        </row>
        <row r="55">
          <cell r="AN55" t="str">
            <v>類似団体内平均値</v>
          </cell>
          <cell r="BP55">
            <v>37.6</v>
          </cell>
          <cell r="BX55">
            <v>34</v>
          </cell>
          <cell r="CF55">
            <v>33.9</v>
          </cell>
          <cell r="CN55">
            <v>31.5</v>
          </cell>
          <cell r="CV55">
            <v>23.4</v>
          </cell>
        </row>
        <row r="57">
          <cell r="BP57">
            <v>60</v>
          </cell>
          <cell r="BX57">
            <v>61.1</v>
          </cell>
          <cell r="CF57">
            <v>61.9</v>
          </cell>
          <cell r="CN57">
            <v>62.7</v>
          </cell>
          <cell r="CV57">
            <v>63.9</v>
          </cell>
        </row>
        <row r="72">
          <cell r="BP72" t="str">
            <v>H29</v>
          </cell>
          <cell r="BX72" t="str">
            <v>H30</v>
          </cell>
          <cell r="CF72" t="str">
            <v>R01</v>
          </cell>
          <cell r="CN72" t="str">
            <v>R02</v>
          </cell>
          <cell r="CV72" t="str">
            <v>R03</v>
          </cell>
        </row>
        <row r="73">
          <cell r="AN73" t="str">
            <v>当該団体値</v>
          </cell>
          <cell r="BP73">
            <v>18.899999999999999</v>
          </cell>
          <cell r="BX73">
            <v>8.6</v>
          </cell>
          <cell r="CF73">
            <v>6.3</v>
          </cell>
          <cell r="CN73">
            <v>6.3</v>
          </cell>
          <cell r="CV73">
            <v>4.7</v>
          </cell>
        </row>
        <row r="75">
          <cell r="BP75">
            <v>3.2</v>
          </cell>
          <cell r="BX75">
            <v>2.9</v>
          </cell>
          <cell r="CF75">
            <v>3.3</v>
          </cell>
          <cell r="CN75">
            <v>4.0999999999999996</v>
          </cell>
          <cell r="CV75">
            <v>4.5</v>
          </cell>
        </row>
        <row r="77">
          <cell r="AN77" t="str">
            <v>類似団体内平均値</v>
          </cell>
          <cell r="BP77">
            <v>37.6</v>
          </cell>
          <cell r="BX77">
            <v>34</v>
          </cell>
          <cell r="CF77">
            <v>33.9</v>
          </cell>
          <cell r="CN77">
            <v>31.5</v>
          </cell>
          <cell r="CV77">
            <v>23.4</v>
          </cell>
        </row>
        <row r="79">
          <cell r="BP79">
            <v>6.1</v>
          </cell>
          <cell r="BX79">
            <v>5.9</v>
          </cell>
          <cell r="CF79">
            <v>5.7</v>
          </cell>
          <cell r="CN79">
            <v>5.4</v>
          </cell>
          <cell r="CV79">
            <v>5.2</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595" t="s">
        <v>80</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 thickBot="1" x14ac:dyDescent="0.25">
      <c r="B2" s="179" t="s">
        <v>81</v>
      </c>
      <c r="C2" s="179"/>
      <c r="D2" s="180"/>
    </row>
    <row r="3" spans="1:119" ht="18.75" customHeight="1" thickBot="1" x14ac:dyDescent="0.25">
      <c r="A3" s="178"/>
      <c r="B3" s="596" t="s">
        <v>82</v>
      </c>
      <c r="C3" s="597"/>
      <c r="D3" s="597"/>
      <c r="E3" s="598"/>
      <c r="F3" s="598"/>
      <c r="G3" s="598"/>
      <c r="H3" s="598"/>
      <c r="I3" s="598"/>
      <c r="J3" s="598"/>
      <c r="K3" s="598"/>
      <c r="L3" s="598" t="s">
        <v>83</v>
      </c>
      <c r="M3" s="598"/>
      <c r="N3" s="598"/>
      <c r="O3" s="598"/>
      <c r="P3" s="598"/>
      <c r="Q3" s="598"/>
      <c r="R3" s="601"/>
      <c r="S3" s="601"/>
      <c r="T3" s="601"/>
      <c r="U3" s="601"/>
      <c r="V3" s="602"/>
      <c r="W3" s="492" t="s">
        <v>84</v>
      </c>
      <c r="X3" s="493"/>
      <c r="Y3" s="493"/>
      <c r="Z3" s="493"/>
      <c r="AA3" s="493"/>
      <c r="AB3" s="597"/>
      <c r="AC3" s="601" t="s">
        <v>85</v>
      </c>
      <c r="AD3" s="493"/>
      <c r="AE3" s="493"/>
      <c r="AF3" s="493"/>
      <c r="AG3" s="493"/>
      <c r="AH3" s="493"/>
      <c r="AI3" s="493"/>
      <c r="AJ3" s="493"/>
      <c r="AK3" s="493"/>
      <c r="AL3" s="563"/>
      <c r="AM3" s="492" t="s">
        <v>86</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87</v>
      </c>
      <c r="BO3" s="493"/>
      <c r="BP3" s="493"/>
      <c r="BQ3" s="493"/>
      <c r="BR3" s="493"/>
      <c r="BS3" s="493"/>
      <c r="BT3" s="493"/>
      <c r="BU3" s="563"/>
      <c r="BV3" s="492" t="s">
        <v>88</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89</v>
      </c>
      <c r="CU3" s="493"/>
      <c r="CV3" s="493"/>
      <c r="CW3" s="493"/>
      <c r="CX3" s="493"/>
      <c r="CY3" s="493"/>
      <c r="CZ3" s="493"/>
      <c r="DA3" s="563"/>
      <c r="DB3" s="492" t="s">
        <v>90</v>
      </c>
      <c r="DC3" s="493"/>
      <c r="DD3" s="493"/>
      <c r="DE3" s="493"/>
      <c r="DF3" s="493"/>
      <c r="DG3" s="493"/>
      <c r="DH3" s="493"/>
      <c r="DI3" s="563"/>
    </row>
    <row r="4" spans="1:119" ht="18.75" customHeight="1" x14ac:dyDescent="0.2">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91</v>
      </c>
      <c r="AZ4" s="450"/>
      <c r="BA4" s="450"/>
      <c r="BB4" s="450"/>
      <c r="BC4" s="450"/>
      <c r="BD4" s="450"/>
      <c r="BE4" s="450"/>
      <c r="BF4" s="450"/>
      <c r="BG4" s="450"/>
      <c r="BH4" s="450"/>
      <c r="BI4" s="450"/>
      <c r="BJ4" s="450"/>
      <c r="BK4" s="450"/>
      <c r="BL4" s="450"/>
      <c r="BM4" s="451"/>
      <c r="BN4" s="452">
        <v>210263509</v>
      </c>
      <c r="BO4" s="453"/>
      <c r="BP4" s="453"/>
      <c r="BQ4" s="453"/>
      <c r="BR4" s="453"/>
      <c r="BS4" s="453"/>
      <c r="BT4" s="453"/>
      <c r="BU4" s="454"/>
      <c r="BV4" s="452">
        <v>239347906</v>
      </c>
      <c r="BW4" s="453"/>
      <c r="BX4" s="453"/>
      <c r="BY4" s="453"/>
      <c r="BZ4" s="453"/>
      <c r="CA4" s="453"/>
      <c r="CB4" s="453"/>
      <c r="CC4" s="454"/>
      <c r="CD4" s="589" t="s">
        <v>92</v>
      </c>
      <c r="CE4" s="590"/>
      <c r="CF4" s="590"/>
      <c r="CG4" s="590"/>
      <c r="CH4" s="590"/>
      <c r="CI4" s="590"/>
      <c r="CJ4" s="590"/>
      <c r="CK4" s="590"/>
      <c r="CL4" s="590"/>
      <c r="CM4" s="590"/>
      <c r="CN4" s="590"/>
      <c r="CO4" s="590"/>
      <c r="CP4" s="590"/>
      <c r="CQ4" s="590"/>
      <c r="CR4" s="590"/>
      <c r="CS4" s="591"/>
      <c r="CT4" s="592">
        <v>5.0999999999999996</v>
      </c>
      <c r="CU4" s="593"/>
      <c r="CV4" s="593"/>
      <c r="CW4" s="593"/>
      <c r="CX4" s="593"/>
      <c r="CY4" s="593"/>
      <c r="CZ4" s="593"/>
      <c r="DA4" s="594"/>
      <c r="DB4" s="592">
        <v>4.9000000000000004</v>
      </c>
      <c r="DC4" s="593"/>
      <c r="DD4" s="593"/>
      <c r="DE4" s="593"/>
      <c r="DF4" s="593"/>
      <c r="DG4" s="593"/>
      <c r="DH4" s="593"/>
      <c r="DI4" s="594"/>
    </row>
    <row r="5" spans="1:119" ht="18.75" customHeight="1" x14ac:dyDescent="0.2">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93</v>
      </c>
      <c r="AN5" s="380"/>
      <c r="AO5" s="380"/>
      <c r="AP5" s="380"/>
      <c r="AQ5" s="380"/>
      <c r="AR5" s="380"/>
      <c r="AS5" s="380"/>
      <c r="AT5" s="381"/>
      <c r="AU5" s="481" t="s">
        <v>94</v>
      </c>
      <c r="AV5" s="482"/>
      <c r="AW5" s="482"/>
      <c r="AX5" s="482"/>
      <c r="AY5" s="437" t="s">
        <v>95</v>
      </c>
      <c r="AZ5" s="438"/>
      <c r="BA5" s="438"/>
      <c r="BB5" s="438"/>
      <c r="BC5" s="438"/>
      <c r="BD5" s="438"/>
      <c r="BE5" s="438"/>
      <c r="BF5" s="438"/>
      <c r="BG5" s="438"/>
      <c r="BH5" s="438"/>
      <c r="BI5" s="438"/>
      <c r="BJ5" s="438"/>
      <c r="BK5" s="438"/>
      <c r="BL5" s="438"/>
      <c r="BM5" s="439"/>
      <c r="BN5" s="423">
        <v>204699404</v>
      </c>
      <c r="BO5" s="424"/>
      <c r="BP5" s="424"/>
      <c r="BQ5" s="424"/>
      <c r="BR5" s="424"/>
      <c r="BS5" s="424"/>
      <c r="BT5" s="424"/>
      <c r="BU5" s="425"/>
      <c r="BV5" s="423">
        <v>234278623</v>
      </c>
      <c r="BW5" s="424"/>
      <c r="BX5" s="424"/>
      <c r="BY5" s="424"/>
      <c r="BZ5" s="424"/>
      <c r="CA5" s="424"/>
      <c r="CB5" s="424"/>
      <c r="CC5" s="425"/>
      <c r="CD5" s="463" t="s">
        <v>96</v>
      </c>
      <c r="CE5" s="383"/>
      <c r="CF5" s="383"/>
      <c r="CG5" s="383"/>
      <c r="CH5" s="383"/>
      <c r="CI5" s="383"/>
      <c r="CJ5" s="383"/>
      <c r="CK5" s="383"/>
      <c r="CL5" s="383"/>
      <c r="CM5" s="383"/>
      <c r="CN5" s="383"/>
      <c r="CO5" s="383"/>
      <c r="CP5" s="383"/>
      <c r="CQ5" s="383"/>
      <c r="CR5" s="383"/>
      <c r="CS5" s="464"/>
      <c r="CT5" s="420">
        <v>93.7</v>
      </c>
      <c r="CU5" s="421"/>
      <c r="CV5" s="421"/>
      <c r="CW5" s="421"/>
      <c r="CX5" s="421"/>
      <c r="CY5" s="421"/>
      <c r="CZ5" s="421"/>
      <c r="DA5" s="422"/>
      <c r="DB5" s="420">
        <v>97.3</v>
      </c>
      <c r="DC5" s="421"/>
      <c r="DD5" s="421"/>
      <c r="DE5" s="421"/>
      <c r="DF5" s="421"/>
      <c r="DG5" s="421"/>
      <c r="DH5" s="421"/>
      <c r="DI5" s="422"/>
    </row>
    <row r="6" spans="1:119" ht="18.75" customHeight="1" x14ac:dyDescent="0.2">
      <c r="A6" s="178"/>
      <c r="B6" s="569" t="s">
        <v>97</v>
      </c>
      <c r="C6" s="410"/>
      <c r="D6" s="410"/>
      <c r="E6" s="570"/>
      <c r="F6" s="570"/>
      <c r="G6" s="570"/>
      <c r="H6" s="570"/>
      <c r="I6" s="570"/>
      <c r="J6" s="570"/>
      <c r="K6" s="570"/>
      <c r="L6" s="570" t="s">
        <v>98</v>
      </c>
      <c r="M6" s="570"/>
      <c r="N6" s="570"/>
      <c r="O6" s="570"/>
      <c r="P6" s="570"/>
      <c r="Q6" s="570"/>
      <c r="R6" s="408"/>
      <c r="S6" s="408"/>
      <c r="T6" s="408"/>
      <c r="U6" s="408"/>
      <c r="V6" s="576"/>
      <c r="W6" s="513" t="s">
        <v>99</v>
      </c>
      <c r="X6" s="409"/>
      <c r="Y6" s="409"/>
      <c r="Z6" s="409"/>
      <c r="AA6" s="409"/>
      <c r="AB6" s="410"/>
      <c r="AC6" s="581" t="s">
        <v>100</v>
      </c>
      <c r="AD6" s="582"/>
      <c r="AE6" s="582"/>
      <c r="AF6" s="582"/>
      <c r="AG6" s="582"/>
      <c r="AH6" s="582"/>
      <c r="AI6" s="582"/>
      <c r="AJ6" s="582"/>
      <c r="AK6" s="582"/>
      <c r="AL6" s="583"/>
      <c r="AM6" s="480" t="s">
        <v>101</v>
      </c>
      <c r="AN6" s="380"/>
      <c r="AO6" s="380"/>
      <c r="AP6" s="380"/>
      <c r="AQ6" s="380"/>
      <c r="AR6" s="380"/>
      <c r="AS6" s="380"/>
      <c r="AT6" s="381"/>
      <c r="AU6" s="481" t="s">
        <v>102</v>
      </c>
      <c r="AV6" s="482"/>
      <c r="AW6" s="482"/>
      <c r="AX6" s="482"/>
      <c r="AY6" s="437" t="s">
        <v>103</v>
      </c>
      <c r="AZ6" s="438"/>
      <c r="BA6" s="438"/>
      <c r="BB6" s="438"/>
      <c r="BC6" s="438"/>
      <c r="BD6" s="438"/>
      <c r="BE6" s="438"/>
      <c r="BF6" s="438"/>
      <c r="BG6" s="438"/>
      <c r="BH6" s="438"/>
      <c r="BI6" s="438"/>
      <c r="BJ6" s="438"/>
      <c r="BK6" s="438"/>
      <c r="BL6" s="438"/>
      <c r="BM6" s="439"/>
      <c r="BN6" s="423">
        <v>5564105</v>
      </c>
      <c r="BO6" s="424"/>
      <c r="BP6" s="424"/>
      <c r="BQ6" s="424"/>
      <c r="BR6" s="424"/>
      <c r="BS6" s="424"/>
      <c r="BT6" s="424"/>
      <c r="BU6" s="425"/>
      <c r="BV6" s="423">
        <v>5069283</v>
      </c>
      <c r="BW6" s="424"/>
      <c r="BX6" s="424"/>
      <c r="BY6" s="424"/>
      <c r="BZ6" s="424"/>
      <c r="CA6" s="424"/>
      <c r="CB6" s="424"/>
      <c r="CC6" s="425"/>
      <c r="CD6" s="463" t="s">
        <v>104</v>
      </c>
      <c r="CE6" s="383"/>
      <c r="CF6" s="383"/>
      <c r="CG6" s="383"/>
      <c r="CH6" s="383"/>
      <c r="CI6" s="383"/>
      <c r="CJ6" s="383"/>
      <c r="CK6" s="383"/>
      <c r="CL6" s="383"/>
      <c r="CM6" s="383"/>
      <c r="CN6" s="383"/>
      <c r="CO6" s="383"/>
      <c r="CP6" s="383"/>
      <c r="CQ6" s="383"/>
      <c r="CR6" s="383"/>
      <c r="CS6" s="464"/>
      <c r="CT6" s="566">
        <v>98.6</v>
      </c>
      <c r="CU6" s="567"/>
      <c r="CV6" s="567"/>
      <c r="CW6" s="567"/>
      <c r="CX6" s="567"/>
      <c r="CY6" s="567"/>
      <c r="CZ6" s="567"/>
      <c r="DA6" s="568"/>
      <c r="DB6" s="566">
        <v>101.1</v>
      </c>
      <c r="DC6" s="567"/>
      <c r="DD6" s="567"/>
      <c r="DE6" s="567"/>
      <c r="DF6" s="567"/>
      <c r="DG6" s="567"/>
      <c r="DH6" s="567"/>
      <c r="DI6" s="568"/>
    </row>
    <row r="7" spans="1:119" ht="18.75" customHeight="1" x14ac:dyDescent="0.2">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105</v>
      </c>
      <c r="AN7" s="380"/>
      <c r="AO7" s="380"/>
      <c r="AP7" s="380"/>
      <c r="AQ7" s="380"/>
      <c r="AR7" s="380"/>
      <c r="AS7" s="380"/>
      <c r="AT7" s="381"/>
      <c r="AU7" s="481" t="s">
        <v>106</v>
      </c>
      <c r="AV7" s="482"/>
      <c r="AW7" s="482"/>
      <c r="AX7" s="482"/>
      <c r="AY7" s="437" t="s">
        <v>107</v>
      </c>
      <c r="AZ7" s="438"/>
      <c r="BA7" s="438"/>
      <c r="BB7" s="438"/>
      <c r="BC7" s="438"/>
      <c r="BD7" s="438"/>
      <c r="BE7" s="438"/>
      <c r="BF7" s="438"/>
      <c r="BG7" s="438"/>
      <c r="BH7" s="438"/>
      <c r="BI7" s="438"/>
      <c r="BJ7" s="438"/>
      <c r="BK7" s="438"/>
      <c r="BL7" s="438"/>
      <c r="BM7" s="439"/>
      <c r="BN7" s="423">
        <v>301612</v>
      </c>
      <c r="BO7" s="424"/>
      <c r="BP7" s="424"/>
      <c r="BQ7" s="424"/>
      <c r="BR7" s="424"/>
      <c r="BS7" s="424"/>
      <c r="BT7" s="424"/>
      <c r="BU7" s="425"/>
      <c r="BV7" s="423">
        <v>320747</v>
      </c>
      <c r="BW7" s="424"/>
      <c r="BX7" s="424"/>
      <c r="BY7" s="424"/>
      <c r="BZ7" s="424"/>
      <c r="CA7" s="424"/>
      <c r="CB7" s="424"/>
      <c r="CC7" s="425"/>
      <c r="CD7" s="463" t="s">
        <v>108</v>
      </c>
      <c r="CE7" s="383"/>
      <c r="CF7" s="383"/>
      <c r="CG7" s="383"/>
      <c r="CH7" s="383"/>
      <c r="CI7" s="383"/>
      <c r="CJ7" s="383"/>
      <c r="CK7" s="383"/>
      <c r="CL7" s="383"/>
      <c r="CM7" s="383"/>
      <c r="CN7" s="383"/>
      <c r="CO7" s="383"/>
      <c r="CP7" s="383"/>
      <c r="CQ7" s="383"/>
      <c r="CR7" s="383"/>
      <c r="CS7" s="464"/>
      <c r="CT7" s="423">
        <v>102500892</v>
      </c>
      <c r="CU7" s="424"/>
      <c r="CV7" s="424"/>
      <c r="CW7" s="424"/>
      <c r="CX7" s="424"/>
      <c r="CY7" s="424"/>
      <c r="CZ7" s="424"/>
      <c r="DA7" s="425"/>
      <c r="DB7" s="423">
        <v>97788142</v>
      </c>
      <c r="DC7" s="424"/>
      <c r="DD7" s="424"/>
      <c r="DE7" s="424"/>
      <c r="DF7" s="424"/>
      <c r="DG7" s="424"/>
      <c r="DH7" s="424"/>
      <c r="DI7" s="425"/>
    </row>
    <row r="8" spans="1:119" ht="18.75" customHeight="1" thickBot="1" x14ac:dyDescent="0.25">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109</v>
      </c>
      <c r="AN8" s="380"/>
      <c r="AO8" s="380"/>
      <c r="AP8" s="380"/>
      <c r="AQ8" s="380"/>
      <c r="AR8" s="380"/>
      <c r="AS8" s="380"/>
      <c r="AT8" s="381"/>
      <c r="AU8" s="481" t="s">
        <v>110</v>
      </c>
      <c r="AV8" s="482"/>
      <c r="AW8" s="482"/>
      <c r="AX8" s="482"/>
      <c r="AY8" s="437" t="s">
        <v>111</v>
      </c>
      <c r="AZ8" s="438"/>
      <c r="BA8" s="438"/>
      <c r="BB8" s="438"/>
      <c r="BC8" s="438"/>
      <c r="BD8" s="438"/>
      <c r="BE8" s="438"/>
      <c r="BF8" s="438"/>
      <c r="BG8" s="438"/>
      <c r="BH8" s="438"/>
      <c r="BI8" s="438"/>
      <c r="BJ8" s="438"/>
      <c r="BK8" s="438"/>
      <c r="BL8" s="438"/>
      <c r="BM8" s="439"/>
      <c r="BN8" s="423">
        <v>5262493</v>
      </c>
      <c r="BO8" s="424"/>
      <c r="BP8" s="424"/>
      <c r="BQ8" s="424"/>
      <c r="BR8" s="424"/>
      <c r="BS8" s="424"/>
      <c r="BT8" s="424"/>
      <c r="BU8" s="425"/>
      <c r="BV8" s="423">
        <v>4748536</v>
      </c>
      <c r="BW8" s="424"/>
      <c r="BX8" s="424"/>
      <c r="BY8" s="424"/>
      <c r="BZ8" s="424"/>
      <c r="CA8" s="424"/>
      <c r="CB8" s="424"/>
      <c r="CC8" s="425"/>
      <c r="CD8" s="463" t="s">
        <v>112</v>
      </c>
      <c r="CE8" s="383"/>
      <c r="CF8" s="383"/>
      <c r="CG8" s="383"/>
      <c r="CH8" s="383"/>
      <c r="CI8" s="383"/>
      <c r="CJ8" s="383"/>
      <c r="CK8" s="383"/>
      <c r="CL8" s="383"/>
      <c r="CM8" s="383"/>
      <c r="CN8" s="383"/>
      <c r="CO8" s="383"/>
      <c r="CP8" s="383"/>
      <c r="CQ8" s="383"/>
      <c r="CR8" s="383"/>
      <c r="CS8" s="464"/>
      <c r="CT8" s="526">
        <v>0.94</v>
      </c>
      <c r="CU8" s="527"/>
      <c r="CV8" s="527"/>
      <c r="CW8" s="527"/>
      <c r="CX8" s="527"/>
      <c r="CY8" s="527"/>
      <c r="CZ8" s="527"/>
      <c r="DA8" s="528"/>
      <c r="DB8" s="526">
        <v>0.96</v>
      </c>
      <c r="DC8" s="527"/>
      <c r="DD8" s="527"/>
      <c r="DE8" s="527"/>
      <c r="DF8" s="527"/>
      <c r="DG8" s="527"/>
      <c r="DH8" s="527"/>
      <c r="DI8" s="528"/>
    </row>
    <row r="9" spans="1:119" ht="18.75" customHeight="1" thickBot="1" x14ac:dyDescent="0.25">
      <c r="A9" s="178"/>
      <c r="B9" s="555" t="s">
        <v>113</v>
      </c>
      <c r="C9" s="556"/>
      <c r="D9" s="556"/>
      <c r="E9" s="556"/>
      <c r="F9" s="556"/>
      <c r="G9" s="556"/>
      <c r="H9" s="556"/>
      <c r="I9" s="556"/>
      <c r="J9" s="556"/>
      <c r="K9" s="474"/>
      <c r="L9" s="557" t="s">
        <v>114</v>
      </c>
      <c r="M9" s="558"/>
      <c r="N9" s="558"/>
      <c r="O9" s="558"/>
      <c r="P9" s="558"/>
      <c r="Q9" s="559"/>
      <c r="R9" s="560">
        <v>485587</v>
      </c>
      <c r="S9" s="561"/>
      <c r="T9" s="561"/>
      <c r="U9" s="561"/>
      <c r="V9" s="562"/>
      <c r="W9" s="492" t="s">
        <v>115</v>
      </c>
      <c r="X9" s="493"/>
      <c r="Y9" s="493"/>
      <c r="Z9" s="493"/>
      <c r="AA9" s="493"/>
      <c r="AB9" s="493"/>
      <c r="AC9" s="493"/>
      <c r="AD9" s="493"/>
      <c r="AE9" s="493"/>
      <c r="AF9" s="493"/>
      <c r="AG9" s="493"/>
      <c r="AH9" s="493"/>
      <c r="AI9" s="493"/>
      <c r="AJ9" s="493"/>
      <c r="AK9" s="493"/>
      <c r="AL9" s="563"/>
      <c r="AM9" s="480" t="s">
        <v>116</v>
      </c>
      <c r="AN9" s="380"/>
      <c r="AO9" s="380"/>
      <c r="AP9" s="380"/>
      <c r="AQ9" s="380"/>
      <c r="AR9" s="380"/>
      <c r="AS9" s="380"/>
      <c r="AT9" s="381"/>
      <c r="AU9" s="481" t="s">
        <v>94</v>
      </c>
      <c r="AV9" s="482"/>
      <c r="AW9" s="482"/>
      <c r="AX9" s="482"/>
      <c r="AY9" s="437" t="s">
        <v>117</v>
      </c>
      <c r="AZ9" s="438"/>
      <c r="BA9" s="438"/>
      <c r="BB9" s="438"/>
      <c r="BC9" s="438"/>
      <c r="BD9" s="438"/>
      <c r="BE9" s="438"/>
      <c r="BF9" s="438"/>
      <c r="BG9" s="438"/>
      <c r="BH9" s="438"/>
      <c r="BI9" s="438"/>
      <c r="BJ9" s="438"/>
      <c r="BK9" s="438"/>
      <c r="BL9" s="438"/>
      <c r="BM9" s="439"/>
      <c r="BN9" s="423">
        <v>513957</v>
      </c>
      <c r="BO9" s="424"/>
      <c r="BP9" s="424"/>
      <c r="BQ9" s="424"/>
      <c r="BR9" s="424"/>
      <c r="BS9" s="424"/>
      <c r="BT9" s="424"/>
      <c r="BU9" s="425"/>
      <c r="BV9" s="423">
        <v>4131361</v>
      </c>
      <c r="BW9" s="424"/>
      <c r="BX9" s="424"/>
      <c r="BY9" s="424"/>
      <c r="BZ9" s="424"/>
      <c r="CA9" s="424"/>
      <c r="CB9" s="424"/>
      <c r="CC9" s="425"/>
      <c r="CD9" s="463" t="s">
        <v>118</v>
      </c>
      <c r="CE9" s="383"/>
      <c r="CF9" s="383"/>
      <c r="CG9" s="383"/>
      <c r="CH9" s="383"/>
      <c r="CI9" s="383"/>
      <c r="CJ9" s="383"/>
      <c r="CK9" s="383"/>
      <c r="CL9" s="383"/>
      <c r="CM9" s="383"/>
      <c r="CN9" s="383"/>
      <c r="CO9" s="383"/>
      <c r="CP9" s="383"/>
      <c r="CQ9" s="383"/>
      <c r="CR9" s="383"/>
      <c r="CS9" s="464"/>
      <c r="CT9" s="420">
        <v>10.9</v>
      </c>
      <c r="CU9" s="421"/>
      <c r="CV9" s="421"/>
      <c r="CW9" s="421"/>
      <c r="CX9" s="421"/>
      <c r="CY9" s="421"/>
      <c r="CZ9" s="421"/>
      <c r="DA9" s="422"/>
      <c r="DB9" s="420">
        <v>11.6</v>
      </c>
      <c r="DC9" s="421"/>
      <c r="DD9" s="421"/>
      <c r="DE9" s="421"/>
      <c r="DF9" s="421"/>
      <c r="DG9" s="421"/>
      <c r="DH9" s="421"/>
      <c r="DI9" s="422"/>
    </row>
    <row r="10" spans="1:119" ht="18.75" customHeight="1" thickBot="1" x14ac:dyDescent="0.25">
      <c r="A10" s="178"/>
      <c r="B10" s="555"/>
      <c r="C10" s="556"/>
      <c r="D10" s="556"/>
      <c r="E10" s="556"/>
      <c r="F10" s="556"/>
      <c r="G10" s="556"/>
      <c r="H10" s="556"/>
      <c r="I10" s="556"/>
      <c r="J10" s="556"/>
      <c r="K10" s="474"/>
      <c r="L10" s="379" t="s">
        <v>119</v>
      </c>
      <c r="M10" s="380"/>
      <c r="N10" s="380"/>
      <c r="O10" s="380"/>
      <c r="P10" s="380"/>
      <c r="Q10" s="381"/>
      <c r="R10" s="376">
        <v>487850</v>
      </c>
      <c r="S10" s="377"/>
      <c r="T10" s="377"/>
      <c r="U10" s="377"/>
      <c r="V10" s="436"/>
      <c r="W10" s="564"/>
      <c r="X10" s="374"/>
      <c r="Y10" s="374"/>
      <c r="Z10" s="374"/>
      <c r="AA10" s="374"/>
      <c r="AB10" s="374"/>
      <c r="AC10" s="374"/>
      <c r="AD10" s="374"/>
      <c r="AE10" s="374"/>
      <c r="AF10" s="374"/>
      <c r="AG10" s="374"/>
      <c r="AH10" s="374"/>
      <c r="AI10" s="374"/>
      <c r="AJ10" s="374"/>
      <c r="AK10" s="374"/>
      <c r="AL10" s="565"/>
      <c r="AM10" s="480" t="s">
        <v>120</v>
      </c>
      <c r="AN10" s="380"/>
      <c r="AO10" s="380"/>
      <c r="AP10" s="380"/>
      <c r="AQ10" s="380"/>
      <c r="AR10" s="380"/>
      <c r="AS10" s="380"/>
      <c r="AT10" s="381"/>
      <c r="AU10" s="481" t="s">
        <v>121</v>
      </c>
      <c r="AV10" s="482"/>
      <c r="AW10" s="482"/>
      <c r="AX10" s="482"/>
      <c r="AY10" s="437" t="s">
        <v>122</v>
      </c>
      <c r="AZ10" s="438"/>
      <c r="BA10" s="438"/>
      <c r="BB10" s="438"/>
      <c r="BC10" s="438"/>
      <c r="BD10" s="438"/>
      <c r="BE10" s="438"/>
      <c r="BF10" s="438"/>
      <c r="BG10" s="438"/>
      <c r="BH10" s="438"/>
      <c r="BI10" s="438"/>
      <c r="BJ10" s="438"/>
      <c r="BK10" s="438"/>
      <c r="BL10" s="438"/>
      <c r="BM10" s="439"/>
      <c r="BN10" s="423">
        <v>2372575</v>
      </c>
      <c r="BO10" s="424"/>
      <c r="BP10" s="424"/>
      <c r="BQ10" s="424"/>
      <c r="BR10" s="424"/>
      <c r="BS10" s="424"/>
      <c r="BT10" s="424"/>
      <c r="BU10" s="425"/>
      <c r="BV10" s="423">
        <v>305632</v>
      </c>
      <c r="BW10" s="424"/>
      <c r="BX10" s="424"/>
      <c r="BY10" s="424"/>
      <c r="BZ10" s="424"/>
      <c r="CA10" s="424"/>
      <c r="CB10" s="424"/>
      <c r="CC10" s="425"/>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55"/>
      <c r="C11" s="556"/>
      <c r="D11" s="556"/>
      <c r="E11" s="556"/>
      <c r="F11" s="556"/>
      <c r="G11" s="556"/>
      <c r="H11" s="556"/>
      <c r="I11" s="556"/>
      <c r="J11" s="556"/>
      <c r="K11" s="474"/>
      <c r="L11" s="384" t="s">
        <v>124</v>
      </c>
      <c r="M11" s="385"/>
      <c r="N11" s="385"/>
      <c r="O11" s="385"/>
      <c r="P11" s="385"/>
      <c r="Q11" s="386"/>
      <c r="R11" s="552" t="s">
        <v>125</v>
      </c>
      <c r="S11" s="553"/>
      <c r="T11" s="553"/>
      <c r="U11" s="553"/>
      <c r="V11" s="554"/>
      <c r="W11" s="564"/>
      <c r="X11" s="374"/>
      <c r="Y11" s="374"/>
      <c r="Z11" s="374"/>
      <c r="AA11" s="374"/>
      <c r="AB11" s="374"/>
      <c r="AC11" s="374"/>
      <c r="AD11" s="374"/>
      <c r="AE11" s="374"/>
      <c r="AF11" s="374"/>
      <c r="AG11" s="374"/>
      <c r="AH11" s="374"/>
      <c r="AI11" s="374"/>
      <c r="AJ11" s="374"/>
      <c r="AK11" s="374"/>
      <c r="AL11" s="565"/>
      <c r="AM11" s="480" t="s">
        <v>126</v>
      </c>
      <c r="AN11" s="380"/>
      <c r="AO11" s="380"/>
      <c r="AP11" s="380"/>
      <c r="AQ11" s="380"/>
      <c r="AR11" s="380"/>
      <c r="AS11" s="380"/>
      <c r="AT11" s="381"/>
      <c r="AU11" s="481" t="s">
        <v>94</v>
      </c>
      <c r="AV11" s="482"/>
      <c r="AW11" s="482"/>
      <c r="AX11" s="482"/>
      <c r="AY11" s="437" t="s">
        <v>127</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128</v>
      </c>
      <c r="CE11" s="383"/>
      <c r="CF11" s="383"/>
      <c r="CG11" s="383"/>
      <c r="CH11" s="383"/>
      <c r="CI11" s="383"/>
      <c r="CJ11" s="383"/>
      <c r="CK11" s="383"/>
      <c r="CL11" s="383"/>
      <c r="CM11" s="383"/>
      <c r="CN11" s="383"/>
      <c r="CO11" s="383"/>
      <c r="CP11" s="383"/>
      <c r="CQ11" s="383"/>
      <c r="CR11" s="383"/>
      <c r="CS11" s="464"/>
      <c r="CT11" s="526" t="s">
        <v>129</v>
      </c>
      <c r="CU11" s="527"/>
      <c r="CV11" s="527"/>
      <c r="CW11" s="527"/>
      <c r="CX11" s="527"/>
      <c r="CY11" s="527"/>
      <c r="CZ11" s="527"/>
      <c r="DA11" s="528"/>
      <c r="DB11" s="526" t="s">
        <v>129</v>
      </c>
      <c r="DC11" s="527"/>
      <c r="DD11" s="527"/>
      <c r="DE11" s="527"/>
      <c r="DF11" s="527"/>
      <c r="DG11" s="527"/>
      <c r="DH11" s="527"/>
      <c r="DI11" s="528"/>
    </row>
    <row r="12" spans="1:119" ht="18.75" customHeight="1" x14ac:dyDescent="0.2">
      <c r="A12" s="178"/>
      <c r="B12" s="529" t="s">
        <v>130</v>
      </c>
      <c r="C12" s="530"/>
      <c r="D12" s="530"/>
      <c r="E12" s="530"/>
      <c r="F12" s="530"/>
      <c r="G12" s="530"/>
      <c r="H12" s="530"/>
      <c r="I12" s="530"/>
      <c r="J12" s="530"/>
      <c r="K12" s="531"/>
      <c r="L12" s="538" t="s">
        <v>131</v>
      </c>
      <c r="M12" s="539"/>
      <c r="N12" s="539"/>
      <c r="O12" s="539"/>
      <c r="P12" s="539"/>
      <c r="Q12" s="540"/>
      <c r="R12" s="541">
        <v>483394</v>
      </c>
      <c r="S12" s="542"/>
      <c r="T12" s="542"/>
      <c r="U12" s="542"/>
      <c r="V12" s="543"/>
      <c r="W12" s="544" t="s">
        <v>1</v>
      </c>
      <c r="X12" s="482"/>
      <c r="Y12" s="482"/>
      <c r="Z12" s="482"/>
      <c r="AA12" s="482"/>
      <c r="AB12" s="545"/>
      <c r="AC12" s="546" t="s">
        <v>132</v>
      </c>
      <c r="AD12" s="547"/>
      <c r="AE12" s="547"/>
      <c r="AF12" s="547"/>
      <c r="AG12" s="548"/>
      <c r="AH12" s="546" t="s">
        <v>133</v>
      </c>
      <c r="AI12" s="547"/>
      <c r="AJ12" s="547"/>
      <c r="AK12" s="547"/>
      <c r="AL12" s="549"/>
      <c r="AM12" s="480" t="s">
        <v>134</v>
      </c>
      <c r="AN12" s="380"/>
      <c r="AO12" s="380"/>
      <c r="AP12" s="380"/>
      <c r="AQ12" s="380"/>
      <c r="AR12" s="380"/>
      <c r="AS12" s="380"/>
      <c r="AT12" s="381"/>
      <c r="AU12" s="481" t="s">
        <v>102</v>
      </c>
      <c r="AV12" s="482"/>
      <c r="AW12" s="482"/>
      <c r="AX12" s="482"/>
      <c r="AY12" s="437" t="s">
        <v>135</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136</v>
      </c>
      <c r="CE12" s="383"/>
      <c r="CF12" s="383"/>
      <c r="CG12" s="383"/>
      <c r="CH12" s="383"/>
      <c r="CI12" s="383"/>
      <c r="CJ12" s="383"/>
      <c r="CK12" s="383"/>
      <c r="CL12" s="383"/>
      <c r="CM12" s="383"/>
      <c r="CN12" s="383"/>
      <c r="CO12" s="383"/>
      <c r="CP12" s="383"/>
      <c r="CQ12" s="383"/>
      <c r="CR12" s="383"/>
      <c r="CS12" s="464"/>
      <c r="CT12" s="526" t="s">
        <v>137</v>
      </c>
      <c r="CU12" s="527"/>
      <c r="CV12" s="527"/>
      <c r="CW12" s="527"/>
      <c r="CX12" s="527"/>
      <c r="CY12" s="527"/>
      <c r="CZ12" s="527"/>
      <c r="DA12" s="528"/>
      <c r="DB12" s="526" t="s">
        <v>129</v>
      </c>
      <c r="DC12" s="527"/>
      <c r="DD12" s="527"/>
      <c r="DE12" s="527"/>
      <c r="DF12" s="527"/>
      <c r="DG12" s="527"/>
      <c r="DH12" s="527"/>
      <c r="DI12" s="528"/>
    </row>
    <row r="13" spans="1:119" ht="18.75" customHeight="1" x14ac:dyDescent="0.2">
      <c r="A13" s="178"/>
      <c r="B13" s="532"/>
      <c r="C13" s="533"/>
      <c r="D13" s="533"/>
      <c r="E13" s="533"/>
      <c r="F13" s="533"/>
      <c r="G13" s="533"/>
      <c r="H13" s="533"/>
      <c r="I13" s="533"/>
      <c r="J13" s="533"/>
      <c r="K13" s="534"/>
      <c r="L13" s="187"/>
      <c r="M13" s="507" t="s">
        <v>138</v>
      </c>
      <c r="N13" s="508"/>
      <c r="O13" s="508"/>
      <c r="P13" s="508"/>
      <c r="Q13" s="509"/>
      <c r="R13" s="510">
        <v>476427</v>
      </c>
      <c r="S13" s="511"/>
      <c r="T13" s="511"/>
      <c r="U13" s="511"/>
      <c r="V13" s="512"/>
      <c r="W13" s="513" t="s">
        <v>139</v>
      </c>
      <c r="X13" s="409"/>
      <c r="Y13" s="409"/>
      <c r="Z13" s="409"/>
      <c r="AA13" s="409"/>
      <c r="AB13" s="410"/>
      <c r="AC13" s="376">
        <v>728</v>
      </c>
      <c r="AD13" s="377"/>
      <c r="AE13" s="377"/>
      <c r="AF13" s="377"/>
      <c r="AG13" s="378"/>
      <c r="AH13" s="376">
        <v>646</v>
      </c>
      <c r="AI13" s="377"/>
      <c r="AJ13" s="377"/>
      <c r="AK13" s="377"/>
      <c r="AL13" s="436"/>
      <c r="AM13" s="480" t="s">
        <v>140</v>
      </c>
      <c r="AN13" s="380"/>
      <c r="AO13" s="380"/>
      <c r="AP13" s="380"/>
      <c r="AQ13" s="380"/>
      <c r="AR13" s="380"/>
      <c r="AS13" s="380"/>
      <c r="AT13" s="381"/>
      <c r="AU13" s="481" t="s">
        <v>110</v>
      </c>
      <c r="AV13" s="482"/>
      <c r="AW13" s="482"/>
      <c r="AX13" s="482"/>
      <c r="AY13" s="437" t="s">
        <v>141</v>
      </c>
      <c r="AZ13" s="438"/>
      <c r="BA13" s="438"/>
      <c r="BB13" s="438"/>
      <c r="BC13" s="438"/>
      <c r="BD13" s="438"/>
      <c r="BE13" s="438"/>
      <c r="BF13" s="438"/>
      <c r="BG13" s="438"/>
      <c r="BH13" s="438"/>
      <c r="BI13" s="438"/>
      <c r="BJ13" s="438"/>
      <c r="BK13" s="438"/>
      <c r="BL13" s="438"/>
      <c r="BM13" s="439"/>
      <c r="BN13" s="423">
        <v>2886532</v>
      </c>
      <c r="BO13" s="424"/>
      <c r="BP13" s="424"/>
      <c r="BQ13" s="424"/>
      <c r="BR13" s="424"/>
      <c r="BS13" s="424"/>
      <c r="BT13" s="424"/>
      <c r="BU13" s="425"/>
      <c r="BV13" s="423">
        <v>4436993</v>
      </c>
      <c r="BW13" s="424"/>
      <c r="BX13" s="424"/>
      <c r="BY13" s="424"/>
      <c r="BZ13" s="424"/>
      <c r="CA13" s="424"/>
      <c r="CB13" s="424"/>
      <c r="CC13" s="425"/>
      <c r="CD13" s="463" t="s">
        <v>142</v>
      </c>
      <c r="CE13" s="383"/>
      <c r="CF13" s="383"/>
      <c r="CG13" s="383"/>
      <c r="CH13" s="383"/>
      <c r="CI13" s="383"/>
      <c r="CJ13" s="383"/>
      <c r="CK13" s="383"/>
      <c r="CL13" s="383"/>
      <c r="CM13" s="383"/>
      <c r="CN13" s="383"/>
      <c r="CO13" s="383"/>
      <c r="CP13" s="383"/>
      <c r="CQ13" s="383"/>
      <c r="CR13" s="383"/>
      <c r="CS13" s="464"/>
      <c r="CT13" s="420">
        <v>4.5</v>
      </c>
      <c r="CU13" s="421"/>
      <c r="CV13" s="421"/>
      <c r="CW13" s="421"/>
      <c r="CX13" s="421"/>
      <c r="CY13" s="421"/>
      <c r="CZ13" s="421"/>
      <c r="DA13" s="422"/>
      <c r="DB13" s="420">
        <v>4.0999999999999996</v>
      </c>
      <c r="DC13" s="421"/>
      <c r="DD13" s="421"/>
      <c r="DE13" s="421"/>
      <c r="DF13" s="421"/>
      <c r="DG13" s="421"/>
      <c r="DH13" s="421"/>
      <c r="DI13" s="422"/>
    </row>
    <row r="14" spans="1:119" ht="18.75" customHeight="1" thickBot="1" x14ac:dyDescent="0.25">
      <c r="A14" s="178"/>
      <c r="B14" s="532"/>
      <c r="C14" s="533"/>
      <c r="D14" s="533"/>
      <c r="E14" s="533"/>
      <c r="F14" s="533"/>
      <c r="G14" s="533"/>
      <c r="H14" s="533"/>
      <c r="I14" s="533"/>
      <c r="J14" s="533"/>
      <c r="K14" s="534"/>
      <c r="L14" s="497" t="s">
        <v>143</v>
      </c>
      <c r="M14" s="550"/>
      <c r="N14" s="550"/>
      <c r="O14" s="550"/>
      <c r="P14" s="550"/>
      <c r="Q14" s="551"/>
      <c r="R14" s="510">
        <v>484204</v>
      </c>
      <c r="S14" s="511"/>
      <c r="T14" s="511"/>
      <c r="U14" s="511"/>
      <c r="V14" s="512"/>
      <c r="W14" s="514"/>
      <c r="X14" s="412"/>
      <c r="Y14" s="412"/>
      <c r="Z14" s="412"/>
      <c r="AA14" s="412"/>
      <c r="AB14" s="413"/>
      <c r="AC14" s="503">
        <v>0.4</v>
      </c>
      <c r="AD14" s="504"/>
      <c r="AE14" s="504"/>
      <c r="AF14" s="504"/>
      <c r="AG14" s="505"/>
      <c r="AH14" s="503">
        <v>0.3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144</v>
      </c>
      <c r="CE14" s="461"/>
      <c r="CF14" s="461"/>
      <c r="CG14" s="461"/>
      <c r="CH14" s="461"/>
      <c r="CI14" s="461"/>
      <c r="CJ14" s="461"/>
      <c r="CK14" s="461"/>
      <c r="CL14" s="461"/>
      <c r="CM14" s="461"/>
      <c r="CN14" s="461"/>
      <c r="CO14" s="461"/>
      <c r="CP14" s="461"/>
      <c r="CQ14" s="461"/>
      <c r="CR14" s="461"/>
      <c r="CS14" s="462"/>
      <c r="CT14" s="520">
        <v>4.7</v>
      </c>
      <c r="CU14" s="521"/>
      <c r="CV14" s="521"/>
      <c r="CW14" s="521"/>
      <c r="CX14" s="521"/>
      <c r="CY14" s="521"/>
      <c r="CZ14" s="521"/>
      <c r="DA14" s="522"/>
      <c r="DB14" s="520">
        <v>6.3</v>
      </c>
      <c r="DC14" s="521"/>
      <c r="DD14" s="521"/>
      <c r="DE14" s="521"/>
      <c r="DF14" s="521"/>
      <c r="DG14" s="521"/>
      <c r="DH14" s="521"/>
      <c r="DI14" s="522"/>
    </row>
    <row r="15" spans="1:119" ht="18.75" customHeight="1" x14ac:dyDescent="0.2">
      <c r="A15" s="178"/>
      <c r="B15" s="532"/>
      <c r="C15" s="533"/>
      <c r="D15" s="533"/>
      <c r="E15" s="533"/>
      <c r="F15" s="533"/>
      <c r="G15" s="533"/>
      <c r="H15" s="533"/>
      <c r="I15" s="533"/>
      <c r="J15" s="533"/>
      <c r="K15" s="534"/>
      <c r="L15" s="187"/>
      <c r="M15" s="507" t="s">
        <v>138</v>
      </c>
      <c r="N15" s="508"/>
      <c r="O15" s="508"/>
      <c r="P15" s="508"/>
      <c r="Q15" s="509"/>
      <c r="R15" s="510">
        <v>477013</v>
      </c>
      <c r="S15" s="511"/>
      <c r="T15" s="511"/>
      <c r="U15" s="511"/>
      <c r="V15" s="512"/>
      <c r="W15" s="513" t="s">
        <v>145</v>
      </c>
      <c r="X15" s="409"/>
      <c r="Y15" s="409"/>
      <c r="Z15" s="409"/>
      <c r="AA15" s="409"/>
      <c r="AB15" s="410"/>
      <c r="AC15" s="376">
        <v>36858</v>
      </c>
      <c r="AD15" s="377"/>
      <c r="AE15" s="377"/>
      <c r="AF15" s="377"/>
      <c r="AG15" s="378"/>
      <c r="AH15" s="376">
        <v>38197</v>
      </c>
      <c r="AI15" s="377"/>
      <c r="AJ15" s="377"/>
      <c r="AK15" s="377"/>
      <c r="AL15" s="436"/>
      <c r="AM15" s="480"/>
      <c r="AN15" s="380"/>
      <c r="AO15" s="380"/>
      <c r="AP15" s="380"/>
      <c r="AQ15" s="380"/>
      <c r="AR15" s="380"/>
      <c r="AS15" s="380"/>
      <c r="AT15" s="381"/>
      <c r="AU15" s="481"/>
      <c r="AV15" s="482"/>
      <c r="AW15" s="482"/>
      <c r="AX15" s="482"/>
      <c r="AY15" s="449" t="s">
        <v>146</v>
      </c>
      <c r="AZ15" s="450"/>
      <c r="BA15" s="450"/>
      <c r="BB15" s="450"/>
      <c r="BC15" s="450"/>
      <c r="BD15" s="450"/>
      <c r="BE15" s="450"/>
      <c r="BF15" s="450"/>
      <c r="BG15" s="450"/>
      <c r="BH15" s="450"/>
      <c r="BI15" s="450"/>
      <c r="BJ15" s="450"/>
      <c r="BK15" s="450"/>
      <c r="BL15" s="450"/>
      <c r="BM15" s="451"/>
      <c r="BN15" s="452">
        <v>68260930</v>
      </c>
      <c r="BO15" s="453"/>
      <c r="BP15" s="453"/>
      <c r="BQ15" s="453"/>
      <c r="BR15" s="453"/>
      <c r="BS15" s="453"/>
      <c r="BT15" s="453"/>
      <c r="BU15" s="454"/>
      <c r="BV15" s="452">
        <v>70320982</v>
      </c>
      <c r="BW15" s="453"/>
      <c r="BX15" s="453"/>
      <c r="BY15" s="453"/>
      <c r="BZ15" s="453"/>
      <c r="CA15" s="453"/>
      <c r="CB15" s="453"/>
      <c r="CC15" s="454"/>
      <c r="CD15" s="523" t="s">
        <v>147</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32"/>
      <c r="C16" s="533"/>
      <c r="D16" s="533"/>
      <c r="E16" s="533"/>
      <c r="F16" s="533"/>
      <c r="G16" s="533"/>
      <c r="H16" s="533"/>
      <c r="I16" s="533"/>
      <c r="J16" s="533"/>
      <c r="K16" s="534"/>
      <c r="L16" s="497" t="s">
        <v>148</v>
      </c>
      <c r="M16" s="498"/>
      <c r="N16" s="498"/>
      <c r="O16" s="498"/>
      <c r="P16" s="498"/>
      <c r="Q16" s="499"/>
      <c r="R16" s="500" t="s">
        <v>149</v>
      </c>
      <c r="S16" s="501"/>
      <c r="T16" s="501"/>
      <c r="U16" s="501"/>
      <c r="V16" s="502"/>
      <c r="W16" s="514"/>
      <c r="X16" s="412"/>
      <c r="Y16" s="412"/>
      <c r="Z16" s="412"/>
      <c r="AA16" s="412"/>
      <c r="AB16" s="413"/>
      <c r="AC16" s="503">
        <v>18.3</v>
      </c>
      <c r="AD16" s="504"/>
      <c r="AE16" s="504"/>
      <c r="AF16" s="504"/>
      <c r="AG16" s="505"/>
      <c r="AH16" s="503">
        <v>19.7</v>
      </c>
      <c r="AI16" s="504"/>
      <c r="AJ16" s="504"/>
      <c r="AK16" s="504"/>
      <c r="AL16" s="506"/>
      <c r="AM16" s="480"/>
      <c r="AN16" s="380"/>
      <c r="AO16" s="380"/>
      <c r="AP16" s="380"/>
      <c r="AQ16" s="380"/>
      <c r="AR16" s="380"/>
      <c r="AS16" s="380"/>
      <c r="AT16" s="381"/>
      <c r="AU16" s="481"/>
      <c r="AV16" s="482"/>
      <c r="AW16" s="482"/>
      <c r="AX16" s="482"/>
      <c r="AY16" s="437" t="s">
        <v>150</v>
      </c>
      <c r="AZ16" s="438"/>
      <c r="BA16" s="438"/>
      <c r="BB16" s="438"/>
      <c r="BC16" s="438"/>
      <c r="BD16" s="438"/>
      <c r="BE16" s="438"/>
      <c r="BF16" s="438"/>
      <c r="BG16" s="438"/>
      <c r="BH16" s="438"/>
      <c r="BI16" s="438"/>
      <c r="BJ16" s="438"/>
      <c r="BK16" s="438"/>
      <c r="BL16" s="438"/>
      <c r="BM16" s="439"/>
      <c r="BN16" s="423">
        <v>74689510</v>
      </c>
      <c r="BO16" s="424"/>
      <c r="BP16" s="424"/>
      <c r="BQ16" s="424"/>
      <c r="BR16" s="424"/>
      <c r="BS16" s="424"/>
      <c r="BT16" s="424"/>
      <c r="BU16" s="425"/>
      <c r="BV16" s="423">
        <v>73552270</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5">
      <c r="A17" s="178"/>
      <c r="B17" s="535"/>
      <c r="C17" s="536"/>
      <c r="D17" s="536"/>
      <c r="E17" s="536"/>
      <c r="F17" s="536"/>
      <c r="G17" s="536"/>
      <c r="H17" s="536"/>
      <c r="I17" s="536"/>
      <c r="J17" s="536"/>
      <c r="K17" s="537"/>
      <c r="L17" s="192"/>
      <c r="M17" s="516" t="s">
        <v>151</v>
      </c>
      <c r="N17" s="517"/>
      <c r="O17" s="517"/>
      <c r="P17" s="517"/>
      <c r="Q17" s="518"/>
      <c r="R17" s="500" t="s">
        <v>152</v>
      </c>
      <c r="S17" s="501"/>
      <c r="T17" s="501"/>
      <c r="U17" s="501"/>
      <c r="V17" s="502"/>
      <c r="W17" s="513" t="s">
        <v>153</v>
      </c>
      <c r="X17" s="409"/>
      <c r="Y17" s="409"/>
      <c r="Z17" s="409"/>
      <c r="AA17" s="409"/>
      <c r="AB17" s="410"/>
      <c r="AC17" s="376">
        <v>164327</v>
      </c>
      <c r="AD17" s="377"/>
      <c r="AE17" s="377"/>
      <c r="AF17" s="377"/>
      <c r="AG17" s="378"/>
      <c r="AH17" s="376">
        <v>155543</v>
      </c>
      <c r="AI17" s="377"/>
      <c r="AJ17" s="377"/>
      <c r="AK17" s="377"/>
      <c r="AL17" s="436"/>
      <c r="AM17" s="480"/>
      <c r="AN17" s="380"/>
      <c r="AO17" s="380"/>
      <c r="AP17" s="380"/>
      <c r="AQ17" s="380"/>
      <c r="AR17" s="380"/>
      <c r="AS17" s="380"/>
      <c r="AT17" s="381"/>
      <c r="AU17" s="481"/>
      <c r="AV17" s="482"/>
      <c r="AW17" s="482"/>
      <c r="AX17" s="482"/>
      <c r="AY17" s="437" t="s">
        <v>154</v>
      </c>
      <c r="AZ17" s="438"/>
      <c r="BA17" s="438"/>
      <c r="BB17" s="438"/>
      <c r="BC17" s="438"/>
      <c r="BD17" s="438"/>
      <c r="BE17" s="438"/>
      <c r="BF17" s="438"/>
      <c r="BG17" s="438"/>
      <c r="BH17" s="438"/>
      <c r="BI17" s="438"/>
      <c r="BJ17" s="438"/>
      <c r="BK17" s="438"/>
      <c r="BL17" s="438"/>
      <c r="BM17" s="439"/>
      <c r="BN17" s="423">
        <v>88692503</v>
      </c>
      <c r="BO17" s="424"/>
      <c r="BP17" s="424"/>
      <c r="BQ17" s="424"/>
      <c r="BR17" s="424"/>
      <c r="BS17" s="424"/>
      <c r="BT17" s="424"/>
      <c r="BU17" s="425"/>
      <c r="BV17" s="423">
        <v>91557121</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5">
      <c r="A18" s="178"/>
      <c r="B18" s="473" t="s">
        <v>155</v>
      </c>
      <c r="C18" s="474"/>
      <c r="D18" s="474"/>
      <c r="E18" s="475"/>
      <c r="F18" s="475"/>
      <c r="G18" s="475"/>
      <c r="H18" s="475"/>
      <c r="I18" s="475"/>
      <c r="J18" s="475"/>
      <c r="K18" s="475"/>
      <c r="L18" s="476">
        <v>99.96</v>
      </c>
      <c r="M18" s="476"/>
      <c r="N18" s="476"/>
      <c r="O18" s="476"/>
      <c r="P18" s="476"/>
      <c r="Q18" s="476"/>
      <c r="R18" s="477"/>
      <c r="S18" s="477"/>
      <c r="T18" s="477"/>
      <c r="U18" s="477"/>
      <c r="V18" s="478"/>
      <c r="W18" s="494"/>
      <c r="X18" s="495"/>
      <c r="Y18" s="495"/>
      <c r="Z18" s="495"/>
      <c r="AA18" s="495"/>
      <c r="AB18" s="519"/>
      <c r="AC18" s="393">
        <v>81.400000000000006</v>
      </c>
      <c r="AD18" s="394"/>
      <c r="AE18" s="394"/>
      <c r="AF18" s="394"/>
      <c r="AG18" s="479"/>
      <c r="AH18" s="393">
        <v>80</v>
      </c>
      <c r="AI18" s="394"/>
      <c r="AJ18" s="394"/>
      <c r="AK18" s="394"/>
      <c r="AL18" s="395"/>
      <c r="AM18" s="480"/>
      <c r="AN18" s="380"/>
      <c r="AO18" s="380"/>
      <c r="AP18" s="380"/>
      <c r="AQ18" s="380"/>
      <c r="AR18" s="380"/>
      <c r="AS18" s="380"/>
      <c r="AT18" s="381"/>
      <c r="AU18" s="481"/>
      <c r="AV18" s="482"/>
      <c r="AW18" s="482"/>
      <c r="AX18" s="482"/>
      <c r="AY18" s="437" t="s">
        <v>156</v>
      </c>
      <c r="AZ18" s="438"/>
      <c r="BA18" s="438"/>
      <c r="BB18" s="438"/>
      <c r="BC18" s="438"/>
      <c r="BD18" s="438"/>
      <c r="BE18" s="438"/>
      <c r="BF18" s="438"/>
      <c r="BG18" s="438"/>
      <c r="BH18" s="438"/>
      <c r="BI18" s="438"/>
      <c r="BJ18" s="438"/>
      <c r="BK18" s="438"/>
      <c r="BL18" s="438"/>
      <c r="BM18" s="439"/>
      <c r="BN18" s="423">
        <v>99981807</v>
      </c>
      <c r="BO18" s="424"/>
      <c r="BP18" s="424"/>
      <c r="BQ18" s="424"/>
      <c r="BR18" s="424"/>
      <c r="BS18" s="424"/>
      <c r="BT18" s="424"/>
      <c r="BU18" s="425"/>
      <c r="BV18" s="423">
        <v>97286218</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5">
      <c r="A19" s="178"/>
      <c r="B19" s="473" t="s">
        <v>157</v>
      </c>
      <c r="C19" s="474"/>
      <c r="D19" s="474"/>
      <c r="E19" s="475"/>
      <c r="F19" s="475"/>
      <c r="G19" s="475"/>
      <c r="H19" s="475"/>
      <c r="I19" s="475"/>
      <c r="J19" s="475"/>
      <c r="K19" s="475"/>
      <c r="L19" s="483">
        <v>4858</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158</v>
      </c>
      <c r="AZ19" s="438"/>
      <c r="BA19" s="438"/>
      <c r="BB19" s="438"/>
      <c r="BC19" s="438"/>
      <c r="BD19" s="438"/>
      <c r="BE19" s="438"/>
      <c r="BF19" s="438"/>
      <c r="BG19" s="438"/>
      <c r="BH19" s="438"/>
      <c r="BI19" s="438"/>
      <c r="BJ19" s="438"/>
      <c r="BK19" s="438"/>
      <c r="BL19" s="438"/>
      <c r="BM19" s="439"/>
      <c r="BN19" s="423">
        <v>126153245</v>
      </c>
      <c r="BO19" s="424"/>
      <c r="BP19" s="424"/>
      <c r="BQ19" s="424"/>
      <c r="BR19" s="424"/>
      <c r="BS19" s="424"/>
      <c r="BT19" s="424"/>
      <c r="BU19" s="425"/>
      <c r="BV19" s="423">
        <v>119412492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5">
      <c r="A20" s="178"/>
      <c r="B20" s="473" t="s">
        <v>159</v>
      </c>
      <c r="C20" s="474"/>
      <c r="D20" s="474"/>
      <c r="E20" s="475"/>
      <c r="F20" s="475"/>
      <c r="G20" s="475"/>
      <c r="H20" s="475"/>
      <c r="I20" s="475"/>
      <c r="J20" s="475"/>
      <c r="K20" s="475"/>
      <c r="L20" s="483">
        <v>215651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5">
      <c r="A21" s="178"/>
      <c r="B21" s="470" t="s">
        <v>160</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2">
      <c r="A22" s="178"/>
      <c r="B22" s="399" t="s">
        <v>161</v>
      </c>
      <c r="C22" s="400"/>
      <c r="D22" s="401"/>
      <c r="E22" s="408" t="s">
        <v>1</v>
      </c>
      <c r="F22" s="409"/>
      <c r="G22" s="409"/>
      <c r="H22" s="409"/>
      <c r="I22" s="409"/>
      <c r="J22" s="409"/>
      <c r="K22" s="410"/>
      <c r="L22" s="408" t="s">
        <v>162</v>
      </c>
      <c r="M22" s="409"/>
      <c r="N22" s="409"/>
      <c r="O22" s="409"/>
      <c r="P22" s="410"/>
      <c r="Q22" s="414" t="s">
        <v>163</v>
      </c>
      <c r="R22" s="415"/>
      <c r="S22" s="415"/>
      <c r="T22" s="415"/>
      <c r="U22" s="415"/>
      <c r="V22" s="416"/>
      <c r="W22" s="465" t="s">
        <v>164</v>
      </c>
      <c r="X22" s="400"/>
      <c r="Y22" s="401"/>
      <c r="Z22" s="408" t="s">
        <v>1</v>
      </c>
      <c r="AA22" s="409"/>
      <c r="AB22" s="409"/>
      <c r="AC22" s="409"/>
      <c r="AD22" s="409"/>
      <c r="AE22" s="409"/>
      <c r="AF22" s="409"/>
      <c r="AG22" s="410"/>
      <c r="AH22" s="426" t="s">
        <v>165</v>
      </c>
      <c r="AI22" s="409"/>
      <c r="AJ22" s="409"/>
      <c r="AK22" s="409"/>
      <c r="AL22" s="410"/>
      <c r="AM22" s="426" t="s">
        <v>166</v>
      </c>
      <c r="AN22" s="427"/>
      <c r="AO22" s="427"/>
      <c r="AP22" s="427"/>
      <c r="AQ22" s="427"/>
      <c r="AR22" s="428"/>
      <c r="AS22" s="414" t="s">
        <v>163</v>
      </c>
      <c r="AT22" s="415"/>
      <c r="AU22" s="415"/>
      <c r="AV22" s="415"/>
      <c r="AW22" s="415"/>
      <c r="AX22" s="432"/>
      <c r="AY22" s="449" t="s">
        <v>167</v>
      </c>
      <c r="AZ22" s="450"/>
      <c r="BA22" s="450"/>
      <c r="BB22" s="450"/>
      <c r="BC22" s="450"/>
      <c r="BD22" s="450"/>
      <c r="BE22" s="450"/>
      <c r="BF22" s="450"/>
      <c r="BG22" s="450"/>
      <c r="BH22" s="450"/>
      <c r="BI22" s="450"/>
      <c r="BJ22" s="450"/>
      <c r="BK22" s="450"/>
      <c r="BL22" s="450"/>
      <c r="BM22" s="451"/>
      <c r="BN22" s="452">
        <v>137490663</v>
      </c>
      <c r="BO22" s="453"/>
      <c r="BP22" s="453"/>
      <c r="BQ22" s="453"/>
      <c r="BR22" s="453"/>
      <c r="BS22" s="453"/>
      <c r="BT22" s="453"/>
      <c r="BU22" s="454"/>
      <c r="BV22" s="452">
        <v>137350587</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2">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168</v>
      </c>
      <c r="AZ23" s="438"/>
      <c r="BA23" s="438"/>
      <c r="BB23" s="438"/>
      <c r="BC23" s="438"/>
      <c r="BD23" s="438"/>
      <c r="BE23" s="438"/>
      <c r="BF23" s="438"/>
      <c r="BG23" s="438"/>
      <c r="BH23" s="438"/>
      <c r="BI23" s="438"/>
      <c r="BJ23" s="438"/>
      <c r="BK23" s="438"/>
      <c r="BL23" s="438"/>
      <c r="BM23" s="439"/>
      <c r="BN23" s="423">
        <v>109533609</v>
      </c>
      <c r="BO23" s="424"/>
      <c r="BP23" s="424"/>
      <c r="BQ23" s="424"/>
      <c r="BR23" s="424"/>
      <c r="BS23" s="424"/>
      <c r="BT23" s="424"/>
      <c r="BU23" s="425"/>
      <c r="BV23" s="423">
        <v>112577769</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5">
      <c r="A24" s="178"/>
      <c r="B24" s="402"/>
      <c r="C24" s="403"/>
      <c r="D24" s="404"/>
      <c r="E24" s="379" t="s">
        <v>169</v>
      </c>
      <c r="F24" s="380"/>
      <c r="G24" s="380"/>
      <c r="H24" s="380"/>
      <c r="I24" s="380"/>
      <c r="J24" s="380"/>
      <c r="K24" s="381"/>
      <c r="L24" s="376">
        <v>1</v>
      </c>
      <c r="M24" s="377"/>
      <c r="N24" s="377"/>
      <c r="O24" s="377"/>
      <c r="P24" s="378"/>
      <c r="Q24" s="376">
        <v>9889</v>
      </c>
      <c r="R24" s="377"/>
      <c r="S24" s="377"/>
      <c r="T24" s="377"/>
      <c r="U24" s="377"/>
      <c r="V24" s="378"/>
      <c r="W24" s="466"/>
      <c r="X24" s="403"/>
      <c r="Y24" s="404"/>
      <c r="Z24" s="379" t="s">
        <v>170</v>
      </c>
      <c r="AA24" s="380"/>
      <c r="AB24" s="380"/>
      <c r="AC24" s="380"/>
      <c r="AD24" s="380"/>
      <c r="AE24" s="380"/>
      <c r="AF24" s="380"/>
      <c r="AG24" s="381"/>
      <c r="AH24" s="376">
        <v>3058</v>
      </c>
      <c r="AI24" s="377"/>
      <c r="AJ24" s="377"/>
      <c r="AK24" s="377"/>
      <c r="AL24" s="378"/>
      <c r="AM24" s="376">
        <v>9617410</v>
      </c>
      <c r="AN24" s="377"/>
      <c r="AO24" s="377"/>
      <c r="AP24" s="377"/>
      <c r="AQ24" s="377"/>
      <c r="AR24" s="378"/>
      <c r="AS24" s="376">
        <v>3145</v>
      </c>
      <c r="AT24" s="377"/>
      <c r="AU24" s="377"/>
      <c r="AV24" s="377"/>
      <c r="AW24" s="377"/>
      <c r="AX24" s="436"/>
      <c r="AY24" s="396" t="s">
        <v>171</v>
      </c>
      <c r="AZ24" s="397"/>
      <c r="BA24" s="397"/>
      <c r="BB24" s="397"/>
      <c r="BC24" s="397"/>
      <c r="BD24" s="397"/>
      <c r="BE24" s="397"/>
      <c r="BF24" s="397"/>
      <c r="BG24" s="397"/>
      <c r="BH24" s="397"/>
      <c r="BI24" s="397"/>
      <c r="BJ24" s="397"/>
      <c r="BK24" s="397"/>
      <c r="BL24" s="397"/>
      <c r="BM24" s="398"/>
      <c r="BN24" s="423">
        <v>75022731</v>
      </c>
      <c r="BO24" s="424"/>
      <c r="BP24" s="424"/>
      <c r="BQ24" s="424"/>
      <c r="BR24" s="424"/>
      <c r="BS24" s="424"/>
      <c r="BT24" s="424"/>
      <c r="BU24" s="425"/>
      <c r="BV24" s="423">
        <v>74532941</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2">
      <c r="A25" s="178"/>
      <c r="B25" s="402"/>
      <c r="C25" s="403"/>
      <c r="D25" s="404"/>
      <c r="E25" s="379" t="s">
        <v>172</v>
      </c>
      <c r="F25" s="380"/>
      <c r="G25" s="380"/>
      <c r="H25" s="380"/>
      <c r="I25" s="380"/>
      <c r="J25" s="380"/>
      <c r="K25" s="381"/>
      <c r="L25" s="376">
        <v>2</v>
      </c>
      <c r="M25" s="377"/>
      <c r="N25" s="377"/>
      <c r="O25" s="377"/>
      <c r="P25" s="378"/>
      <c r="Q25" s="376">
        <v>9740</v>
      </c>
      <c r="R25" s="377"/>
      <c r="S25" s="377"/>
      <c r="T25" s="377"/>
      <c r="U25" s="377"/>
      <c r="V25" s="378"/>
      <c r="W25" s="466"/>
      <c r="X25" s="403"/>
      <c r="Y25" s="404"/>
      <c r="Z25" s="379" t="s">
        <v>173</v>
      </c>
      <c r="AA25" s="380"/>
      <c r="AB25" s="380"/>
      <c r="AC25" s="380"/>
      <c r="AD25" s="380"/>
      <c r="AE25" s="380"/>
      <c r="AF25" s="380"/>
      <c r="AG25" s="381"/>
      <c r="AH25" s="376">
        <v>484</v>
      </c>
      <c r="AI25" s="377"/>
      <c r="AJ25" s="377"/>
      <c r="AK25" s="377"/>
      <c r="AL25" s="378"/>
      <c r="AM25" s="376">
        <v>1432156</v>
      </c>
      <c r="AN25" s="377"/>
      <c r="AO25" s="377"/>
      <c r="AP25" s="377"/>
      <c r="AQ25" s="377"/>
      <c r="AR25" s="378"/>
      <c r="AS25" s="376">
        <v>2959</v>
      </c>
      <c r="AT25" s="377"/>
      <c r="AU25" s="377"/>
      <c r="AV25" s="377"/>
      <c r="AW25" s="377"/>
      <c r="AX25" s="436"/>
      <c r="AY25" s="449" t="s">
        <v>174</v>
      </c>
      <c r="AZ25" s="450"/>
      <c r="BA25" s="450"/>
      <c r="BB25" s="450"/>
      <c r="BC25" s="450"/>
      <c r="BD25" s="450"/>
      <c r="BE25" s="450"/>
      <c r="BF25" s="450"/>
      <c r="BG25" s="450"/>
      <c r="BH25" s="450"/>
      <c r="BI25" s="450"/>
      <c r="BJ25" s="450"/>
      <c r="BK25" s="450"/>
      <c r="BL25" s="450"/>
      <c r="BM25" s="451"/>
      <c r="BN25" s="452">
        <v>42467207</v>
      </c>
      <c r="BO25" s="453"/>
      <c r="BP25" s="453"/>
      <c r="BQ25" s="453"/>
      <c r="BR25" s="453"/>
      <c r="BS25" s="453"/>
      <c r="BT25" s="453"/>
      <c r="BU25" s="454"/>
      <c r="BV25" s="452">
        <v>53529354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2">
      <c r="A26" s="178"/>
      <c r="B26" s="402"/>
      <c r="C26" s="403"/>
      <c r="D26" s="404"/>
      <c r="E26" s="379" t="s">
        <v>175</v>
      </c>
      <c r="F26" s="380"/>
      <c r="G26" s="380"/>
      <c r="H26" s="380"/>
      <c r="I26" s="380"/>
      <c r="J26" s="380"/>
      <c r="K26" s="381"/>
      <c r="L26" s="376">
        <v>1</v>
      </c>
      <c r="M26" s="377"/>
      <c r="N26" s="377"/>
      <c r="O26" s="377"/>
      <c r="P26" s="378"/>
      <c r="Q26" s="376">
        <v>8270</v>
      </c>
      <c r="R26" s="377"/>
      <c r="S26" s="377"/>
      <c r="T26" s="377"/>
      <c r="U26" s="377"/>
      <c r="V26" s="378"/>
      <c r="W26" s="466"/>
      <c r="X26" s="403"/>
      <c r="Y26" s="404"/>
      <c r="Z26" s="379" t="s">
        <v>176</v>
      </c>
      <c r="AA26" s="434"/>
      <c r="AB26" s="434"/>
      <c r="AC26" s="434"/>
      <c r="AD26" s="434"/>
      <c r="AE26" s="434"/>
      <c r="AF26" s="434"/>
      <c r="AG26" s="435"/>
      <c r="AH26" s="376">
        <v>420</v>
      </c>
      <c r="AI26" s="377"/>
      <c r="AJ26" s="377"/>
      <c r="AK26" s="377"/>
      <c r="AL26" s="378"/>
      <c r="AM26" s="376">
        <v>1461180</v>
      </c>
      <c r="AN26" s="377"/>
      <c r="AO26" s="377"/>
      <c r="AP26" s="377"/>
      <c r="AQ26" s="377"/>
      <c r="AR26" s="378"/>
      <c r="AS26" s="376">
        <v>3479</v>
      </c>
      <c r="AT26" s="377"/>
      <c r="AU26" s="377"/>
      <c r="AV26" s="377"/>
      <c r="AW26" s="377"/>
      <c r="AX26" s="436"/>
      <c r="AY26" s="463" t="s">
        <v>177</v>
      </c>
      <c r="AZ26" s="383"/>
      <c r="BA26" s="383"/>
      <c r="BB26" s="383"/>
      <c r="BC26" s="383"/>
      <c r="BD26" s="383"/>
      <c r="BE26" s="383"/>
      <c r="BF26" s="383"/>
      <c r="BG26" s="383"/>
      <c r="BH26" s="383"/>
      <c r="BI26" s="383"/>
      <c r="BJ26" s="383"/>
      <c r="BK26" s="383"/>
      <c r="BL26" s="383"/>
      <c r="BM26" s="464"/>
      <c r="BN26" s="423" t="s">
        <v>137</v>
      </c>
      <c r="BO26" s="424"/>
      <c r="BP26" s="424"/>
      <c r="BQ26" s="424"/>
      <c r="BR26" s="424"/>
      <c r="BS26" s="424"/>
      <c r="BT26" s="424"/>
      <c r="BU26" s="425"/>
      <c r="BV26" s="423" t="s">
        <v>178</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5">
      <c r="A27" s="178"/>
      <c r="B27" s="402"/>
      <c r="C27" s="403"/>
      <c r="D27" s="404"/>
      <c r="E27" s="379" t="s">
        <v>179</v>
      </c>
      <c r="F27" s="380"/>
      <c r="G27" s="380"/>
      <c r="H27" s="380"/>
      <c r="I27" s="380"/>
      <c r="J27" s="380"/>
      <c r="K27" s="381"/>
      <c r="L27" s="376">
        <v>1</v>
      </c>
      <c r="M27" s="377"/>
      <c r="N27" s="377"/>
      <c r="O27" s="377"/>
      <c r="P27" s="378"/>
      <c r="Q27" s="376">
        <v>8270</v>
      </c>
      <c r="R27" s="377"/>
      <c r="S27" s="377"/>
      <c r="T27" s="377"/>
      <c r="U27" s="377"/>
      <c r="V27" s="378"/>
      <c r="W27" s="466"/>
      <c r="X27" s="403"/>
      <c r="Y27" s="404"/>
      <c r="Z27" s="379" t="s">
        <v>180</v>
      </c>
      <c r="AA27" s="380"/>
      <c r="AB27" s="380"/>
      <c r="AC27" s="380"/>
      <c r="AD27" s="380"/>
      <c r="AE27" s="380"/>
      <c r="AF27" s="380"/>
      <c r="AG27" s="381"/>
      <c r="AH27" s="376">
        <v>198</v>
      </c>
      <c r="AI27" s="377"/>
      <c r="AJ27" s="377"/>
      <c r="AK27" s="377"/>
      <c r="AL27" s="378"/>
      <c r="AM27" s="376">
        <v>782100</v>
      </c>
      <c r="AN27" s="377"/>
      <c r="AO27" s="377"/>
      <c r="AP27" s="377"/>
      <c r="AQ27" s="377"/>
      <c r="AR27" s="378"/>
      <c r="AS27" s="376">
        <v>3950</v>
      </c>
      <c r="AT27" s="377"/>
      <c r="AU27" s="377"/>
      <c r="AV27" s="377"/>
      <c r="AW27" s="377"/>
      <c r="AX27" s="436"/>
      <c r="AY27" s="460" t="s">
        <v>181</v>
      </c>
      <c r="AZ27" s="461"/>
      <c r="BA27" s="461"/>
      <c r="BB27" s="461"/>
      <c r="BC27" s="461"/>
      <c r="BD27" s="461"/>
      <c r="BE27" s="461"/>
      <c r="BF27" s="461"/>
      <c r="BG27" s="461"/>
      <c r="BH27" s="461"/>
      <c r="BI27" s="461"/>
      <c r="BJ27" s="461"/>
      <c r="BK27" s="461"/>
      <c r="BL27" s="461"/>
      <c r="BM27" s="462"/>
      <c r="BN27" s="457" t="s">
        <v>178</v>
      </c>
      <c r="BO27" s="458"/>
      <c r="BP27" s="458"/>
      <c r="BQ27" s="458"/>
      <c r="BR27" s="458"/>
      <c r="BS27" s="458"/>
      <c r="BT27" s="458"/>
      <c r="BU27" s="459"/>
      <c r="BV27" s="457" t="s">
        <v>137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2">
      <c r="A28" s="178"/>
      <c r="B28" s="402"/>
      <c r="C28" s="403"/>
      <c r="D28" s="404"/>
      <c r="E28" s="379" t="s">
        <v>182</v>
      </c>
      <c r="F28" s="380"/>
      <c r="G28" s="380"/>
      <c r="H28" s="380"/>
      <c r="I28" s="380"/>
      <c r="J28" s="380"/>
      <c r="K28" s="381"/>
      <c r="L28" s="376">
        <v>1</v>
      </c>
      <c r="M28" s="377"/>
      <c r="N28" s="377"/>
      <c r="O28" s="377"/>
      <c r="P28" s="378"/>
      <c r="Q28" s="376">
        <v>7480</v>
      </c>
      <c r="R28" s="377"/>
      <c r="S28" s="377"/>
      <c r="T28" s="377"/>
      <c r="U28" s="377"/>
      <c r="V28" s="378"/>
      <c r="W28" s="466"/>
      <c r="X28" s="403"/>
      <c r="Y28" s="404"/>
      <c r="Z28" s="379" t="s">
        <v>183</v>
      </c>
      <c r="AA28" s="380"/>
      <c r="AB28" s="380"/>
      <c r="AC28" s="380"/>
      <c r="AD28" s="380"/>
      <c r="AE28" s="380"/>
      <c r="AF28" s="380"/>
      <c r="AG28" s="381"/>
      <c r="AH28" s="376">
        <v>31</v>
      </c>
      <c r="AI28" s="377"/>
      <c r="AJ28" s="377"/>
      <c r="AK28" s="377"/>
      <c r="AL28" s="378"/>
      <c r="AM28" s="376">
        <v>89497</v>
      </c>
      <c r="AN28" s="377"/>
      <c r="AO28" s="377"/>
      <c r="AP28" s="377"/>
      <c r="AQ28" s="377"/>
      <c r="AR28" s="378"/>
      <c r="AS28" s="376">
        <v>2887</v>
      </c>
      <c r="AT28" s="377"/>
      <c r="AU28" s="377"/>
      <c r="AV28" s="377"/>
      <c r="AW28" s="377"/>
      <c r="AX28" s="436"/>
      <c r="AY28" s="440" t="s">
        <v>184</v>
      </c>
      <c r="AZ28" s="441"/>
      <c r="BA28" s="441"/>
      <c r="BB28" s="442"/>
      <c r="BC28" s="449" t="s">
        <v>48</v>
      </c>
      <c r="BD28" s="450"/>
      <c r="BE28" s="450"/>
      <c r="BF28" s="450"/>
      <c r="BG28" s="450"/>
      <c r="BH28" s="450"/>
      <c r="BI28" s="450"/>
      <c r="BJ28" s="450"/>
      <c r="BK28" s="450"/>
      <c r="BL28" s="450"/>
      <c r="BM28" s="451"/>
      <c r="BN28" s="452">
        <v>20236588</v>
      </c>
      <c r="BO28" s="453"/>
      <c r="BP28" s="453"/>
      <c r="BQ28" s="453"/>
      <c r="BR28" s="453"/>
      <c r="BS28" s="453"/>
      <c r="BT28" s="453"/>
      <c r="BU28" s="454"/>
      <c r="BV28" s="452">
        <v>17864013</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2">
      <c r="A29" s="178"/>
      <c r="B29" s="402"/>
      <c r="C29" s="403"/>
      <c r="D29" s="404"/>
      <c r="E29" s="379" t="s">
        <v>185</v>
      </c>
      <c r="F29" s="380"/>
      <c r="G29" s="380"/>
      <c r="H29" s="380"/>
      <c r="I29" s="380"/>
      <c r="J29" s="380"/>
      <c r="K29" s="381"/>
      <c r="L29" s="376">
        <v>39</v>
      </c>
      <c r="M29" s="377"/>
      <c r="N29" s="377"/>
      <c r="O29" s="377"/>
      <c r="P29" s="378"/>
      <c r="Q29" s="376">
        <v>6870</v>
      </c>
      <c r="R29" s="377"/>
      <c r="S29" s="377"/>
      <c r="T29" s="377"/>
      <c r="U29" s="377"/>
      <c r="V29" s="378"/>
      <c r="W29" s="467"/>
      <c r="X29" s="468"/>
      <c r="Y29" s="469"/>
      <c r="Z29" s="379" t="s">
        <v>186</v>
      </c>
      <c r="AA29" s="380"/>
      <c r="AB29" s="380"/>
      <c r="AC29" s="380"/>
      <c r="AD29" s="380"/>
      <c r="AE29" s="380"/>
      <c r="AF29" s="380"/>
      <c r="AG29" s="381"/>
      <c r="AH29" s="376">
        <v>3287</v>
      </c>
      <c r="AI29" s="377"/>
      <c r="AJ29" s="377"/>
      <c r="AK29" s="377"/>
      <c r="AL29" s="378"/>
      <c r="AM29" s="376">
        <v>10489007</v>
      </c>
      <c r="AN29" s="377"/>
      <c r="AO29" s="377"/>
      <c r="AP29" s="377"/>
      <c r="AQ29" s="377"/>
      <c r="AR29" s="378"/>
      <c r="AS29" s="376">
        <v>3191</v>
      </c>
      <c r="AT29" s="377"/>
      <c r="AU29" s="377"/>
      <c r="AV29" s="377"/>
      <c r="AW29" s="377"/>
      <c r="AX29" s="436"/>
      <c r="AY29" s="443"/>
      <c r="AZ29" s="444"/>
      <c r="BA29" s="444"/>
      <c r="BB29" s="445"/>
      <c r="BC29" s="437" t="s">
        <v>187</v>
      </c>
      <c r="BD29" s="438"/>
      <c r="BE29" s="438"/>
      <c r="BF29" s="438"/>
      <c r="BG29" s="438"/>
      <c r="BH29" s="438"/>
      <c r="BI29" s="438"/>
      <c r="BJ29" s="438"/>
      <c r="BK29" s="438"/>
      <c r="BL29" s="438"/>
      <c r="BM29" s="439"/>
      <c r="BN29" s="423">
        <v>3495552</v>
      </c>
      <c r="BO29" s="424"/>
      <c r="BP29" s="424"/>
      <c r="BQ29" s="424"/>
      <c r="BR29" s="424"/>
      <c r="BS29" s="424"/>
      <c r="BT29" s="424"/>
      <c r="BU29" s="425"/>
      <c r="BV29" s="423">
        <v>3496476</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5">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188</v>
      </c>
      <c r="X30" s="391"/>
      <c r="Y30" s="391"/>
      <c r="Z30" s="391"/>
      <c r="AA30" s="391"/>
      <c r="AB30" s="391"/>
      <c r="AC30" s="391"/>
      <c r="AD30" s="391"/>
      <c r="AE30" s="391"/>
      <c r="AF30" s="391"/>
      <c r="AG30" s="392"/>
      <c r="AH30" s="393">
        <v>101.5</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11190438</v>
      </c>
      <c r="BO30" s="458"/>
      <c r="BP30" s="458"/>
      <c r="BQ30" s="458"/>
      <c r="BR30" s="458"/>
      <c r="BS30" s="458"/>
      <c r="BT30" s="458"/>
      <c r="BU30" s="459"/>
      <c r="BV30" s="457">
        <v>8252594</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382" t="s">
        <v>189</v>
      </c>
      <c r="D32" s="382"/>
      <c r="E32" s="382"/>
      <c r="F32" s="382"/>
      <c r="G32" s="382"/>
      <c r="H32" s="382"/>
      <c r="I32" s="382"/>
      <c r="J32" s="382"/>
      <c r="K32" s="382"/>
      <c r="L32" s="382"/>
      <c r="M32" s="382"/>
      <c r="N32" s="382"/>
      <c r="O32" s="382"/>
      <c r="P32" s="382"/>
      <c r="Q32" s="382"/>
      <c r="R32" s="382"/>
      <c r="S32" s="382"/>
      <c r="U32" s="383" t="s">
        <v>190</v>
      </c>
      <c r="V32" s="383"/>
      <c r="W32" s="383"/>
      <c r="X32" s="383"/>
      <c r="Y32" s="383"/>
      <c r="Z32" s="383"/>
      <c r="AA32" s="383"/>
      <c r="AB32" s="383"/>
      <c r="AC32" s="383"/>
      <c r="AD32" s="383"/>
      <c r="AE32" s="383"/>
      <c r="AF32" s="383"/>
      <c r="AG32" s="383"/>
      <c r="AH32" s="383"/>
      <c r="AI32" s="383"/>
      <c r="AJ32" s="383"/>
      <c r="AK32" s="383"/>
      <c r="AM32" s="383" t="s">
        <v>191</v>
      </c>
      <c r="AN32" s="383"/>
      <c r="AO32" s="383"/>
      <c r="AP32" s="383"/>
      <c r="AQ32" s="383"/>
      <c r="AR32" s="383"/>
      <c r="AS32" s="383"/>
      <c r="AT32" s="383"/>
      <c r="AU32" s="383"/>
      <c r="AV32" s="383"/>
      <c r="AW32" s="383"/>
      <c r="AX32" s="383"/>
      <c r="AY32" s="383"/>
      <c r="AZ32" s="383"/>
      <c r="BA32" s="383"/>
      <c r="BB32" s="383"/>
      <c r="BC32" s="383"/>
      <c r="BE32" s="383" t="s">
        <v>192</v>
      </c>
      <c r="BF32" s="383"/>
      <c r="BG32" s="383"/>
      <c r="BH32" s="383"/>
      <c r="BI32" s="383"/>
      <c r="BJ32" s="383"/>
      <c r="BK32" s="383"/>
      <c r="BL32" s="383"/>
      <c r="BM32" s="383"/>
      <c r="BN32" s="383"/>
      <c r="BO32" s="383"/>
      <c r="BP32" s="383"/>
      <c r="BQ32" s="383"/>
      <c r="BR32" s="383"/>
      <c r="BS32" s="383"/>
      <c r="BT32" s="383"/>
      <c r="BU32" s="383"/>
      <c r="BW32" s="383" t="s">
        <v>193</v>
      </c>
      <c r="BX32" s="383"/>
      <c r="BY32" s="383"/>
      <c r="BZ32" s="383"/>
      <c r="CA32" s="383"/>
      <c r="CB32" s="383"/>
      <c r="CC32" s="383"/>
      <c r="CD32" s="383"/>
      <c r="CE32" s="383"/>
      <c r="CF32" s="383"/>
      <c r="CG32" s="383"/>
      <c r="CH32" s="383"/>
      <c r="CI32" s="383"/>
      <c r="CJ32" s="383"/>
      <c r="CK32" s="383"/>
      <c r="CL32" s="383"/>
      <c r="CM32" s="383"/>
      <c r="CO32" s="383" t="s">
        <v>194</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2">
      <c r="A33" s="178"/>
      <c r="B33" s="202"/>
      <c r="C33" s="375" t="s">
        <v>195</v>
      </c>
      <c r="D33" s="375"/>
      <c r="E33" s="374" t="s">
        <v>196</v>
      </c>
      <c r="F33" s="374"/>
      <c r="G33" s="374"/>
      <c r="H33" s="374"/>
      <c r="I33" s="374"/>
      <c r="J33" s="374"/>
      <c r="K33" s="374"/>
      <c r="L33" s="374"/>
      <c r="M33" s="374"/>
      <c r="N33" s="374"/>
      <c r="O33" s="374"/>
      <c r="P33" s="374"/>
      <c r="Q33" s="374"/>
      <c r="R33" s="374"/>
      <c r="S33" s="374"/>
      <c r="T33" s="203"/>
      <c r="U33" s="375" t="s">
        <v>195</v>
      </c>
      <c r="V33" s="375"/>
      <c r="W33" s="374" t="s">
        <v>196</v>
      </c>
      <c r="X33" s="374"/>
      <c r="Y33" s="374"/>
      <c r="Z33" s="374"/>
      <c r="AA33" s="374"/>
      <c r="AB33" s="374"/>
      <c r="AC33" s="374"/>
      <c r="AD33" s="374"/>
      <c r="AE33" s="374"/>
      <c r="AF33" s="374"/>
      <c r="AG33" s="374"/>
      <c r="AH33" s="374"/>
      <c r="AI33" s="374"/>
      <c r="AJ33" s="374"/>
      <c r="AK33" s="374"/>
      <c r="AL33" s="203"/>
      <c r="AM33" s="375" t="s">
        <v>197</v>
      </c>
      <c r="AN33" s="375"/>
      <c r="AO33" s="374" t="s">
        <v>198</v>
      </c>
      <c r="AP33" s="374"/>
      <c r="AQ33" s="374"/>
      <c r="AR33" s="374"/>
      <c r="AS33" s="374"/>
      <c r="AT33" s="374"/>
      <c r="AU33" s="374"/>
      <c r="AV33" s="374"/>
      <c r="AW33" s="374"/>
      <c r="AX33" s="374"/>
      <c r="AY33" s="374"/>
      <c r="AZ33" s="374"/>
      <c r="BA33" s="374"/>
      <c r="BB33" s="374"/>
      <c r="BC33" s="374"/>
      <c r="BD33" s="204"/>
      <c r="BE33" s="374" t="s">
        <v>199</v>
      </c>
      <c r="BF33" s="374"/>
      <c r="BG33" s="374" t="s">
        <v>200</v>
      </c>
      <c r="BH33" s="374"/>
      <c r="BI33" s="374"/>
      <c r="BJ33" s="374"/>
      <c r="BK33" s="374"/>
      <c r="BL33" s="374"/>
      <c r="BM33" s="374"/>
      <c r="BN33" s="374"/>
      <c r="BO33" s="374"/>
      <c r="BP33" s="374"/>
      <c r="BQ33" s="374"/>
      <c r="BR33" s="374"/>
      <c r="BS33" s="374"/>
      <c r="BT33" s="374"/>
      <c r="BU33" s="374"/>
      <c r="BV33" s="204"/>
      <c r="BW33" s="375" t="s">
        <v>199</v>
      </c>
      <c r="BX33" s="375"/>
      <c r="BY33" s="374" t="s">
        <v>201</v>
      </c>
      <c r="BZ33" s="374"/>
      <c r="CA33" s="374"/>
      <c r="CB33" s="374"/>
      <c r="CC33" s="374"/>
      <c r="CD33" s="374"/>
      <c r="CE33" s="374"/>
      <c r="CF33" s="374"/>
      <c r="CG33" s="374"/>
      <c r="CH33" s="374"/>
      <c r="CI33" s="374"/>
      <c r="CJ33" s="374"/>
      <c r="CK33" s="374"/>
      <c r="CL33" s="374"/>
      <c r="CM33" s="374"/>
      <c r="CN33" s="203"/>
      <c r="CO33" s="375" t="s">
        <v>195</v>
      </c>
      <c r="CP33" s="375"/>
      <c r="CQ33" s="374" t="s">
        <v>202</v>
      </c>
      <c r="CR33" s="374"/>
      <c r="CS33" s="374"/>
      <c r="CT33" s="374"/>
      <c r="CU33" s="374"/>
      <c r="CV33" s="374"/>
      <c r="CW33" s="374"/>
      <c r="CX33" s="374"/>
      <c r="CY33" s="374"/>
      <c r="CZ33" s="374"/>
      <c r="DA33" s="374"/>
      <c r="DB33" s="374"/>
      <c r="DC33" s="374"/>
      <c r="DD33" s="374"/>
      <c r="DE33" s="374"/>
      <c r="DF33" s="203"/>
      <c r="DG33" s="373" t="s">
        <v>203</v>
      </c>
      <c r="DH33" s="373"/>
      <c r="DI33" s="205"/>
    </row>
    <row r="34" spans="1:113" ht="32.25" customHeight="1" x14ac:dyDescent="0.2">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5</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f>IF(AO34="","",MAX(C34:D43,U34:V43)+1)</f>
        <v>8</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f>IF(BG34="","",MAX(C34:D43,U34:V43,AM34:AN43)+1)</f>
        <v>12</v>
      </c>
      <c r="BF34" s="371"/>
      <c r="BG34" s="372" t="str">
        <f>IF('各会計、関係団体の財政状況及び健全化判断比率'!B35="","",'各会計、関係団体の財政状況及び健全化判断比率'!B35)</f>
        <v>食肉センター特別会計</v>
      </c>
      <c r="BH34" s="372"/>
      <c r="BI34" s="372"/>
      <c r="BJ34" s="372"/>
      <c r="BK34" s="372"/>
      <c r="BL34" s="372"/>
      <c r="BM34" s="372"/>
      <c r="BN34" s="372"/>
      <c r="BO34" s="372"/>
      <c r="BP34" s="372"/>
      <c r="BQ34" s="372"/>
      <c r="BR34" s="372"/>
      <c r="BS34" s="372"/>
      <c r="BT34" s="372"/>
      <c r="BU34" s="372"/>
      <c r="BV34" s="178"/>
      <c r="BW34" s="371">
        <f>IF(BY34="","",MAX(C34:D43,U34:V43,AM34:AN43,BE34:BF43)+1)</f>
        <v>13</v>
      </c>
      <c r="BX34" s="371"/>
      <c r="BY34" s="372" t="str">
        <f>IF('各会計、関係団体の財政状況及び健全化判断比率'!B68="","",'各会計、関係団体の財政状況及び健全化判断比率'!B68)</f>
        <v>阪神水道企業団</v>
      </c>
      <c r="BZ34" s="372"/>
      <c r="CA34" s="372"/>
      <c r="CB34" s="372"/>
      <c r="CC34" s="372"/>
      <c r="CD34" s="372"/>
      <c r="CE34" s="372"/>
      <c r="CF34" s="372"/>
      <c r="CG34" s="372"/>
      <c r="CH34" s="372"/>
      <c r="CI34" s="372"/>
      <c r="CJ34" s="372"/>
      <c r="CK34" s="372"/>
      <c r="CL34" s="372"/>
      <c r="CM34" s="372"/>
      <c r="CN34" s="178"/>
      <c r="CO34" s="371">
        <f>IF(CQ34="","",MAX(C34:D43,U34:V43,AM34:AN43,BE34:BF43,BW34:BX43)+1)</f>
        <v>17</v>
      </c>
      <c r="CP34" s="371"/>
      <c r="CQ34" s="372" t="str">
        <f>IF('各会計、関係団体の財政状況及び健全化判断比率'!BS7="","",'各会計、関係団体の財政状況及び健全化判断比率'!BS7)</f>
        <v>社会福祉法人　阪神福祉事業団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〇</v>
      </c>
      <c r="DH34" s="369"/>
      <c r="DI34" s="205"/>
    </row>
    <row r="35" spans="1:113" ht="32.25" customHeight="1" x14ac:dyDescent="0.2">
      <c r="A35" s="178"/>
      <c r="B35" s="202"/>
      <c r="C35" s="371">
        <f>IF(E35="","",C34+1)</f>
        <v>2</v>
      </c>
      <c r="D35" s="371"/>
      <c r="E35" s="372" t="str">
        <f>IF('各会計、関係団体の財政状況及び健全化判断比率'!B8="","",'各会計、関係団体の財政状況及び健全化判断比率'!B8)</f>
        <v>中小企業勤労者福祉共済事業特別会計</v>
      </c>
      <c r="F35" s="372"/>
      <c r="G35" s="372"/>
      <c r="H35" s="372"/>
      <c r="I35" s="372"/>
      <c r="J35" s="372"/>
      <c r="K35" s="372"/>
      <c r="L35" s="372"/>
      <c r="M35" s="372"/>
      <c r="N35" s="372"/>
      <c r="O35" s="372"/>
      <c r="P35" s="372"/>
      <c r="Q35" s="372"/>
      <c r="R35" s="372"/>
      <c r="S35" s="372"/>
      <c r="T35" s="178"/>
      <c r="U35" s="371">
        <f>IF(W35="","",U34+1)</f>
        <v>6</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9</v>
      </c>
      <c r="AN35" s="371"/>
      <c r="AO35" s="372" t="str">
        <f>IF('各会計、関係団体の財政状況及び健全化判断比率'!B32="","",'各会計、関係団体の財政状況及び健全化判断比率'!B32)</f>
        <v>工業用水道事業会計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14</v>
      </c>
      <c r="BX35" s="371"/>
      <c r="BY35" s="372" t="str">
        <f>IF('各会計、関係団体の財政状況及び健全化判断比率'!B69="","",'各会計、関係団体の財政状況及び健全化判断比率'!B69)</f>
        <v>丹波少年自然の家事務組合</v>
      </c>
      <c r="BZ35" s="372"/>
      <c r="CA35" s="372"/>
      <c r="CB35" s="372"/>
      <c r="CC35" s="372"/>
      <c r="CD35" s="372"/>
      <c r="CE35" s="372"/>
      <c r="CF35" s="372"/>
      <c r="CG35" s="372"/>
      <c r="CH35" s="372"/>
      <c r="CI35" s="372"/>
      <c r="CJ35" s="372"/>
      <c r="CK35" s="372"/>
      <c r="CL35" s="372"/>
      <c r="CM35" s="372"/>
      <c r="CN35" s="178"/>
      <c r="CO35" s="371">
        <f t="shared" ref="CO35:CO43" si="3">IF(CQ35="","",CO34+1)</f>
        <v>18</v>
      </c>
      <c r="CP35" s="371"/>
      <c r="CQ35" s="372" t="str">
        <f>IF('各会計、関係団体の財政状況及び健全化判断比率'!BS8="","",'各会計、関係団体の財政状況及び健全化判断比率'!BS8)</f>
        <v>兵庫県信用保証協会</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〇</v>
      </c>
      <c r="DH35" s="369"/>
      <c r="DI35" s="205"/>
    </row>
    <row r="36" spans="1:113" ht="32.25" customHeight="1" x14ac:dyDescent="0.2">
      <c r="A36" s="178"/>
      <c r="B36" s="202"/>
      <c r="C36" s="371">
        <f>IF(E36="","",C35+1)</f>
        <v>3</v>
      </c>
      <c r="D36" s="371"/>
      <c r="E36" s="372" t="str">
        <f>IF('各会計、関係団体の財政状況及び健全化判断比率'!B9="","",'各会計、関係団体の財政状況及び健全化判断比率'!B9)</f>
        <v>公共用地買収事業特別会計</v>
      </c>
      <c r="F36" s="372"/>
      <c r="G36" s="372"/>
      <c r="H36" s="372"/>
      <c r="I36" s="372"/>
      <c r="J36" s="372"/>
      <c r="K36" s="372"/>
      <c r="L36" s="372"/>
      <c r="M36" s="372"/>
      <c r="N36" s="372"/>
      <c r="O36" s="372"/>
      <c r="P36" s="372"/>
      <c r="Q36" s="372"/>
      <c r="R36" s="372"/>
      <c r="S36" s="372"/>
      <c r="T36" s="178"/>
      <c r="U36" s="371">
        <f t="shared" ref="U36:U43" si="4">IF(W36="","",U35+1)</f>
        <v>7</v>
      </c>
      <c r="V36" s="371"/>
      <c r="W36" s="372" t="str">
        <f>IF('各会計、関係団体の財政状況及び健全化判断比率'!B30="","",'各会計、関係団体の財政状況及び健全化判断比率'!B30)</f>
        <v>後期高齢者医療事業特別会計</v>
      </c>
      <c r="X36" s="372"/>
      <c r="Y36" s="372"/>
      <c r="Z36" s="372"/>
      <c r="AA36" s="372"/>
      <c r="AB36" s="372"/>
      <c r="AC36" s="372"/>
      <c r="AD36" s="372"/>
      <c r="AE36" s="372"/>
      <c r="AF36" s="372"/>
      <c r="AG36" s="372"/>
      <c r="AH36" s="372"/>
      <c r="AI36" s="372"/>
      <c r="AJ36" s="372"/>
      <c r="AK36" s="372"/>
      <c r="AL36" s="178"/>
      <c r="AM36" s="371">
        <f t="shared" si="0"/>
        <v>10</v>
      </c>
      <c r="AN36" s="371"/>
      <c r="AO36" s="372" t="str">
        <f>IF('各会計、関係団体の財政状況及び健全化判断比率'!B33="","",'各会計、関係団体の財政状況及び健全化判断比率'!B33)</f>
        <v>下水道事業会計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15</v>
      </c>
      <c r="BX36" s="371"/>
      <c r="BY36" s="372" t="str">
        <f>IF('各会計、関係団体の財政状況及び健全化判断比率'!B70="","",'各会計、関係団体の財政状況及び健全化判断比率'!B70)</f>
        <v>兵庫県後期高齢者医療広域連合（一般会計）</v>
      </c>
      <c r="BZ36" s="372"/>
      <c r="CA36" s="372"/>
      <c r="CB36" s="372"/>
      <c r="CC36" s="372"/>
      <c r="CD36" s="372"/>
      <c r="CE36" s="372"/>
      <c r="CF36" s="372"/>
      <c r="CG36" s="372"/>
      <c r="CH36" s="372"/>
      <c r="CI36" s="372"/>
      <c r="CJ36" s="372"/>
      <c r="CK36" s="372"/>
      <c r="CL36" s="372"/>
      <c r="CM36" s="372"/>
      <c r="CN36" s="178"/>
      <c r="CO36" s="371">
        <f t="shared" si="3"/>
        <v>19</v>
      </c>
      <c r="CP36" s="371"/>
      <c r="CQ36" s="372" t="str">
        <f>IF('各会計、関係団体の財政状況及び健全化判断比率'!BS9="","",'各会計、関係団体の財政状況及び健全化判断比率'!BS9)</f>
        <v>西宮市住宅整備資金等融資</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〇</v>
      </c>
      <c r="DH36" s="369"/>
      <c r="DI36" s="205"/>
    </row>
    <row r="37" spans="1:113" ht="32.25" customHeight="1" x14ac:dyDescent="0.2">
      <c r="A37" s="178"/>
      <c r="B37" s="202"/>
      <c r="C37" s="371">
        <f>IF(E37="","",C36+1)</f>
        <v>4</v>
      </c>
      <c r="D37" s="371"/>
      <c r="E37" s="372" t="str">
        <f>IF('各会計、関係団体の財政状況及び健全化判断比率'!B10="","",'各会計、関係団体の財政状況及び健全化判断比率'!B10)</f>
        <v>母子父子寡婦福祉資金貸付事業特別会計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11</v>
      </c>
      <c r="AN37" s="371"/>
      <c r="AO37" s="372" t="str">
        <f>IF('各会計、関係団体の財政状況及び健全化判断比率'!B34="","",'各会計、関係団体の財政状況及び健全化判断比率'!B34)</f>
        <v>病院事業会計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16</v>
      </c>
      <c r="BX37" s="371"/>
      <c r="BY37" s="372" t="str">
        <f>IF('各会計、関係団体の財政状況及び健全化判断比率'!B71="","",'各会計、関係団体の財政状況及び健全化判断比率'!B71)</f>
        <v>兵庫県後期高齢者医療広域連合（特別会計）</v>
      </c>
      <c r="BZ37" s="372"/>
      <c r="CA37" s="372"/>
      <c r="CB37" s="372"/>
      <c r="CC37" s="372"/>
      <c r="CD37" s="372"/>
      <c r="CE37" s="372"/>
      <c r="CF37" s="372"/>
      <c r="CG37" s="372"/>
      <c r="CH37" s="372"/>
      <c r="CI37" s="372"/>
      <c r="CJ37" s="372"/>
      <c r="CK37" s="372"/>
      <c r="CL37" s="372"/>
      <c r="CM37" s="372"/>
      <c r="CN37" s="178"/>
      <c r="CO37" s="371">
        <f t="shared" si="3"/>
        <v>20</v>
      </c>
      <c r="CP37" s="371"/>
      <c r="CQ37" s="372" t="str">
        <f>IF('各会計、関係団体の財政状況及び健全化判断比率'!BS10="","",'各会計、関係団体の財政状況及び健全化判断比率'!BS10)</f>
        <v>公益財団法人　西宮市文化振興財団</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2">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f t="shared" si="3"/>
        <v>21</v>
      </c>
      <c r="CP38" s="371"/>
      <c r="CQ38" s="372" t="str">
        <f>IF('各会計、関係団体の財政状況及び健全化判断比率'!BS11="","",'各会計、関係団体の財政状況及び健全化判断比率'!BS11)</f>
        <v>公益財団法人　西宮スポーツセンター</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2">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f t="shared" si="3"/>
        <v>22</v>
      </c>
      <c r="CP39" s="371"/>
      <c r="CQ39" s="372" t="str">
        <f>IF('各会計、関係団体の財政状況及び健全化判断比率'!BS12="","",'各会計、関係団体の財政状況及び健全化判断比率'!BS12)</f>
        <v>公益財団法人　西宮市国際交流協会</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2">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f t="shared" si="3"/>
        <v>23</v>
      </c>
      <c r="CP40" s="371"/>
      <c r="CQ40" s="372" t="str">
        <f>IF('各会計、関係団体の財政状況及び健全化判断比率'!BS13="","",'各会計、関係団体の財政状況及び健全化判断比率'!BS13)</f>
        <v>西宮市都市管理株式会社</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2">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f t="shared" si="3"/>
        <v>24</v>
      </c>
      <c r="CP41" s="371"/>
      <c r="CQ41" s="372" t="str">
        <f>IF('各会計、関係団体の財政状況及び健全化判断比率'!BS14="","",'各会計、関係団体の財政状況及び健全化判断比率'!BS14)</f>
        <v>一般財団法人　西宮市都市整備公社</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2">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f t="shared" si="3"/>
        <v>25</v>
      </c>
      <c r="CP42" s="371"/>
      <c r="CQ42" s="372" t="str">
        <f>IF('各会計、関係団体の財政状況及び健全化判断比率'!BS15="","",'各会計、関係団体の財政状況及び健全化判断比率'!BS15)</f>
        <v>西宮市土地開発公社</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2">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368" t="s">
        <v>205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2">
      <c r="E47" s="368" t="s">
        <v>206</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2">
      <c r="E48" s="368" t="s">
        <v>207</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2">
      <c r="E49" s="370" t="s">
        <v>208</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2">
      <c r="E50" s="368" t="s">
        <v>209</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2">
      <c r="E51" s="368" t="s">
        <v>210</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2">
      <c r="E52" s="368" t="s">
        <v>211</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2">
      <c r="E53" s="367" t="s">
        <v>615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180" t="s">
        <v>575</v>
      </c>
      <c r="D34" s="1180"/>
      <c r="E34" s="1181"/>
      <c r="F34" s="32">
        <v>2.5</v>
      </c>
      <c r="G34" s="33">
        <v>0.73</v>
      </c>
      <c r="H34" s="33">
        <v>0.62</v>
      </c>
      <c r="I34" s="33">
        <v>4.83</v>
      </c>
      <c r="J34" s="34">
        <v>5.0599999999999996</v>
      </c>
      <c r="K34" s="22"/>
      <c r="L34" s="22"/>
      <c r="M34" s="22"/>
      <c r="N34" s="22"/>
      <c r="O34" s="22"/>
      <c r="P34" s="22"/>
    </row>
    <row r="35" spans="1:16" ht="39" customHeight="1" x14ac:dyDescent="0.2">
      <c r="A35" s="22"/>
      <c r="B35" s="35"/>
      <c r="C35" s="1174" t="s">
        <v>576</v>
      </c>
      <c r="D35" s="1175"/>
      <c r="E35" s="1176"/>
      <c r="F35" s="36">
        <v>3.37</v>
      </c>
      <c r="G35" s="37">
        <v>4.1900000000000004</v>
      </c>
      <c r="H35" s="37">
        <v>4.6900000000000004</v>
      </c>
      <c r="I35" s="37">
        <v>4.32</v>
      </c>
      <c r="J35" s="38">
        <v>4.4400000000000004</v>
      </c>
      <c r="K35" s="22"/>
      <c r="L35" s="22"/>
      <c r="M35" s="22"/>
      <c r="N35" s="22"/>
      <c r="O35" s="22"/>
      <c r="P35" s="22"/>
    </row>
    <row r="36" spans="1:16" ht="39" customHeight="1" x14ac:dyDescent="0.2">
      <c r="A36" s="22"/>
      <c r="B36" s="35"/>
      <c r="C36" s="1174" t="s">
        <v>577</v>
      </c>
      <c r="D36" s="1175"/>
      <c r="E36" s="1176"/>
      <c r="F36" s="36">
        <v>2.79</v>
      </c>
      <c r="G36" s="37">
        <v>2.9</v>
      </c>
      <c r="H36" s="37">
        <v>3.05</v>
      </c>
      <c r="I36" s="37">
        <v>3.06</v>
      </c>
      <c r="J36" s="38">
        <v>2.96</v>
      </c>
      <c r="K36" s="22"/>
      <c r="L36" s="22"/>
      <c r="M36" s="22"/>
      <c r="N36" s="22"/>
      <c r="O36" s="22"/>
      <c r="P36" s="22"/>
    </row>
    <row r="37" spans="1:16" ht="39" customHeight="1" x14ac:dyDescent="0.2">
      <c r="A37" s="22"/>
      <c r="B37" s="35"/>
      <c r="C37" s="1174" t="s">
        <v>578</v>
      </c>
      <c r="D37" s="1175"/>
      <c r="E37" s="1176"/>
      <c r="F37" s="36">
        <v>1.44</v>
      </c>
      <c r="G37" s="37">
        <v>1.58</v>
      </c>
      <c r="H37" s="37">
        <v>2.3199999999999998</v>
      </c>
      <c r="I37" s="37">
        <v>2.37</v>
      </c>
      <c r="J37" s="38">
        <v>2.1</v>
      </c>
      <c r="K37" s="22"/>
      <c r="L37" s="22"/>
      <c r="M37" s="22"/>
      <c r="N37" s="22"/>
      <c r="O37" s="22"/>
      <c r="P37" s="22"/>
    </row>
    <row r="38" spans="1:16" ht="39" customHeight="1" x14ac:dyDescent="0.2">
      <c r="A38" s="22"/>
      <c r="B38" s="35"/>
      <c r="C38" s="1174" t="s">
        <v>579</v>
      </c>
      <c r="D38" s="1175"/>
      <c r="E38" s="1176"/>
      <c r="F38" s="36" t="s">
        <v>580</v>
      </c>
      <c r="G38" s="37" t="s">
        <v>581</v>
      </c>
      <c r="H38" s="37" t="s">
        <v>582</v>
      </c>
      <c r="I38" s="37">
        <v>0.08</v>
      </c>
      <c r="J38" s="38">
        <v>0.96</v>
      </c>
      <c r="K38" s="22"/>
      <c r="L38" s="22"/>
      <c r="M38" s="22"/>
      <c r="N38" s="22"/>
      <c r="O38" s="22"/>
      <c r="P38" s="22"/>
    </row>
    <row r="39" spans="1:16" ht="39" customHeight="1" x14ac:dyDescent="0.2">
      <c r="A39" s="22"/>
      <c r="B39" s="35"/>
      <c r="C39" s="1174" t="s">
        <v>583</v>
      </c>
      <c r="D39" s="1175"/>
      <c r="E39" s="1176"/>
      <c r="F39" s="36">
        <v>0.39</v>
      </c>
      <c r="G39" s="37">
        <v>0.89</v>
      </c>
      <c r="H39" s="37">
        <v>0.78</v>
      </c>
      <c r="I39" s="37">
        <v>0.72</v>
      </c>
      <c r="J39" s="38">
        <v>0.55000000000000004</v>
      </c>
      <c r="K39" s="22"/>
      <c r="L39" s="22"/>
      <c r="M39" s="22"/>
      <c r="N39" s="22"/>
      <c r="O39" s="22"/>
      <c r="P39" s="22"/>
    </row>
    <row r="40" spans="1:16" ht="39" customHeight="1" x14ac:dyDescent="0.2">
      <c r="A40" s="22"/>
      <c r="B40" s="35"/>
      <c r="C40" s="1174" t="s">
        <v>584</v>
      </c>
      <c r="D40" s="1175"/>
      <c r="E40" s="1176"/>
      <c r="F40" s="36">
        <v>1.27</v>
      </c>
      <c r="G40" s="37">
        <v>0.24</v>
      </c>
      <c r="H40" s="37">
        <v>0.34</v>
      </c>
      <c r="I40" s="37">
        <v>0.55000000000000004</v>
      </c>
      <c r="J40" s="38">
        <v>0.53</v>
      </c>
      <c r="K40" s="22"/>
      <c r="L40" s="22"/>
      <c r="M40" s="22"/>
      <c r="N40" s="22"/>
      <c r="O40" s="22"/>
      <c r="P40" s="22"/>
    </row>
    <row r="41" spans="1:16" ht="39" customHeight="1" x14ac:dyDescent="0.2">
      <c r="A41" s="22"/>
      <c r="B41" s="35"/>
      <c r="C41" s="1174" t="s">
        <v>585</v>
      </c>
      <c r="D41" s="1175"/>
      <c r="E41" s="1176"/>
      <c r="F41" s="36">
        <v>0.24</v>
      </c>
      <c r="G41" s="37">
        <v>0.25</v>
      </c>
      <c r="H41" s="37">
        <v>0.25</v>
      </c>
      <c r="I41" s="37">
        <v>0.26</v>
      </c>
      <c r="J41" s="38">
        <v>0.25</v>
      </c>
      <c r="K41" s="22"/>
      <c r="L41" s="22"/>
      <c r="M41" s="22"/>
      <c r="N41" s="22"/>
      <c r="O41" s="22"/>
      <c r="P41" s="22"/>
    </row>
    <row r="42" spans="1:16" ht="39" customHeight="1" x14ac:dyDescent="0.2">
      <c r="A42" s="22"/>
      <c r="B42" s="39"/>
      <c r="C42" s="1174" t="s">
        <v>586</v>
      </c>
      <c r="D42" s="1175"/>
      <c r="E42" s="1176"/>
      <c r="F42" s="36" t="s">
        <v>527</v>
      </c>
      <c r="G42" s="37" t="s">
        <v>527</v>
      </c>
      <c r="H42" s="37" t="s">
        <v>527</v>
      </c>
      <c r="I42" s="37" t="s">
        <v>527</v>
      </c>
      <c r="J42" s="38" t="s">
        <v>527</v>
      </c>
      <c r="K42" s="22"/>
      <c r="L42" s="22"/>
      <c r="M42" s="22"/>
      <c r="N42" s="22"/>
      <c r="O42" s="22"/>
      <c r="P42" s="22"/>
    </row>
    <row r="43" spans="1:16" ht="39" customHeight="1" thickBot="1" x14ac:dyDescent="0.25">
      <c r="A43" s="22"/>
      <c r="B43" s="40"/>
      <c r="C43" s="1177" t="s">
        <v>587</v>
      </c>
      <c r="D43" s="1178"/>
      <c r="E43" s="1179"/>
      <c r="F43" s="41">
        <v>0.01</v>
      </c>
      <c r="G43" s="42">
        <v>0.01</v>
      </c>
      <c r="H43" s="42">
        <v>0.03</v>
      </c>
      <c r="I43" s="42">
        <v>0.01</v>
      </c>
      <c r="J43" s="43">
        <v>0.06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WoEmPQSo21Gqy0ukI6ZYQKMIywwxk6NupfZtv2OXehkINFazj3tylMxPqZC4WJ5iN1evEHU9BFqJy6pLig4SQ==" saltValue="r2jv38q0uWtAW3UyxvPwb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00" t="s">
        <v>11</v>
      </c>
      <c r="C45" s="1201"/>
      <c r="D45" s="58"/>
      <c r="E45" s="1206" t="s">
        <v>12</v>
      </c>
      <c r="F45" s="1206"/>
      <c r="G45" s="1206"/>
      <c r="H45" s="1206"/>
      <c r="I45" s="1206"/>
      <c r="J45" s="1207"/>
      <c r="K45" s="59">
        <v>14812</v>
      </c>
      <c r="L45" s="60">
        <v>14829</v>
      </c>
      <c r="M45" s="60">
        <v>15112</v>
      </c>
      <c r="N45" s="60">
        <v>14688</v>
      </c>
      <c r="O45" s="61">
        <v>14471</v>
      </c>
      <c r="P45" s="48"/>
      <c r="Q45" s="48"/>
      <c r="R45" s="48"/>
      <c r="S45" s="48"/>
      <c r="T45" s="48"/>
      <c r="U45" s="48"/>
    </row>
    <row r="46" spans="1:21" ht="30.75" customHeight="1" x14ac:dyDescent="0.2">
      <c r="A46" s="48"/>
      <c r="B46" s="1202"/>
      <c r="C46" s="1203"/>
      <c r="D46" s="62"/>
      <c r="E46" s="1184" t="s">
        <v>13</v>
      </c>
      <c r="F46" s="1184"/>
      <c r="G46" s="1184"/>
      <c r="H46" s="1184"/>
      <c r="I46" s="1184"/>
      <c r="J46" s="1185"/>
      <c r="K46" s="63" t="s">
        <v>527</v>
      </c>
      <c r="L46" s="64" t="s">
        <v>527</v>
      </c>
      <c r="M46" s="64" t="s">
        <v>527</v>
      </c>
      <c r="N46" s="64" t="s">
        <v>527</v>
      </c>
      <c r="O46" s="65" t="s">
        <v>527</v>
      </c>
      <c r="P46" s="48"/>
      <c r="Q46" s="48"/>
      <c r="R46" s="48"/>
      <c r="S46" s="48"/>
      <c r="T46" s="48"/>
      <c r="U46" s="48"/>
    </row>
    <row r="47" spans="1:21" ht="30.75" customHeight="1" x14ac:dyDescent="0.2">
      <c r="A47" s="48"/>
      <c r="B47" s="1202"/>
      <c r="C47" s="1203"/>
      <c r="D47" s="62"/>
      <c r="E47" s="1184" t="s">
        <v>14</v>
      </c>
      <c r="F47" s="1184"/>
      <c r="G47" s="1184"/>
      <c r="H47" s="1184"/>
      <c r="I47" s="1184"/>
      <c r="J47" s="1185"/>
      <c r="K47" s="63" t="s">
        <v>527</v>
      </c>
      <c r="L47" s="64" t="s">
        <v>527</v>
      </c>
      <c r="M47" s="64" t="s">
        <v>527</v>
      </c>
      <c r="N47" s="64" t="s">
        <v>527</v>
      </c>
      <c r="O47" s="65" t="s">
        <v>527</v>
      </c>
      <c r="P47" s="48"/>
      <c r="Q47" s="48"/>
      <c r="R47" s="48"/>
      <c r="S47" s="48"/>
      <c r="T47" s="48"/>
      <c r="U47" s="48"/>
    </row>
    <row r="48" spans="1:21" ht="30.75" customHeight="1" x14ac:dyDescent="0.2">
      <c r="A48" s="48"/>
      <c r="B48" s="1202"/>
      <c r="C48" s="1203"/>
      <c r="D48" s="62"/>
      <c r="E48" s="1184" t="s">
        <v>15</v>
      </c>
      <c r="F48" s="1184"/>
      <c r="G48" s="1184"/>
      <c r="H48" s="1184"/>
      <c r="I48" s="1184"/>
      <c r="J48" s="1185"/>
      <c r="K48" s="63">
        <v>4050</v>
      </c>
      <c r="L48" s="64">
        <v>4194</v>
      </c>
      <c r="M48" s="64">
        <v>4165</v>
      </c>
      <c r="N48" s="64">
        <v>3615</v>
      </c>
      <c r="O48" s="65">
        <v>3276</v>
      </c>
      <c r="P48" s="48"/>
      <c r="Q48" s="48"/>
      <c r="R48" s="48"/>
      <c r="S48" s="48"/>
      <c r="T48" s="48"/>
      <c r="U48" s="48"/>
    </row>
    <row r="49" spans="1:21" ht="30.75" customHeight="1" x14ac:dyDescent="0.2">
      <c r="A49" s="48"/>
      <c r="B49" s="1202"/>
      <c r="C49" s="1203"/>
      <c r="D49" s="62"/>
      <c r="E49" s="1184" t="s">
        <v>16</v>
      </c>
      <c r="F49" s="1184"/>
      <c r="G49" s="1184"/>
      <c r="H49" s="1184"/>
      <c r="I49" s="1184"/>
      <c r="J49" s="1185"/>
      <c r="K49" s="63">
        <v>99</v>
      </c>
      <c r="L49" s="64">
        <v>101</v>
      </c>
      <c r="M49" s="64">
        <v>72</v>
      </c>
      <c r="N49" s="64">
        <v>65</v>
      </c>
      <c r="O49" s="65">
        <v>11</v>
      </c>
      <c r="P49" s="48"/>
      <c r="Q49" s="48"/>
      <c r="R49" s="48"/>
      <c r="S49" s="48"/>
      <c r="T49" s="48"/>
      <c r="U49" s="48"/>
    </row>
    <row r="50" spans="1:21" ht="30.75" customHeight="1" x14ac:dyDescent="0.2">
      <c r="A50" s="48"/>
      <c r="B50" s="1202"/>
      <c r="C50" s="1203"/>
      <c r="D50" s="62"/>
      <c r="E50" s="1184" t="s">
        <v>17</v>
      </c>
      <c r="F50" s="1184"/>
      <c r="G50" s="1184"/>
      <c r="H50" s="1184"/>
      <c r="I50" s="1184"/>
      <c r="J50" s="1185"/>
      <c r="K50" s="63">
        <v>1100</v>
      </c>
      <c r="L50" s="64">
        <v>1067</v>
      </c>
      <c r="M50" s="64">
        <v>1051</v>
      </c>
      <c r="N50" s="64">
        <v>1031</v>
      </c>
      <c r="O50" s="65">
        <v>1012</v>
      </c>
      <c r="P50" s="48"/>
      <c r="Q50" s="48"/>
      <c r="R50" s="48"/>
      <c r="S50" s="48"/>
      <c r="T50" s="48"/>
      <c r="U50" s="48"/>
    </row>
    <row r="51" spans="1:21" ht="30.75" customHeight="1" x14ac:dyDescent="0.2">
      <c r="A51" s="48"/>
      <c r="B51" s="1204"/>
      <c r="C51" s="1205"/>
      <c r="D51" s="66"/>
      <c r="E51" s="1184" t="s">
        <v>18</v>
      </c>
      <c r="F51" s="1184"/>
      <c r="G51" s="1184"/>
      <c r="H51" s="1184"/>
      <c r="I51" s="1184"/>
      <c r="J51" s="1185"/>
      <c r="K51" s="63" t="s">
        <v>527</v>
      </c>
      <c r="L51" s="64" t="s">
        <v>527</v>
      </c>
      <c r="M51" s="64" t="s">
        <v>527</v>
      </c>
      <c r="N51" s="64" t="s">
        <v>527</v>
      </c>
      <c r="O51" s="65" t="s">
        <v>527</v>
      </c>
      <c r="P51" s="48"/>
      <c r="Q51" s="48"/>
      <c r="R51" s="48"/>
      <c r="S51" s="48"/>
      <c r="T51" s="48"/>
      <c r="U51" s="48"/>
    </row>
    <row r="52" spans="1:21" ht="30.75" customHeight="1" x14ac:dyDescent="0.2">
      <c r="A52" s="48"/>
      <c r="B52" s="1182" t="s">
        <v>19</v>
      </c>
      <c r="C52" s="1183"/>
      <c r="D52" s="66"/>
      <c r="E52" s="1184" t="s">
        <v>20</v>
      </c>
      <c r="F52" s="1184"/>
      <c r="G52" s="1184"/>
      <c r="H52" s="1184"/>
      <c r="I52" s="1184"/>
      <c r="J52" s="1185"/>
      <c r="K52" s="63">
        <v>17962</v>
      </c>
      <c r="L52" s="64">
        <v>17506</v>
      </c>
      <c r="M52" s="64">
        <v>16478</v>
      </c>
      <c r="N52" s="64">
        <v>15302</v>
      </c>
      <c r="O52" s="65">
        <v>14775</v>
      </c>
      <c r="P52" s="48"/>
      <c r="Q52" s="48"/>
      <c r="R52" s="48"/>
      <c r="S52" s="48"/>
      <c r="T52" s="48"/>
      <c r="U52" s="48"/>
    </row>
    <row r="53" spans="1:21" ht="30.75" customHeight="1" thickBot="1" x14ac:dyDescent="0.25">
      <c r="A53" s="48"/>
      <c r="B53" s="1186" t="s">
        <v>21</v>
      </c>
      <c r="C53" s="1187"/>
      <c r="D53" s="67"/>
      <c r="E53" s="1188" t="s">
        <v>22</v>
      </c>
      <c r="F53" s="1188"/>
      <c r="G53" s="1188"/>
      <c r="H53" s="1188"/>
      <c r="I53" s="1188"/>
      <c r="J53" s="1189"/>
      <c r="K53" s="68">
        <v>2099</v>
      </c>
      <c r="L53" s="69">
        <v>2685</v>
      </c>
      <c r="M53" s="69">
        <v>3922</v>
      </c>
      <c r="N53" s="69">
        <v>4097</v>
      </c>
      <c r="O53" s="70">
        <v>3995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5">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2">
      <c r="B57" s="1190" t="s">
        <v>25</v>
      </c>
      <c r="C57" s="1191"/>
      <c r="D57" s="1194" t="s">
        <v>26</v>
      </c>
      <c r="E57" s="1195"/>
      <c r="F57" s="1195"/>
      <c r="G57" s="1195"/>
      <c r="H57" s="1195"/>
      <c r="I57" s="1195"/>
      <c r="J57" s="1196"/>
      <c r="K57" s="83"/>
      <c r="L57" s="84"/>
      <c r="M57" s="84"/>
      <c r="N57" s="84"/>
      <c r="O57" s="85"/>
    </row>
    <row r="58" spans="1:21" ht="31.5" customHeight="1" thickBot="1" x14ac:dyDescent="0.25">
      <c r="B58" s="1192"/>
      <c r="C58" s="1193"/>
      <c r="D58" s="1197" t="s">
        <v>27</v>
      </c>
      <c r="E58" s="1198"/>
      <c r="F58" s="1198"/>
      <c r="G58" s="1198"/>
      <c r="H58" s="1198"/>
      <c r="I58" s="1198"/>
      <c r="J58" s="1199"/>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9FlCXxjsRMTYx1lcCdN7hd8JfknTIYkXbnN7XYE/ddkBEOKouNUchdWjg82AApzoSoV+0TZJOb+QFzBZ4rvgQ==" saltValue="FGN/NR5+9Uw57ux1Jb+G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568</v>
      </c>
      <c r="J40" s="100" t="s">
        <v>569</v>
      </c>
      <c r="K40" s="100" t="s">
        <v>570</v>
      </c>
      <c r="L40" s="100" t="s">
        <v>571</v>
      </c>
      <c r="M40" s="101" t="s">
        <v>572</v>
      </c>
    </row>
    <row r="41" spans="2:13" ht="27.75" customHeight="1" x14ac:dyDescent="0.2">
      <c r="B41" s="1220" t="s">
        <v>30</v>
      </c>
      <c r="C41" s="1221"/>
      <c r="D41" s="102"/>
      <c r="E41" s="1222" t="s">
        <v>31</v>
      </c>
      <c r="F41" s="1222"/>
      <c r="G41" s="1222"/>
      <c r="H41" s="1223"/>
      <c r="I41" s="351">
        <v>143840</v>
      </c>
      <c r="J41" s="352">
        <v>142163</v>
      </c>
      <c r="K41" s="352">
        <v>137751</v>
      </c>
      <c r="L41" s="352">
        <v>138666</v>
      </c>
      <c r="M41" s="353">
        <v>138519</v>
      </c>
    </row>
    <row r="42" spans="2:13" ht="27.75" customHeight="1" x14ac:dyDescent="0.2">
      <c r="B42" s="1210"/>
      <c r="C42" s="1211"/>
      <c r="D42" s="103"/>
      <c r="E42" s="1214" t="s">
        <v>32</v>
      </c>
      <c r="F42" s="1214"/>
      <c r="G42" s="1214"/>
      <c r="H42" s="1215"/>
      <c r="I42" s="354">
        <v>8722</v>
      </c>
      <c r="J42" s="355">
        <v>7946</v>
      </c>
      <c r="K42" s="355">
        <v>6547</v>
      </c>
      <c r="L42" s="355">
        <v>5290</v>
      </c>
      <c r="M42" s="356">
        <v>7892</v>
      </c>
    </row>
    <row r="43" spans="2:13" ht="27.75" customHeight="1" x14ac:dyDescent="0.2">
      <c r="B43" s="1210"/>
      <c r="C43" s="1211"/>
      <c r="D43" s="103"/>
      <c r="E43" s="1214" t="s">
        <v>33</v>
      </c>
      <c r="F43" s="1214"/>
      <c r="G43" s="1214"/>
      <c r="H43" s="1215"/>
      <c r="I43" s="354">
        <v>37292</v>
      </c>
      <c r="J43" s="355">
        <v>35808</v>
      </c>
      <c r="K43" s="355">
        <v>35062</v>
      </c>
      <c r="L43" s="355">
        <v>33443</v>
      </c>
      <c r="M43" s="356">
        <v>31716</v>
      </c>
    </row>
    <row r="44" spans="2:13" ht="27.75" customHeight="1" x14ac:dyDescent="0.2">
      <c r="B44" s="1210"/>
      <c r="C44" s="1211"/>
      <c r="D44" s="103"/>
      <c r="E44" s="1214" t="s">
        <v>34</v>
      </c>
      <c r="F44" s="1214"/>
      <c r="G44" s="1214"/>
      <c r="H44" s="1215"/>
      <c r="I44" s="354">
        <v>311</v>
      </c>
      <c r="J44" s="355">
        <v>215</v>
      </c>
      <c r="K44" s="355">
        <v>145</v>
      </c>
      <c r="L44" s="355">
        <v>82</v>
      </c>
      <c r="M44" s="356">
        <v>72</v>
      </c>
    </row>
    <row r="45" spans="2:13" ht="27.75" customHeight="1" x14ac:dyDescent="0.2">
      <c r="B45" s="1210"/>
      <c r="C45" s="1211"/>
      <c r="D45" s="103"/>
      <c r="E45" s="1214" t="s">
        <v>35</v>
      </c>
      <c r="F45" s="1214"/>
      <c r="G45" s="1214"/>
      <c r="H45" s="1215"/>
      <c r="I45" s="354">
        <v>22069</v>
      </c>
      <c r="J45" s="355">
        <v>21474</v>
      </c>
      <c r="K45" s="355">
        <v>21167</v>
      </c>
      <c r="L45" s="355">
        <v>21290</v>
      </c>
      <c r="M45" s="356">
        <v>22097</v>
      </c>
    </row>
    <row r="46" spans="2:13" ht="27.75" customHeight="1" x14ac:dyDescent="0.2">
      <c r="B46" s="1210"/>
      <c r="C46" s="1211"/>
      <c r="D46" s="104"/>
      <c r="E46" s="1214" t="s">
        <v>36</v>
      </c>
      <c r="F46" s="1214"/>
      <c r="G46" s="1214"/>
      <c r="H46" s="1215"/>
      <c r="I46" s="354">
        <v>35</v>
      </c>
      <c r="J46" s="355">
        <v>27</v>
      </c>
      <c r="K46" s="355">
        <v>221</v>
      </c>
      <c r="L46" s="355">
        <v>207</v>
      </c>
      <c r="M46" s="356">
        <v>191</v>
      </c>
    </row>
    <row r="47" spans="2:13" ht="27.75" customHeight="1" x14ac:dyDescent="0.2">
      <c r="B47" s="1210"/>
      <c r="C47" s="1211"/>
      <c r="D47" s="105"/>
      <c r="E47" s="1224" t="s">
        <v>37</v>
      </c>
      <c r="F47" s="1225"/>
      <c r="G47" s="1225"/>
      <c r="H47" s="1226"/>
      <c r="I47" s="354" t="s">
        <v>527</v>
      </c>
      <c r="J47" s="355" t="s">
        <v>527</v>
      </c>
      <c r="K47" s="355" t="s">
        <v>527</v>
      </c>
      <c r="L47" s="355" t="s">
        <v>527</v>
      </c>
      <c r="M47" s="356" t="s">
        <v>527</v>
      </c>
    </row>
    <row r="48" spans="2:13" ht="27.75" customHeight="1" x14ac:dyDescent="0.2">
      <c r="B48" s="1210"/>
      <c r="C48" s="1211"/>
      <c r="D48" s="103"/>
      <c r="E48" s="1214" t="s">
        <v>38</v>
      </c>
      <c r="F48" s="1214"/>
      <c r="G48" s="1214"/>
      <c r="H48" s="1215"/>
      <c r="I48" s="354" t="s">
        <v>527</v>
      </c>
      <c r="J48" s="355" t="s">
        <v>527</v>
      </c>
      <c r="K48" s="355" t="s">
        <v>527</v>
      </c>
      <c r="L48" s="355" t="s">
        <v>527</v>
      </c>
      <c r="M48" s="356" t="s">
        <v>527</v>
      </c>
    </row>
    <row r="49" spans="2:13" ht="27.75" customHeight="1" x14ac:dyDescent="0.2">
      <c r="B49" s="1212"/>
      <c r="C49" s="1213"/>
      <c r="D49" s="103"/>
      <c r="E49" s="1214" t="s">
        <v>39</v>
      </c>
      <c r="F49" s="1214"/>
      <c r="G49" s="1214"/>
      <c r="H49" s="1215"/>
      <c r="I49" s="354" t="s">
        <v>527</v>
      </c>
      <c r="J49" s="355" t="s">
        <v>527</v>
      </c>
      <c r="K49" s="355" t="s">
        <v>527</v>
      </c>
      <c r="L49" s="355" t="s">
        <v>527</v>
      </c>
      <c r="M49" s="356" t="s">
        <v>527</v>
      </c>
    </row>
    <row r="50" spans="2:13" ht="27.75" customHeight="1" x14ac:dyDescent="0.2">
      <c r="B50" s="1208" t="s">
        <v>40</v>
      </c>
      <c r="C50" s="1209"/>
      <c r="D50" s="106"/>
      <c r="E50" s="1214" t="s">
        <v>41</v>
      </c>
      <c r="F50" s="1214"/>
      <c r="G50" s="1214"/>
      <c r="H50" s="1215"/>
      <c r="I50" s="354">
        <v>35174</v>
      </c>
      <c r="J50" s="355">
        <v>37632</v>
      </c>
      <c r="K50" s="355">
        <v>32777</v>
      </c>
      <c r="L50" s="355">
        <v>34015</v>
      </c>
      <c r="M50" s="356">
        <v>39523</v>
      </c>
    </row>
    <row r="51" spans="2:13" ht="27.75" customHeight="1" x14ac:dyDescent="0.2">
      <c r="B51" s="1210"/>
      <c r="C51" s="1211"/>
      <c r="D51" s="103"/>
      <c r="E51" s="1214" t="s">
        <v>42</v>
      </c>
      <c r="F51" s="1214"/>
      <c r="G51" s="1214"/>
      <c r="H51" s="1215"/>
      <c r="I51" s="354">
        <v>39341</v>
      </c>
      <c r="J51" s="355">
        <v>42988</v>
      </c>
      <c r="K51" s="355">
        <v>45552</v>
      </c>
      <c r="L51" s="355">
        <v>43446</v>
      </c>
      <c r="M51" s="356">
        <v>41317</v>
      </c>
    </row>
    <row r="52" spans="2:13" ht="27.75" customHeight="1" x14ac:dyDescent="0.2">
      <c r="B52" s="1212"/>
      <c r="C52" s="1213"/>
      <c r="D52" s="103"/>
      <c r="E52" s="1214" t="s">
        <v>43</v>
      </c>
      <c r="F52" s="1214"/>
      <c r="G52" s="1214"/>
      <c r="H52" s="1215"/>
      <c r="I52" s="354">
        <v>121454</v>
      </c>
      <c r="J52" s="355">
        <v>119565</v>
      </c>
      <c r="K52" s="355">
        <v>117154</v>
      </c>
      <c r="L52" s="355">
        <v>115957</v>
      </c>
      <c r="M52" s="356">
        <v>115297</v>
      </c>
    </row>
    <row r="53" spans="2:13" ht="27.75" customHeight="1" thickBot="1" x14ac:dyDescent="0.25">
      <c r="B53" s="1216" t="s">
        <v>44</v>
      </c>
      <c r="C53" s="1217"/>
      <c r="D53" s="107"/>
      <c r="E53" s="1218" t="s">
        <v>45</v>
      </c>
      <c r="F53" s="1218"/>
      <c r="G53" s="1218"/>
      <c r="H53" s="1219"/>
      <c r="I53" s="357">
        <v>16299</v>
      </c>
      <c r="J53" s="358">
        <v>7446</v>
      </c>
      <c r="K53" s="358">
        <v>5409</v>
      </c>
      <c r="L53" s="358">
        <v>5559</v>
      </c>
      <c r="M53" s="359">
        <v>4351</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5Y91BpOH7+HXbGHqgoSPFb5L+Ld2DEQ4m6Kt4SYVVyodp0lZx/KUGesWAWeb6/xxUOE8iFeLtCXU+Ck8uokZiw==" saltValue="QGmqE2/xw1UUDaz1MgyvF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570</v>
      </c>
      <c r="G54" s="116" t="s">
        <v>571</v>
      </c>
      <c r="H54" s="117" t="s">
        <v>572</v>
      </c>
    </row>
    <row r="55" spans="2:8" ht="52.5" customHeight="1" x14ac:dyDescent="0.2">
      <c r="B55" s="118"/>
      <c r="C55" s="1235" t="s">
        <v>48</v>
      </c>
      <c r="D55" s="1235"/>
      <c r="E55" s="1236"/>
      <c r="F55" s="119">
        <v>17558</v>
      </c>
      <c r="G55" s="119">
        <v>17864</v>
      </c>
      <c r="H55" s="120">
        <v>20237</v>
      </c>
    </row>
    <row r="56" spans="2:8" ht="52.5" customHeight="1" x14ac:dyDescent="0.2">
      <c r="B56" s="121"/>
      <c r="C56" s="1237" t="s">
        <v>49</v>
      </c>
      <c r="D56" s="1237"/>
      <c r="E56" s="1238"/>
      <c r="F56" s="122">
        <v>3504</v>
      </c>
      <c r="G56" s="122">
        <v>3496</v>
      </c>
      <c r="H56" s="123">
        <v>3496</v>
      </c>
    </row>
    <row r="57" spans="2:8" ht="53.25" customHeight="1" x14ac:dyDescent="0.2">
      <c r="B57" s="121"/>
      <c r="C57" s="1239" t="s">
        <v>50</v>
      </c>
      <c r="D57" s="1239"/>
      <c r="E57" s="1240"/>
      <c r="F57" s="124">
        <v>7272</v>
      </c>
      <c r="G57" s="124">
        <v>8253</v>
      </c>
      <c r="H57" s="125">
        <v>11190</v>
      </c>
    </row>
    <row r="58" spans="2:8" ht="45.75" customHeight="1" x14ac:dyDescent="0.2">
      <c r="B58" s="126"/>
      <c r="C58" s="1227" t="s">
        <v>610</v>
      </c>
      <c r="D58" s="1228"/>
      <c r="E58" s="1229"/>
      <c r="F58" s="127">
        <v>3603</v>
      </c>
      <c r="G58" s="127">
        <v>3933</v>
      </c>
      <c r="H58" s="128">
        <v>4659</v>
      </c>
    </row>
    <row r="59" spans="2:8" ht="45.75" customHeight="1" x14ac:dyDescent="0.2">
      <c r="B59" s="126"/>
      <c r="C59" s="1227" t="s">
        <v>611</v>
      </c>
      <c r="D59" s="1228"/>
      <c r="E59" s="1229"/>
      <c r="F59" s="127" t="s">
        <v>527</v>
      </c>
      <c r="G59" s="127">
        <v>412</v>
      </c>
      <c r="H59" s="128">
        <v>2659</v>
      </c>
    </row>
    <row r="60" spans="2:8" ht="45.75" customHeight="1" x14ac:dyDescent="0.2">
      <c r="B60" s="126"/>
      <c r="C60" s="1227" t="s">
        <v>612</v>
      </c>
      <c r="D60" s="1228"/>
      <c r="E60" s="1229"/>
      <c r="F60" s="127">
        <v>1270</v>
      </c>
      <c r="G60" s="127">
        <v>1290</v>
      </c>
      <c r="H60" s="128">
        <v>1312</v>
      </c>
    </row>
    <row r="61" spans="2:8" ht="45.75" customHeight="1" x14ac:dyDescent="0.2">
      <c r="B61" s="126"/>
      <c r="C61" s="1227" t="s">
        <v>613</v>
      </c>
      <c r="D61" s="1228"/>
      <c r="E61" s="1229"/>
      <c r="F61" s="127">
        <v>539</v>
      </c>
      <c r="G61" s="127">
        <v>530</v>
      </c>
      <c r="H61" s="128">
        <v>521</v>
      </c>
    </row>
    <row r="62" spans="2:8" ht="45.75" customHeight="1" thickBot="1" x14ac:dyDescent="0.25">
      <c r="B62" s="129"/>
      <c r="C62" s="1230" t="s">
        <v>614</v>
      </c>
      <c r="D62" s="1231"/>
      <c r="E62" s="1232"/>
      <c r="F62" s="130">
        <v>471</v>
      </c>
      <c r="G62" s="130">
        <v>479</v>
      </c>
      <c r="H62" s="131">
        <v>491</v>
      </c>
    </row>
    <row r="63" spans="2:8" ht="52.5" customHeight="1" thickBot="1" x14ac:dyDescent="0.25">
      <c r="B63" s="132"/>
      <c r="C63" s="1233" t="s">
        <v>51</v>
      </c>
      <c r="D63" s="1233"/>
      <c r="E63" s="1234"/>
      <c r="F63" s="133">
        <v>28335</v>
      </c>
      <c r="G63" s="133">
        <v>29613</v>
      </c>
      <c r="H63" s="134">
        <v>34923</v>
      </c>
    </row>
    <row r="64" spans="2:8" ht="13.2" x14ac:dyDescent="0.2"/>
  </sheetData>
  <sheetProtection algorithmName="SHA-512" hashValue="O1kygAPSAxgVem//vzt5iDxOLfm+e6gsqL1rxsUxpnH9TlPJ75HmZpBYeyH99+AZu2C6rgDfEN+amJKJn/Q5+w==" saltValue="rq4OZ1aOURQ7bW6W/ayT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1243" customWidth="1"/>
    <col min="2" max="107" width="2.44140625" style="1243" customWidth="1"/>
    <col min="108" max="108" width="6.109375" style="1250" customWidth="1"/>
    <col min="109" max="109" width="5.88671875" style="1249" customWidth="1"/>
    <col min="110" max="16384" width="8.6640625" style="1243" hidden="1"/>
  </cols>
  <sheetData>
    <row r="1" spans="1:109" ht="42.75" customHeight="1" x14ac:dyDescent="0.2">
      <c r="A1" s="1241"/>
      <c r="B1" s="1242"/>
      <c r="DD1" s="1243"/>
      <c r="DE1" s="1243"/>
    </row>
    <row r="2" spans="1:109" ht="25.5" customHeight="1" x14ac:dyDescent="0.2">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2">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ht="13.2" x14ac:dyDescent="0.2">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ht="13.2" x14ac:dyDescent="0.2">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ht="13.2" x14ac:dyDescent="0.2">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ht="13.2" x14ac:dyDescent="0.2">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ht="13.2" x14ac:dyDescent="0.2">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ht="13.2" x14ac:dyDescent="0.2">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ht="13.2" x14ac:dyDescent="0.2">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ht="13.2" x14ac:dyDescent="0.2">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ht="13.2" x14ac:dyDescent="0.2">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ht="13.2" x14ac:dyDescent="0.2">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ht="13.2" x14ac:dyDescent="0.2">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ht="13.2" x14ac:dyDescent="0.2">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ht="13.2" x14ac:dyDescent="0.2">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ht="13.2" x14ac:dyDescent="0.2">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ht="13.2" x14ac:dyDescent="0.2">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ht="13.2" x14ac:dyDescent="0.2">
      <c r="DD19" s="1243"/>
      <c r="DE19" s="1243"/>
    </row>
    <row r="20" spans="1:109" ht="13.2" x14ac:dyDescent="0.2">
      <c r="DD20" s="1243"/>
      <c r="DE20" s="1243"/>
    </row>
    <row r="21" spans="1:109" ht="17.25" customHeight="1" x14ac:dyDescent="0.2">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2">
      <c r="B22" s="1249"/>
    </row>
    <row r="23" spans="1:109" ht="13.2" x14ac:dyDescent="0.2">
      <c r="B23" s="1249"/>
    </row>
    <row r="24" spans="1:109" ht="13.2" x14ac:dyDescent="0.2">
      <c r="B24" s="1249"/>
    </row>
    <row r="25" spans="1:109" ht="13.2" x14ac:dyDescent="0.2">
      <c r="B25" s="1249"/>
    </row>
    <row r="26" spans="1:109" ht="13.2" x14ac:dyDescent="0.2">
      <c r="B26" s="1249"/>
    </row>
    <row r="27" spans="1:109" ht="13.2" x14ac:dyDescent="0.2">
      <c r="B27" s="1249"/>
    </row>
    <row r="28" spans="1:109" ht="13.2" x14ac:dyDescent="0.2">
      <c r="B28" s="1249"/>
    </row>
    <row r="29" spans="1:109" ht="13.2" x14ac:dyDescent="0.2">
      <c r="B29" s="1249"/>
    </row>
    <row r="30" spans="1:109" ht="13.2" x14ac:dyDescent="0.2">
      <c r="B30" s="1249"/>
    </row>
    <row r="31" spans="1:109" ht="13.2" x14ac:dyDescent="0.2">
      <c r="B31" s="1249"/>
    </row>
    <row r="32" spans="1:109" ht="13.2" x14ac:dyDescent="0.2">
      <c r="B32" s="1249"/>
    </row>
    <row r="33" spans="2:109" ht="13.2" x14ac:dyDescent="0.2">
      <c r="B33" s="1249"/>
    </row>
    <row r="34" spans="2:109" ht="13.2" x14ac:dyDescent="0.2">
      <c r="B34" s="1249"/>
    </row>
    <row r="35" spans="2:109" ht="13.2" x14ac:dyDescent="0.2">
      <c r="B35" s="1249"/>
    </row>
    <row r="36" spans="2:109" ht="13.2" x14ac:dyDescent="0.2">
      <c r="B36" s="1249"/>
    </row>
    <row r="37" spans="2:109" ht="13.2" x14ac:dyDescent="0.2">
      <c r="B37" s="1249"/>
    </row>
    <row r="38" spans="2:109" ht="13.2" x14ac:dyDescent="0.2">
      <c r="B38" s="1249"/>
    </row>
    <row r="39" spans="2:109" ht="13.2" x14ac:dyDescent="0.2">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ht="13.2" x14ac:dyDescent="0.2">
      <c r="B40" s="1254"/>
      <c r="DD40" s="1254"/>
      <c r="DE40" s="1243"/>
    </row>
    <row r="41" spans="2:109" ht="16.2" x14ac:dyDescent="0.2">
      <c r="B41" s="1255" t="s">
        <v>616</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ht="13.2" x14ac:dyDescent="0.2">
      <c r="B42" s="1249"/>
      <c r="G42" s="1256"/>
      <c r="I42" s="1257"/>
      <c r="J42" s="1257"/>
      <c r="K42" s="1257"/>
      <c r="AM42" s="1256"/>
      <c r="AN42" s="1256" t="s">
        <v>617</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2">
      <c r="B43" s="1249"/>
      <c r="AN43" s="1258" t="s">
        <v>618</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2" x14ac:dyDescent="0.2">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2" x14ac:dyDescent="0.2">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2" x14ac:dyDescent="0.2">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2" x14ac:dyDescent="0.2">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2" x14ac:dyDescent="0.2">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ht="13.2" x14ac:dyDescent="0.2">
      <c r="B49" s="1249"/>
      <c r="AN49" s="1243" t="s">
        <v>619</v>
      </c>
    </row>
    <row r="50" spans="1:109" ht="13.2" x14ac:dyDescent="0.2">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568</v>
      </c>
      <c r="BQ50" s="1274"/>
      <c r="BR50" s="1274"/>
      <c r="BS50" s="1274"/>
      <c r="BT50" s="1274"/>
      <c r="BU50" s="1274"/>
      <c r="BV50" s="1274"/>
      <c r="BW50" s="1274"/>
      <c r="BX50" s="1274" t="s">
        <v>569</v>
      </c>
      <c r="BY50" s="1274"/>
      <c r="BZ50" s="1274"/>
      <c r="CA50" s="1274"/>
      <c r="CB50" s="1274"/>
      <c r="CC50" s="1274"/>
      <c r="CD50" s="1274"/>
      <c r="CE50" s="1274"/>
      <c r="CF50" s="1274" t="s">
        <v>570</v>
      </c>
      <c r="CG50" s="1274"/>
      <c r="CH50" s="1274"/>
      <c r="CI50" s="1274"/>
      <c r="CJ50" s="1274"/>
      <c r="CK50" s="1274"/>
      <c r="CL50" s="1274"/>
      <c r="CM50" s="1274"/>
      <c r="CN50" s="1274" t="s">
        <v>571</v>
      </c>
      <c r="CO50" s="1274"/>
      <c r="CP50" s="1274"/>
      <c r="CQ50" s="1274"/>
      <c r="CR50" s="1274"/>
      <c r="CS50" s="1274"/>
      <c r="CT50" s="1274"/>
      <c r="CU50" s="1274"/>
      <c r="CV50" s="1274" t="s">
        <v>572</v>
      </c>
      <c r="CW50" s="1274"/>
      <c r="CX50" s="1274"/>
      <c r="CY50" s="1274"/>
      <c r="CZ50" s="1274"/>
      <c r="DA50" s="1274"/>
      <c r="DB50" s="1274"/>
      <c r="DC50" s="1274"/>
    </row>
    <row r="51" spans="1:109" ht="13.5" customHeight="1" x14ac:dyDescent="0.2">
      <c r="B51" s="1249"/>
      <c r="G51" s="1275"/>
      <c r="H51" s="1275"/>
      <c r="I51" s="1276"/>
      <c r="J51" s="1276"/>
      <c r="K51" s="1277"/>
      <c r="L51" s="1277"/>
      <c r="M51" s="1277"/>
      <c r="N51" s="1277"/>
      <c r="AM51" s="1267"/>
      <c r="AN51" s="1278" t="s">
        <v>620</v>
      </c>
      <c r="AO51" s="1278"/>
      <c r="AP51" s="1278"/>
      <c r="AQ51" s="1278"/>
      <c r="AR51" s="1278"/>
      <c r="AS51" s="1278"/>
      <c r="AT51" s="1278"/>
      <c r="AU51" s="1278"/>
      <c r="AV51" s="1278"/>
      <c r="AW51" s="1278"/>
      <c r="AX51" s="1278"/>
      <c r="AY51" s="1278"/>
      <c r="AZ51" s="1278"/>
      <c r="BA51" s="1278"/>
      <c r="BB51" s="1278" t="s">
        <v>621</v>
      </c>
      <c r="BC51" s="1278"/>
      <c r="BD51" s="1278"/>
      <c r="BE51" s="1278"/>
      <c r="BF51" s="1278"/>
      <c r="BG51" s="1278"/>
      <c r="BH51" s="1278"/>
      <c r="BI51" s="1278"/>
      <c r="BJ51" s="1278"/>
      <c r="BK51" s="1278"/>
      <c r="BL51" s="1278"/>
      <c r="BM51" s="1278"/>
      <c r="BN51" s="1278"/>
      <c r="BO51" s="1278"/>
      <c r="BP51" s="1279">
        <v>18.899999999999999</v>
      </c>
      <c r="BQ51" s="1279"/>
      <c r="BR51" s="1279"/>
      <c r="BS51" s="1279"/>
      <c r="BT51" s="1279"/>
      <c r="BU51" s="1279"/>
      <c r="BV51" s="1279"/>
      <c r="BW51" s="1279"/>
      <c r="BX51" s="1279">
        <v>8.6</v>
      </c>
      <c r="BY51" s="1279"/>
      <c r="BZ51" s="1279"/>
      <c r="CA51" s="1279"/>
      <c r="CB51" s="1279"/>
      <c r="CC51" s="1279"/>
      <c r="CD51" s="1279"/>
      <c r="CE51" s="1279"/>
      <c r="CF51" s="1279">
        <v>6.3</v>
      </c>
      <c r="CG51" s="1279"/>
      <c r="CH51" s="1279"/>
      <c r="CI51" s="1279"/>
      <c r="CJ51" s="1279"/>
      <c r="CK51" s="1279"/>
      <c r="CL51" s="1279"/>
      <c r="CM51" s="1279"/>
      <c r="CN51" s="1279">
        <v>6.3</v>
      </c>
      <c r="CO51" s="1279"/>
      <c r="CP51" s="1279"/>
      <c r="CQ51" s="1279"/>
      <c r="CR51" s="1279"/>
      <c r="CS51" s="1279"/>
      <c r="CT51" s="1279"/>
      <c r="CU51" s="1279"/>
      <c r="CV51" s="1279">
        <v>4.7</v>
      </c>
      <c r="CW51" s="1279"/>
      <c r="CX51" s="1279"/>
      <c r="CY51" s="1279"/>
      <c r="CZ51" s="1279"/>
      <c r="DA51" s="1279"/>
      <c r="DB51" s="1279"/>
      <c r="DC51" s="1279"/>
    </row>
    <row r="52" spans="1:109" ht="13.2" x14ac:dyDescent="0.2">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2" x14ac:dyDescent="0.2">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622</v>
      </c>
      <c r="BC53" s="1278"/>
      <c r="BD53" s="1278"/>
      <c r="BE53" s="1278"/>
      <c r="BF53" s="1278"/>
      <c r="BG53" s="1278"/>
      <c r="BH53" s="1278"/>
      <c r="BI53" s="1278"/>
      <c r="BJ53" s="1278"/>
      <c r="BK53" s="1278"/>
      <c r="BL53" s="1278"/>
      <c r="BM53" s="1278"/>
      <c r="BN53" s="1278"/>
      <c r="BO53" s="1278"/>
      <c r="BP53" s="1279">
        <v>65.3</v>
      </c>
      <c r="BQ53" s="1279"/>
      <c r="BR53" s="1279"/>
      <c r="BS53" s="1279"/>
      <c r="BT53" s="1279"/>
      <c r="BU53" s="1279"/>
      <c r="BV53" s="1279"/>
      <c r="BW53" s="1279"/>
      <c r="BX53" s="1279">
        <v>66.2</v>
      </c>
      <c r="BY53" s="1279"/>
      <c r="BZ53" s="1279"/>
      <c r="CA53" s="1279"/>
      <c r="CB53" s="1279"/>
      <c r="CC53" s="1279"/>
      <c r="CD53" s="1279"/>
      <c r="CE53" s="1279"/>
      <c r="CF53" s="1279">
        <v>67</v>
      </c>
      <c r="CG53" s="1279"/>
      <c r="CH53" s="1279"/>
      <c r="CI53" s="1279"/>
      <c r="CJ53" s="1279"/>
      <c r="CK53" s="1279"/>
      <c r="CL53" s="1279"/>
      <c r="CM53" s="1279"/>
      <c r="CN53" s="1279">
        <v>68</v>
      </c>
      <c r="CO53" s="1279"/>
      <c r="CP53" s="1279"/>
      <c r="CQ53" s="1279"/>
      <c r="CR53" s="1279"/>
      <c r="CS53" s="1279"/>
      <c r="CT53" s="1279"/>
      <c r="CU53" s="1279"/>
      <c r="CV53" s="1279">
        <v>68.099999999999994</v>
      </c>
      <c r="CW53" s="1279"/>
      <c r="CX53" s="1279"/>
      <c r="CY53" s="1279"/>
      <c r="CZ53" s="1279"/>
      <c r="DA53" s="1279"/>
      <c r="DB53" s="1279"/>
      <c r="DC53" s="1279"/>
    </row>
    <row r="54" spans="1:109" ht="13.2" x14ac:dyDescent="0.2">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2" x14ac:dyDescent="0.2">
      <c r="A55" s="1257"/>
      <c r="B55" s="1249"/>
      <c r="G55" s="1268"/>
      <c r="H55" s="1268"/>
      <c r="I55" s="1268"/>
      <c r="J55" s="1268"/>
      <c r="K55" s="1277"/>
      <c r="L55" s="1277"/>
      <c r="M55" s="1277"/>
      <c r="N55" s="1277"/>
      <c r="AN55" s="1274" t="s">
        <v>623</v>
      </c>
      <c r="AO55" s="1274"/>
      <c r="AP55" s="1274"/>
      <c r="AQ55" s="1274"/>
      <c r="AR55" s="1274"/>
      <c r="AS55" s="1274"/>
      <c r="AT55" s="1274"/>
      <c r="AU55" s="1274"/>
      <c r="AV55" s="1274"/>
      <c r="AW55" s="1274"/>
      <c r="AX55" s="1274"/>
      <c r="AY55" s="1274"/>
      <c r="AZ55" s="1274"/>
      <c r="BA55" s="1274"/>
      <c r="BB55" s="1278" t="s">
        <v>621</v>
      </c>
      <c r="BC55" s="1278"/>
      <c r="BD55" s="1278"/>
      <c r="BE55" s="1278"/>
      <c r="BF55" s="1278"/>
      <c r="BG55" s="1278"/>
      <c r="BH55" s="1278"/>
      <c r="BI55" s="1278"/>
      <c r="BJ55" s="1278"/>
      <c r="BK55" s="1278"/>
      <c r="BL55" s="1278"/>
      <c r="BM55" s="1278"/>
      <c r="BN55" s="1278"/>
      <c r="BO55" s="1278"/>
      <c r="BP55" s="1279">
        <v>37.6</v>
      </c>
      <c r="BQ55" s="1279"/>
      <c r="BR55" s="1279"/>
      <c r="BS55" s="1279"/>
      <c r="BT55" s="1279"/>
      <c r="BU55" s="1279"/>
      <c r="BV55" s="1279"/>
      <c r="BW55" s="1279"/>
      <c r="BX55" s="1279">
        <v>34</v>
      </c>
      <c r="BY55" s="1279"/>
      <c r="BZ55" s="1279"/>
      <c r="CA55" s="1279"/>
      <c r="CB55" s="1279"/>
      <c r="CC55" s="1279"/>
      <c r="CD55" s="1279"/>
      <c r="CE55" s="1279"/>
      <c r="CF55" s="1279">
        <v>33.9</v>
      </c>
      <c r="CG55" s="1279"/>
      <c r="CH55" s="1279"/>
      <c r="CI55" s="1279"/>
      <c r="CJ55" s="1279"/>
      <c r="CK55" s="1279"/>
      <c r="CL55" s="1279"/>
      <c r="CM55" s="1279"/>
      <c r="CN55" s="1279">
        <v>31.5</v>
      </c>
      <c r="CO55" s="1279"/>
      <c r="CP55" s="1279"/>
      <c r="CQ55" s="1279"/>
      <c r="CR55" s="1279"/>
      <c r="CS55" s="1279"/>
      <c r="CT55" s="1279"/>
      <c r="CU55" s="1279"/>
      <c r="CV55" s="1279">
        <v>23.4</v>
      </c>
      <c r="CW55" s="1279"/>
      <c r="CX55" s="1279"/>
      <c r="CY55" s="1279"/>
      <c r="CZ55" s="1279"/>
      <c r="DA55" s="1279"/>
      <c r="DB55" s="1279"/>
      <c r="DC55" s="1279"/>
    </row>
    <row r="56" spans="1:109" ht="13.2" x14ac:dyDescent="0.2">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ht="13.2" x14ac:dyDescent="0.2">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622</v>
      </c>
      <c r="BC57" s="1278"/>
      <c r="BD57" s="1278"/>
      <c r="BE57" s="1278"/>
      <c r="BF57" s="1278"/>
      <c r="BG57" s="1278"/>
      <c r="BH57" s="1278"/>
      <c r="BI57" s="1278"/>
      <c r="BJ57" s="1278"/>
      <c r="BK57" s="1278"/>
      <c r="BL57" s="1278"/>
      <c r="BM57" s="1278"/>
      <c r="BN57" s="1278"/>
      <c r="BO57" s="1278"/>
      <c r="BP57" s="1279">
        <v>60</v>
      </c>
      <c r="BQ57" s="1279"/>
      <c r="BR57" s="1279"/>
      <c r="BS57" s="1279"/>
      <c r="BT57" s="1279"/>
      <c r="BU57" s="1279"/>
      <c r="BV57" s="1279"/>
      <c r="BW57" s="1279"/>
      <c r="BX57" s="1279">
        <v>61.1</v>
      </c>
      <c r="BY57" s="1279"/>
      <c r="BZ57" s="1279"/>
      <c r="CA57" s="1279"/>
      <c r="CB57" s="1279"/>
      <c r="CC57" s="1279"/>
      <c r="CD57" s="1279"/>
      <c r="CE57" s="1279"/>
      <c r="CF57" s="1279">
        <v>61.9</v>
      </c>
      <c r="CG57" s="1279"/>
      <c r="CH57" s="1279"/>
      <c r="CI57" s="1279"/>
      <c r="CJ57" s="1279"/>
      <c r="CK57" s="1279"/>
      <c r="CL57" s="1279"/>
      <c r="CM57" s="1279"/>
      <c r="CN57" s="1279">
        <v>62.7</v>
      </c>
      <c r="CO57" s="1279"/>
      <c r="CP57" s="1279"/>
      <c r="CQ57" s="1279"/>
      <c r="CR57" s="1279"/>
      <c r="CS57" s="1279"/>
      <c r="CT57" s="1279"/>
      <c r="CU57" s="1279"/>
      <c r="CV57" s="1279">
        <v>63.9</v>
      </c>
      <c r="CW57" s="1279"/>
      <c r="CX57" s="1279"/>
      <c r="CY57" s="1279"/>
      <c r="CZ57" s="1279"/>
      <c r="DA57" s="1279"/>
      <c r="DB57" s="1279"/>
      <c r="DC57" s="1279"/>
      <c r="DD57" s="1282"/>
      <c r="DE57" s="1280"/>
    </row>
    <row r="58" spans="1:109" s="1257" customFormat="1" ht="13.2" x14ac:dyDescent="0.2">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ht="13.2" x14ac:dyDescent="0.2">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ht="13.2" x14ac:dyDescent="0.2">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ht="13.2" x14ac:dyDescent="0.2">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ht="13.2" x14ac:dyDescent="0.2">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6.2" x14ac:dyDescent="0.2">
      <c r="B63" s="1288" t="s">
        <v>624</v>
      </c>
    </row>
    <row r="64" spans="1:109" ht="13.2" x14ac:dyDescent="0.2">
      <c r="B64" s="1249"/>
      <c r="G64" s="1256"/>
      <c r="I64" s="1289"/>
      <c r="J64" s="1289"/>
      <c r="K64" s="1289"/>
      <c r="L64" s="1289"/>
      <c r="M64" s="1289"/>
      <c r="N64" s="1290"/>
      <c r="AM64" s="1256"/>
      <c r="AN64" s="1256" t="s">
        <v>617</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ht="13.5" customHeight="1" x14ac:dyDescent="0.2">
      <c r="B65" s="1249"/>
      <c r="AN65" s="1291" t="s">
        <v>625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2" x14ac:dyDescent="0.2">
      <c r="B66" s="1249"/>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2" x14ac:dyDescent="0.2">
      <c r="B67" s="1249"/>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2" x14ac:dyDescent="0.2">
      <c r="B68" s="1249"/>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2" x14ac:dyDescent="0.2">
      <c r="B69" s="1249"/>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2" x14ac:dyDescent="0.2">
      <c r="B70" s="1249"/>
      <c r="H70" s="1300"/>
      <c r="I70" s="1300"/>
      <c r="J70" s="1301"/>
      <c r="K70" s="1301"/>
      <c r="L70" s="1302"/>
      <c r="M70" s="1301"/>
      <c r="N70" s="1302"/>
      <c r="AN70" s="1267"/>
      <c r="AO70" s="1267"/>
      <c r="AP70" s="1267"/>
      <c r="AZ70" s="1267"/>
      <c r="BA70" s="1267"/>
      <c r="BB70" s="1267"/>
      <c r="BL70" s="1267"/>
      <c r="BM70" s="1267"/>
      <c r="BN70" s="1267"/>
      <c r="BX70" s="1267"/>
      <c r="BY70" s="1267"/>
      <c r="BZ70" s="1267"/>
      <c r="CJ70" s="1267"/>
      <c r="CK70" s="1267"/>
      <c r="CL70" s="1267"/>
      <c r="CV70" s="1267"/>
      <c r="CW70" s="1267"/>
      <c r="CX70" s="1267"/>
    </row>
    <row r="71" spans="2:107" ht="13.2" x14ac:dyDescent="0.2">
      <c r="B71" s="1249"/>
      <c r="G71" s="1303"/>
      <c r="I71" s="1304"/>
      <c r="J71" s="1301"/>
      <c r="K71" s="1301"/>
      <c r="L71" s="1302"/>
      <c r="M71" s="1301"/>
      <c r="N71" s="1302"/>
      <c r="AM71" s="1303"/>
      <c r="AN71" s="1243" t="s">
        <v>619</v>
      </c>
    </row>
    <row r="72" spans="2:107" ht="13.2" x14ac:dyDescent="0.2">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568</v>
      </c>
      <c r="BQ72" s="1274"/>
      <c r="BR72" s="1274"/>
      <c r="BS72" s="1274"/>
      <c r="BT72" s="1274"/>
      <c r="BU72" s="1274"/>
      <c r="BV72" s="1274"/>
      <c r="BW72" s="1274"/>
      <c r="BX72" s="1274" t="s">
        <v>569</v>
      </c>
      <c r="BY72" s="1274"/>
      <c r="BZ72" s="1274"/>
      <c r="CA72" s="1274"/>
      <c r="CB72" s="1274"/>
      <c r="CC72" s="1274"/>
      <c r="CD72" s="1274"/>
      <c r="CE72" s="1274"/>
      <c r="CF72" s="1274" t="s">
        <v>570</v>
      </c>
      <c r="CG72" s="1274"/>
      <c r="CH72" s="1274"/>
      <c r="CI72" s="1274"/>
      <c r="CJ72" s="1274"/>
      <c r="CK72" s="1274"/>
      <c r="CL72" s="1274"/>
      <c r="CM72" s="1274"/>
      <c r="CN72" s="1274" t="s">
        <v>571</v>
      </c>
      <c r="CO72" s="1274"/>
      <c r="CP72" s="1274"/>
      <c r="CQ72" s="1274"/>
      <c r="CR72" s="1274"/>
      <c r="CS72" s="1274"/>
      <c r="CT72" s="1274"/>
      <c r="CU72" s="1274"/>
      <c r="CV72" s="1274" t="s">
        <v>572</v>
      </c>
      <c r="CW72" s="1274"/>
      <c r="CX72" s="1274"/>
      <c r="CY72" s="1274"/>
      <c r="CZ72" s="1274"/>
      <c r="DA72" s="1274"/>
      <c r="DB72" s="1274"/>
      <c r="DC72" s="1274"/>
    </row>
    <row r="73" spans="2:107" ht="13.2" x14ac:dyDescent="0.2">
      <c r="B73" s="1249"/>
      <c r="G73" s="1275"/>
      <c r="H73" s="1275"/>
      <c r="I73" s="1275"/>
      <c r="J73" s="1275"/>
      <c r="K73" s="1305"/>
      <c r="L73" s="1305"/>
      <c r="M73" s="1305"/>
      <c r="N73" s="1305"/>
      <c r="AM73" s="1267"/>
      <c r="AN73" s="1278" t="s">
        <v>620</v>
      </c>
      <c r="AO73" s="1278"/>
      <c r="AP73" s="1278"/>
      <c r="AQ73" s="1278"/>
      <c r="AR73" s="1278"/>
      <c r="AS73" s="1278"/>
      <c r="AT73" s="1278"/>
      <c r="AU73" s="1278"/>
      <c r="AV73" s="1278"/>
      <c r="AW73" s="1278"/>
      <c r="AX73" s="1278"/>
      <c r="AY73" s="1278"/>
      <c r="AZ73" s="1278"/>
      <c r="BA73" s="1278"/>
      <c r="BB73" s="1278" t="s">
        <v>621</v>
      </c>
      <c r="BC73" s="1278"/>
      <c r="BD73" s="1278"/>
      <c r="BE73" s="1278"/>
      <c r="BF73" s="1278"/>
      <c r="BG73" s="1278"/>
      <c r="BH73" s="1278"/>
      <c r="BI73" s="1278"/>
      <c r="BJ73" s="1278"/>
      <c r="BK73" s="1278"/>
      <c r="BL73" s="1278"/>
      <c r="BM73" s="1278"/>
      <c r="BN73" s="1278"/>
      <c r="BO73" s="1278"/>
      <c r="BP73" s="1279">
        <v>18.899999999999999</v>
      </c>
      <c r="BQ73" s="1279"/>
      <c r="BR73" s="1279"/>
      <c r="BS73" s="1279"/>
      <c r="BT73" s="1279"/>
      <c r="BU73" s="1279"/>
      <c r="BV73" s="1279"/>
      <c r="BW73" s="1279"/>
      <c r="BX73" s="1279">
        <v>8.6</v>
      </c>
      <c r="BY73" s="1279"/>
      <c r="BZ73" s="1279"/>
      <c r="CA73" s="1279"/>
      <c r="CB73" s="1279"/>
      <c r="CC73" s="1279"/>
      <c r="CD73" s="1279"/>
      <c r="CE73" s="1279"/>
      <c r="CF73" s="1279">
        <v>6.3</v>
      </c>
      <c r="CG73" s="1279"/>
      <c r="CH73" s="1279"/>
      <c r="CI73" s="1279"/>
      <c r="CJ73" s="1279"/>
      <c r="CK73" s="1279"/>
      <c r="CL73" s="1279"/>
      <c r="CM73" s="1279"/>
      <c r="CN73" s="1279">
        <v>6.3</v>
      </c>
      <c r="CO73" s="1279"/>
      <c r="CP73" s="1279"/>
      <c r="CQ73" s="1279"/>
      <c r="CR73" s="1279"/>
      <c r="CS73" s="1279"/>
      <c r="CT73" s="1279"/>
      <c r="CU73" s="1279"/>
      <c r="CV73" s="1279">
        <v>4.7</v>
      </c>
      <c r="CW73" s="1279"/>
      <c r="CX73" s="1279"/>
      <c r="CY73" s="1279"/>
      <c r="CZ73" s="1279"/>
      <c r="DA73" s="1279"/>
      <c r="DB73" s="1279"/>
      <c r="DC73" s="1279"/>
    </row>
    <row r="74" spans="2:107" ht="13.2" x14ac:dyDescent="0.2">
      <c r="B74" s="1249"/>
      <c r="G74" s="1275"/>
      <c r="H74" s="1275"/>
      <c r="I74" s="1275"/>
      <c r="J74" s="1275"/>
      <c r="K74" s="1305"/>
      <c r="L74" s="1305"/>
      <c r="M74" s="1305"/>
      <c r="N74" s="1305"/>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2" x14ac:dyDescent="0.2">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626</v>
      </c>
      <c r="BC75" s="1278"/>
      <c r="BD75" s="1278"/>
      <c r="BE75" s="1278"/>
      <c r="BF75" s="1278"/>
      <c r="BG75" s="1278"/>
      <c r="BH75" s="1278"/>
      <c r="BI75" s="1278"/>
      <c r="BJ75" s="1278"/>
      <c r="BK75" s="1278"/>
      <c r="BL75" s="1278"/>
      <c r="BM75" s="1278"/>
      <c r="BN75" s="1278"/>
      <c r="BO75" s="1278"/>
      <c r="BP75" s="1279">
        <v>3.2</v>
      </c>
      <c r="BQ75" s="1279"/>
      <c r="BR75" s="1279"/>
      <c r="BS75" s="1279"/>
      <c r="BT75" s="1279"/>
      <c r="BU75" s="1279"/>
      <c r="BV75" s="1279"/>
      <c r="BW75" s="1279"/>
      <c r="BX75" s="1279">
        <v>2.9</v>
      </c>
      <c r="BY75" s="1279"/>
      <c r="BZ75" s="1279"/>
      <c r="CA75" s="1279"/>
      <c r="CB75" s="1279"/>
      <c r="CC75" s="1279"/>
      <c r="CD75" s="1279"/>
      <c r="CE75" s="1279"/>
      <c r="CF75" s="1279">
        <v>3.3</v>
      </c>
      <c r="CG75" s="1279"/>
      <c r="CH75" s="1279"/>
      <c r="CI75" s="1279"/>
      <c r="CJ75" s="1279"/>
      <c r="CK75" s="1279"/>
      <c r="CL75" s="1279"/>
      <c r="CM75" s="1279"/>
      <c r="CN75" s="1279">
        <v>4.0999999999999996</v>
      </c>
      <c r="CO75" s="1279"/>
      <c r="CP75" s="1279"/>
      <c r="CQ75" s="1279"/>
      <c r="CR75" s="1279"/>
      <c r="CS75" s="1279"/>
      <c r="CT75" s="1279"/>
      <c r="CU75" s="1279"/>
      <c r="CV75" s="1279">
        <v>4.5</v>
      </c>
      <c r="CW75" s="1279"/>
      <c r="CX75" s="1279"/>
      <c r="CY75" s="1279"/>
      <c r="CZ75" s="1279"/>
      <c r="DA75" s="1279"/>
      <c r="DB75" s="1279"/>
      <c r="DC75" s="1279"/>
    </row>
    <row r="76" spans="2:107" ht="13.2" x14ac:dyDescent="0.2">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2" x14ac:dyDescent="0.2">
      <c r="B77" s="1249"/>
      <c r="G77" s="1268"/>
      <c r="H77" s="1268"/>
      <c r="I77" s="1268"/>
      <c r="J77" s="1268"/>
      <c r="K77" s="1305"/>
      <c r="L77" s="1305"/>
      <c r="M77" s="1305"/>
      <c r="N77" s="1305"/>
      <c r="AN77" s="1274" t="s">
        <v>623</v>
      </c>
      <c r="AO77" s="1274"/>
      <c r="AP77" s="1274"/>
      <c r="AQ77" s="1274"/>
      <c r="AR77" s="1274"/>
      <c r="AS77" s="1274"/>
      <c r="AT77" s="1274"/>
      <c r="AU77" s="1274"/>
      <c r="AV77" s="1274"/>
      <c r="AW77" s="1274"/>
      <c r="AX77" s="1274"/>
      <c r="AY77" s="1274"/>
      <c r="AZ77" s="1274"/>
      <c r="BA77" s="1274"/>
      <c r="BB77" s="1278" t="s">
        <v>621</v>
      </c>
      <c r="BC77" s="1278"/>
      <c r="BD77" s="1278"/>
      <c r="BE77" s="1278"/>
      <c r="BF77" s="1278"/>
      <c r="BG77" s="1278"/>
      <c r="BH77" s="1278"/>
      <c r="BI77" s="1278"/>
      <c r="BJ77" s="1278"/>
      <c r="BK77" s="1278"/>
      <c r="BL77" s="1278"/>
      <c r="BM77" s="1278"/>
      <c r="BN77" s="1278"/>
      <c r="BO77" s="1278"/>
      <c r="BP77" s="1279">
        <v>37.6</v>
      </c>
      <c r="BQ77" s="1279"/>
      <c r="BR77" s="1279"/>
      <c r="BS77" s="1279"/>
      <c r="BT77" s="1279"/>
      <c r="BU77" s="1279"/>
      <c r="BV77" s="1279"/>
      <c r="BW77" s="1279"/>
      <c r="BX77" s="1279">
        <v>34</v>
      </c>
      <c r="BY77" s="1279"/>
      <c r="BZ77" s="1279"/>
      <c r="CA77" s="1279"/>
      <c r="CB77" s="1279"/>
      <c r="CC77" s="1279"/>
      <c r="CD77" s="1279"/>
      <c r="CE77" s="1279"/>
      <c r="CF77" s="1279">
        <v>33.9</v>
      </c>
      <c r="CG77" s="1279"/>
      <c r="CH77" s="1279"/>
      <c r="CI77" s="1279"/>
      <c r="CJ77" s="1279"/>
      <c r="CK77" s="1279"/>
      <c r="CL77" s="1279"/>
      <c r="CM77" s="1279"/>
      <c r="CN77" s="1279">
        <v>31.5</v>
      </c>
      <c r="CO77" s="1279"/>
      <c r="CP77" s="1279"/>
      <c r="CQ77" s="1279"/>
      <c r="CR77" s="1279"/>
      <c r="CS77" s="1279"/>
      <c r="CT77" s="1279"/>
      <c r="CU77" s="1279"/>
      <c r="CV77" s="1279">
        <v>23.4</v>
      </c>
      <c r="CW77" s="1279"/>
      <c r="CX77" s="1279"/>
      <c r="CY77" s="1279"/>
      <c r="CZ77" s="1279"/>
      <c r="DA77" s="1279"/>
      <c r="DB77" s="1279"/>
      <c r="DC77" s="1279"/>
    </row>
    <row r="78" spans="2:107" ht="13.2" x14ac:dyDescent="0.2">
      <c r="B78" s="1249"/>
      <c r="G78" s="1268"/>
      <c r="H78" s="1268"/>
      <c r="I78" s="1268"/>
      <c r="J78" s="1268"/>
      <c r="K78" s="1305"/>
      <c r="L78" s="1305"/>
      <c r="M78" s="1305"/>
      <c r="N78" s="1305"/>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2" x14ac:dyDescent="0.2">
      <c r="B79" s="1249"/>
      <c r="G79" s="1268"/>
      <c r="H79" s="1268"/>
      <c r="I79" s="1281"/>
      <c r="J79" s="1281"/>
      <c r="K79" s="1306"/>
      <c r="L79" s="1306"/>
      <c r="M79" s="1306"/>
      <c r="N79" s="1306"/>
      <c r="AN79" s="1274"/>
      <c r="AO79" s="1274"/>
      <c r="AP79" s="1274"/>
      <c r="AQ79" s="1274"/>
      <c r="AR79" s="1274"/>
      <c r="AS79" s="1274"/>
      <c r="AT79" s="1274"/>
      <c r="AU79" s="1274"/>
      <c r="AV79" s="1274"/>
      <c r="AW79" s="1274"/>
      <c r="AX79" s="1274"/>
      <c r="AY79" s="1274"/>
      <c r="AZ79" s="1274"/>
      <c r="BA79" s="1274"/>
      <c r="BB79" s="1278" t="s">
        <v>626</v>
      </c>
      <c r="BC79" s="1278"/>
      <c r="BD79" s="1278"/>
      <c r="BE79" s="1278"/>
      <c r="BF79" s="1278"/>
      <c r="BG79" s="1278"/>
      <c r="BH79" s="1278"/>
      <c r="BI79" s="1278"/>
      <c r="BJ79" s="1278"/>
      <c r="BK79" s="1278"/>
      <c r="BL79" s="1278"/>
      <c r="BM79" s="1278"/>
      <c r="BN79" s="1278"/>
      <c r="BO79" s="1278"/>
      <c r="BP79" s="1279">
        <v>6.1</v>
      </c>
      <c r="BQ79" s="1279"/>
      <c r="BR79" s="1279"/>
      <c r="BS79" s="1279"/>
      <c r="BT79" s="1279"/>
      <c r="BU79" s="1279"/>
      <c r="BV79" s="1279"/>
      <c r="BW79" s="1279"/>
      <c r="BX79" s="1279">
        <v>5.9</v>
      </c>
      <c r="BY79" s="1279"/>
      <c r="BZ79" s="1279"/>
      <c r="CA79" s="1279"/>
      <c r="CB79" s="1279"/>
      <c r="CC79" s="1279"/>
      <c r="CD79" s="1279"/>
      <c r="CE79" s="1279"/>
      <c r="CF79" s="1279">
        <v>5.7</v>
      </c>
      <c r="CG79" s="1279"/>
      <c r="CH79" s="1279"/>
      <c r="CI79" s="1279"/>
      <c r="CJ79" s="1279"/>
      <c r="CK79" s="1279"/>
      <c r="CL79" s="1279"/>
      <c r="CM79" s="1279"/>
      <c r="CN79" s="1279">
        <v>5.4</v>
      </c>
      <c r="CO79" s="1279"/>
      <c r="CP79" s="1279"/>
      <c r="CQ79" s="1279"/>
      <c r="CR79" s="1279"/>
      <c r="CS79" s="1279"/>
      <c r="CT79" s="1279"/>
      <c r="CU79" s="1279"/>
      <c r="CV79" s="1279">
        <v>5.2</v>
      </c>
      <c r="CW79" s="1279"/>
      <c r="CX79" s="1279"/>
      <c r="CY79" s="1279"/>
      <c r="CZ79" s="1279"/>
      <c r="DA79" s="1279"/>
      <c r="DB79" s="1279"/>
      <c r="DC79" s="1279"/>
    </row>
    <row r="80" spans="2:107" ht="13.2" x14ac:dyDescent="0.2">
      <c r="B80" s="1249"/>
      <c r="G80" s="1268"/>
      <c r="H80" s="1268"/>
      <c r="I80" s="1281"/>
      <c r="J80" s="1281"/>
      <c r="K80" s="1306"/>
      <c r="L80" s="1306"/>
      <c r="M80" s="1306"/>
      <c r="N80" s="1306"/>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2" x14ac:dyDescent="0.2">
      <c r="B81" s="1249"/>
    </row>
    <row r="82" spans="2:109" ht="16.2" x14ac:dyDescent="0.2">
      <c r="B82" s="1249"/>
      <c r="K82" s="1307"/>
      <c r="L82" s="1307"/>
      <c r="M82" s="1307"/>
      <c r="N82" s="1307"/>
      <c r="AQ82" s="1307"/>
      <c r="AR82" s="1307"/>
      <c r="AS82" s="1307"/>
      <c r="AT82" s="1307"/>
      <c r="BC82" s="1307"/>
      <c r="BD82" s="1307"/>
      <c r="BE82" s="1307"/>
      <c r="BF82" s="1307"/>
      <c r="BO82" s="1307"/>
      <c r="BP82" s="1307"/>
      <c r="BQ82" s="1307"/>
      <c r="BR82" s="1307"/>
      <c r="CA82" s="1307"/>
      <c r="CB82" s="1307"/>
      <c r="CC82" s="1307"/>
      <c r="CD82" s="1307"/>
      <c r="CM82" s="1307"/>
      <c r="CN82" s="1307"/>
      <c r="CO82" s="1307"/>
      <c r="CP82" s="1307"/>
      <c r="CY82" s="1307"/>
      <c r="CZ82" s="1307"/>
      <c r="DA82" s="1307"/>
      <c r="DB82" s="1307"/>
      <c r="DC82" s="1307"/>
    </row>
    <row r="83" spans="2:109" ht="13.2" x14ac:dyDescent="0.2">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ht="13.2" x14ac:dyDescent="0.2">
      <c r="DD84" s="1243"/>
      <c r="DE84" s="1243"/>
    </row>
    <row r="85" spans="2:109" ht="13.2" x14ac:dyDescent="0.2">
      <c r="DD85" s="1243"/>
      <c r="DE85" s="1243"/>
    </row>
  </sheetData>
  <sheetProtection algorithmName="SHA-512" hashValue="+VRvv4CzUlq/ANtmxH+8cZtdSTsITHoG+5vt9qQ9GSpSaXI2Rh2Fj62RkmfqWdqCvt8Gbo8WTtJTi1RdGyq1xQ==" saltValue="/yuKmLDtz/wmXIyjZRtk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sheetProtection algorithmName="SHA-512" hashValue="ERrvY9GBk4QETBv/ZTK43K4kA3CHK9H5PNTr4WdwuZQ4Fo2zMVOb6eXEY30m/iX7C5nPAKpXw6gV5xFbcV2hWg==" saltValue="8TCqMygNboDU4FeAI8+gV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515</v>
      </c>
    </row>
  </sheetData>
  <sheetProtection algorithmName="SHA-512" hashValue="PZlaDL6GMQpdD7pMuyqU9UIrA0cly66Cj6XJhXZAZv3uatXtnJ7VWQsWqnaKLojCrFGOuVhm739TuTQfGQM0ig==" saltValue="n+kKOzcj80OODuw+b1YS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565</v>
      </c>
      <c r="G2" s="148"/>
      <c r="H2" s="149"/>
    </row>
    <row r="3" spans="1:8" x14ac:dyDescent="0.2">
      <c r="A3" s="145" t="s">
        <v>558</v>
      </c>
      <c r="B3" s="150"/>
      <c r="C3" s="151"/>
      <c r="D3" s="152">
        <v>27992</v>
      </c>
      <c r="E3" s="153"/>
      <c r="F3" s="154">
        <v>48088</v>
      </c>
      <c r="G3" s="155"/>
      <c r="H3" s="156"/>
    </row>
    <row r="4" spans="1:8" x14ac:dyDescent="0.2">
      <c r="A4" s="157"/>
      <c r="B4" s="158"/>
      <c r="C4" s="159"/>
      <c r="D4" s="160">
        <v>18357</v>
      </c>
      <c r="E4" s="161"/>
      <c r="F4" s="162">
        <v>25183</v>
      </c>
      <c r="G4" s="163"/>
      <c r="H4" s="164"/>
    </row>
    <row r="5" spans="1:8" x14ac:dyDescent="0.2">
      <c r="A5" s="145" t="s">
        <v>560</v>
      </c>
      <c r="B5" s="150"/>
      <c r="C5" s="151"/>
      <c r="D5" s="152">
        <v>35275</v>
      </c>
      <c r="E5" s="153"/>
      <c r="F5" s="154">
        <v>46457</v>
      </c>
      <c r="G5" s="155"/>
      <c r="H5" s="156"/>
    </row>
    <row r="6" spans="1:8" x14ac:dyDescent="0.2">
      <c r="A6" s="157"/>
      <c r="B6" s="158"/>
      <c r="C6" s="159"/>
      <c r="D6" s="160">
        <v>24673</v>
      </c>
      <c r="E6" s="161"/>
      <c r="F6" s="162">
        <v>24020</v>
      </c>
      <c r="G6" s="163"/>
      <c r="H6" s="164"/>
    </row>
    <row r="7" spans="1:8" x14ac:dyDescent="0.2">
      <c r="A7" s="145" t="s">
        <v>561</v>
      </c>
      <c r="B7" s="150"/>
      <c r="C7" s="151"/>
      <c r="D7" s="152">
        <v>32882</v>
      </c>
      <c r="E7" s="153"/>
      <c r="F7" s="154">
        <v>51849</v>
      </c>
      <c r="G7" s="155"/>
      <c r="H7" s="156"/>
    </row>
    <row r="8" spans="1:8" x14ac:dyDescent="0.2">
      <c r="A8" s="157"/>
      <c r="B8" s="158"/>
      <c r="C8" s="159"/>
      <c r="D8" s="160">
        <v>23591</v>
      </c>
      <c r="E8" s="161"/>
      <c r="F8" s="162">
        <v>26326</v>
      </c>
      <c r="G8" s="163"/>
      <c r="H8" s="164"/>
    </row>
    <row r="9" spans="1:8" x14ac:dyDescent="0.2">
      <c r="A9" s="145" t="s">
        <v>562</v>
      </c>
      <c r="B9" s="150"/>
      <c r="C9" s="151"/>
      <c r="D9" s="152">
        <v>46514</v>
      </c>
      <c r="E9" s="153"/>
      <c r="F9" s="154">
        <v>52191</v>
      </c>
      <c r="G9" s="155"/>
      <c r="H9" s="156"/>
    </row>
    <row r="10" spans="1:8" x14ac:dyDescent="0.2">
      <c r="A10" s="157"/>
      <c r="B10" s="158"/>
      <c r="C10" s="159"/>
      <c r="D10" s="160">
        <v>34327</v>
      </c>
      <c r="E10" s="161"/>
      <c r="F10" s="162">
        <v>26807</v>
      </c>
      <c r="G10" s="163"/>
      <c r="H10" s="164"/>
    </row>
    <row r="11" spans="1:8" x14ac:dyDescent="0.2">
      <c r="A11" s="145" t="s">
        <v>563</v>
      </c>
      <c r="B11" s="150"/>
      <c r="C11" s="151"/>
      <c r="D11" s="152">
        <v>38478</v>
      </c>
      <c r="E11" s="153"/>
      <c r="F11" s="154">
        <v>48105</v>
      </c>
      <c r="G11" s="155"/>
      <c r="H11" s="156"/>
    </row>
    <row r="12" spans="1:8" x14ac:dyDescent="0.2">
      <c r="A12" s="157"/>
      <c r="B12" s="158"/>
      <c r="C12" s="165"/>
      <c r="D12" s="160">
        <v>25819</v>
      </c>
      <c r="E12" s="161"/>
      <c r="F12" s="162">
        <v>24072</v>
      </c>
      <c r="G12" s="163"/>
      <c r="H12" s="164"/>
    </row>
    <row r="13" spans="1:8" x14ac:dyDescent="0.2">
      <c r="A13" s="145"/>
      <c r="B13" s="150"/>
      <c r="C13" s="166"/>
      <c r="D13" s="167">
        <v>36228</v>
      </c>
      <c r="E13" s="168"/>
      <c r="F13" s="169">
        <v>49338</v>
      </c>
      <c r="G13" s="170"/>
      <c r="H13" s="156"/>
    </row>
    <row r="14" spans="1:8" x14ac:dyDescent="0.2">
      <c r="A14" s="157"/>
      <c r="B14" s="158"/>
      <c r="C14" s="159"/>
      <c r="D14" s="160">
        <v>25353</v>
      </c>
      <c r="E14" s="161"/>
      <c r="F14" s="162">
        <v>25282</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2.52</v>
      </c>
      <c r="C19" s="171">
        <f>ROUND(VALUE(SUBSTITUTE(実質収支比率等に係る経年分析!G$48,"▲","-")),2)</f>
        <v>0.75</v>
      </c>
      <c r="D19" s="171">
        <f>ROUND(VALUE(SUBSTITUTE(実質収支比率等に係る経年分析!H$48,"▲","-")),2)</f>
        <v>0.64</v>
      </c>
      <c r="E19" s="171">
        <f>ROUND(VALUE(SUBSTITUTE(実質収支比率等に係る経年分析!I$48,"▲","-")),2)</f>
        <v>4.8600000000000003</v>
      </c>
      <c r="F19" s="171">
        <f>ROUND(VALUE(SUBSTITUTE(実質収支比率等に係る経年分析!J$48,"▲","-")),2)</f>
        <v>5.13</v>
      </c>
    </row>
    <row r="20" spans="1:11" x14ac:dyDescent="0.2">
      <c r="A20" s="171" t="s">
        <v>55</v>
      </c>
      <c r="B20" s="171">
        <f>ROUND(VALUE(SUBSTITUTE(実質収支比率等に係る経年分析!F$47,"▲","-")),2)</f>
        <v>21.89</v>
      </c>
      <c r="C20" s="171">
        <f>ROUND(VALUE(SUBSTITUTE(実質収支比率等に係る経年分析!G$47,"▲","-")),2)</f>
        <v>23.18</v>
      </c>
      <c r="D20" s="171">
        <f>ROUND(VALUE(SUBSTITUTE(実質収支比率等に係る経年分析!H$47,"▲","-")),2)</f>
        <v>18.239999999999998</v>
      </c>
      <c r="E20" s="171">
        <f>ROUND(VALUE(SUBSTITUTE(実質収支比率等に係る経年分析!I$47,"▲","-")),2)</f>
        <v>18.27</v>
      </c>
      <c r="F20" s="171">
        <f>ROUND(VALUE(SUBSTITUTE(実質収支比率等に係る経年分析!J$47,"▲","-")),2)</f>
        <v>19.739999999999998</v>
      </c>
    </row>
    <row r="21" spans="1:11" x14ac:dyDescent="0.2">
      <c r="A21" s="171" t="s">
        <v>56</v>
      </c>
      <c r="B21" s="171">
        <f>IF(ISNUMBER(VALUE(SUBSTITUTE(実質収支比率等に係る経年分析!F$49,"▲","-"))),ROUND(VALUE(SUBSTITUTE(実質収支比率等に係る経年分析!F$49,"▲","-")),2),NA())</f>
        <v>1.26</v>
      </c>
      <c r="C21" s="171">
        <f>IF(ISNUMBER(VALUE(SUBSTITUTE(実質収支比率等に係る経年分析!G$49,"▲","-"))),ROUND(VALUE(SUBSTITUTE(実質収支比率等に係る経年分析!G$49,"▲","-")),2),NA())</f>
        <v>-0.51</v>
      </c>
      <c r="D21" s="171">
        <f>IF(ISNUMBER(VALUE(SUBSTITUTE(実質収支比率等に係る経年分析!H$49,"▲","-"))),ROUND(VALUE(SUBSTITUTE(実質収支比率等に係る経年分析!H$49,"▲","-")),2),NA())</f>
        <v>-5.24</v>
      </c>
      <c r="E21" s="171">
        <f>IF(ISNUMBER(VALUE(SUBSTITUTE(実質収支比率等に係る経年分析!I$49,"▲","-"))),ROUND(VALUE(SUBSTITUTE(実質収支比率等に係る経年分析!I$49,"▲","-")),2),NA())</f>
        <v>4.54</v>
      </c>
      <c r="F21" s="171">
        <f>IF(ISNUMBER(VALUE(SUBSTITUTE(実質収支比率等に係る経年分析!J$49,"▲","-"))),ROUND(VALUE(SUBSTITUTE(実質収支比率等に係る経年分析!J$49,"▲","-")),2),NA())</f>
        <v>2.82</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0.03</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0.06</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0.24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0.25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0.25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0.25</v>
      </c>
    </row>
    <row r="30" spans="1:11" x14ac:dyDescent="0.2">
      <c r="A30" s="172" t="str">
        <f>IF(連結実質赤字比率に係る赤字・黒字の構成分析!C$40="",NA(),連結実質赤字比率に係る赤字・黒字の構成分析!C$40)</f>
        <v>国民健康保険特別会計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1.27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0.55000000000000004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0.53</v>
      </c>
    </row>
    <row r="31" spans="1:11" x14ac:dyDescent="0.2">
      <c r="A31" s="172" t="str">
        <f>IF(連結実質赤字比率に係る赤字・黒字の構成分析!C$39="",NA(),連結実質赤字比率に係る赤字・黒字の構成分析!C$39)</f>
        <v>介護保険特別会計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0.39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0.55000000000000004</v>
      </c>
    </row>
    <row r="32" spans="1:11" x14ac:dyDescent="0.2">
      <c r="A32" s="172" t="str">
        <f>IF(連結実質赤字比率に係る赤字・黒字の構成分析!C$38="",NA(),連結実質赤字比率に係る赤字・黒字の構成分析!C$38)</f>
        <v>病院事業会計</v>
      </c>
      <c r="B32" s="172">
        <f>IF(ROUND(VALUE(SUBSTITUTE(連結実質赤字比率に係る赤字・黒字の構成分析!F$38,"▲", "-")), 2) &lt; 0, ABS(ROUND(VALUE(SUBSTITUTE(連結実質赤字比率に係る赤字・黒字の構成分析!F$38,"▲", "-")), 2)), NA())</f>
        <v>0.39</v>
      </c>
      <c r="C32" s="172" t="e">
        <f>IF(ROUND(VALUE(SUBSTITUTE(連結実質赤字比率に係る赤字・黒字の構成分析!F$38,"▲", "-")), 2) &gt;= 0, ABS(ROUND(VALUE(SUBSTITUTE(連結実質赤字比率に係る赤字・黒字の構成分析!F$38,"▲", "-")), 2)), NA())</f>
        <v>#N/A</v>
      </c>
      <c r="D32" s="172">
        <f>IF(ROUND(VALUE(SUBSTITUTE(連結実質赤字比率に係る赤字・黒字の構成分析!G$38,"▲", "-")), 2) &lt; 0, ABS(ROUND(VALUE(SUBSTITUTE(連結実質赤字比率に係る赤字・黒字の構成分析!G$38,"▲", "-")), 2)), NA())</f>
        <v>0.18</v>
      </c>
      <c r="E32" s="172" t="e">
        <f>IF(ROUND(VALUE(SUBSTITUTE(連結実質赤字比率に係る赤字・黒字の構成分析!G$38,"▲", "-")), 2) &gt;= 0, ABS(ROUND(VALUE(SUBSTITUTE(連結実質赤字比率に係る赤字・黒字の構成分析!G$38,"▲", "-")), 2)), NA())</f>
        <v>#N/A</v>
      </c>
      <c r="F32" s="172">
        <f>IF(ROUND(VALUE(SUBSTITUTE(連結実質赤字比率に係る赤字・黒字の構成分析!H$38,"▲", "-")), 2) &lt; 0, ABS(ROUND(VALUE(SUBSTITUTE(連結実質赤字比率に係る赤字・黒字の構成分析!H$38,"▲", "-")), 2)), NA())</f>
        <v>0.06</v>
      </c>
      <c r="G32" s="172" t="e">
        <f>IF(ROUND(VALUE(SUBSTITUTE(連結実質赤字比率に係る赤字・黒字の構成分析!H$38,"▲", "-")), 2) &gt;= 0, ABS(ROUND(VALUE(SUBSTITUTE(連結実質赤字比率に係る赤字・黒字の構成分析!H$38,"▲", "-")), 2)), NA())</f>
        <v>#N/A</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0.96</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2.3199999999999998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2.37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2.1</v>
      </c>
    </row>
    <row r="34" spans="1:16" x14ac:dyDescent="0.2">
      <c r="A34" s="172" t="str">
        <f>IF(連結実質赤字比率に係る赤字・黒字の構成分析!C$36="",NA(),連結実質赤字比率に係る赤字・黒字の構成分析!C$36)</f>
        <v>工業用水道事業会計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2.96</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3.37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4.1900000000000004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4.6900000000000004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4.32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4.4400000000000004</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0.62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4.83</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5.0599999999999996</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17962</v>
      </c>
      <c r="E42" s="173"/>
      <c r="F42" s="173"/>
      <c r="G42" s="173">
        <f>'実質公債費比率（分子）の構造'!L$52</f>
        <v>17506</v>
      </c>
      <c r="H42" s="173"/>
      <c r="I42" s="173"/>
      <c r="J42" s="173">
        <f>'実質公債費比率（分子）の構造'!M$52</f>
        <v>16478</v>
      </c>
      <c r="K42" s="173"/>
      <c r="L42" s="173"/>
      <c r="M42" s="173">
        <f>'実質公債費比率（分子）の構造'!N$52</f>
        <v>15302</v>
      </c>
      <c r="N42" s="173"/>
      <c r="O42" s="173"/>
      <c r="P42" s="173">
        <f>'実質公債費比率（分子）の構造'!O$52</f>
        <v>14775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1100</v>
      </c>
      <c r="C44" s="173"/>
      <c r="D44" s="173"/>
      <c r="E44" s="173">
        <f>'実質公債費比率（分子）の構造'!L$50</f>
        <v>1067</v>
      </c>
      <c r="F44" s="173"/>
      <c r="G44" s="173"/>
      <c r="H44" s="173">
        <f>'実質公債費比率（分子）の構造'!M$50</f>
        <v>1051</v>
      </c>
      <c r="I44" s="173"/>
      <c r="J44" s="173"/>
      <c r="K44" s="173">
        <f>'実質公債費比率（分子）の構造'!N$50</f>
        <v>1031</v>
      </c>
      <c r="L44" s="173"/>
      <c r="M44" s="173"/>
      <c r="N44" s="173">
        <f>'実質公債費比率（分子）の構造'!O$50</f>
        <v>1012</v>
      </c>
      <c r="O44" s="173"/>
      <c r="P44" s="173"/>
    </row>
    <row r="45" spans="1:16" x14ac:dyDescent="0.2">
      <c r="A45" s="173" t="s">
        <v>66</v>
      </c>
      <c r="B45" s="173">
        <f>'実質公債費比率（分子）の構造'!K$49</f>
        <v>99</v>
      </c>
      <c r="C45" s="173"/>
      <c r="D45" s="173"/>
      <c r="E45" s="173">
        <f>'実質公債費比率（分子）の構造'!L$49</f>
        <v>101</v>
      </c>
      <c r="F45" s="173"/>
      <c r="G45" s="173"/>
      <c r="H45" s="173">
        <f>'実質公債費比率（分子）の構造'!M$49</f>
        <v>72</v>
      </c>
      <c r="I45" s="173"/>
      <c r="J45" s="173"/>
      <c r="K45" s="173">
        <f>'実質公債費比率（分子）の構造'!N$49</f>
        <v>65</v>
      </c>
      <c r="L45" s="173"/>
      <c r="M45" s="173"/>
      <c r="N45" s="173">
        <f>'実質公債費比率（分子）の構造'!O$49</f>
        <v>11</v>
      </c>
      <c r="O45" s="173"/>
      <c r="P45" s="173"/>
    </row>
    <row r="46" spans="1:16" x14ac:dyDescent="0.2">
      <c r="A46" s="173" t="s">
        <v>67</v>
      </c>
      <c r="B46" s="173">
        <f>'実質公債費比率（分子）の構造'!K$48</f>
        <v>4050</v>
      </c>
      <c r="C46" s="173"/>
      <c r="D46" s="173"/>
      <c r="E46" s="173">
        <f>'実質公債費比率（分子）の構造'!L$48</f>
        <v>4194</v>
      </c>
      <c r="F46" s="173"/>
      <c r="G46" s="173"/>
      <c r="H46" s="173">
        <f>'実質公債費比率（分子）の構造'!M$48</f>
        <v>4165</v>
      </c>
      <c r="I46" s="173"/>
      <c r="J46" s="173"/>
      <c r="K46" s="173">
        <f>'実質公債費比率（分子）の構造'!N$48</f>
        <v>3615</v>
      </c>
      <c r="L46" s="173"/>
      <c r="M46" s="173"/>
      <c r="N46" s="173">
        <f>'実質公債費比率（分子）の構造'!O$48</f>
        <v>3276</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14812</v>
      </c>
      <c r="C49" s="173"/>
      <c r="D49" s="173"/>
      <c r="E49" s="173">
        <f>'実質公債費比率（分子）の構造'!L$45</f>
        <v>14829</v>
      </c>
      <c r="F49" s="173"/>
      <c r="G49" s="173"/>
      <c r="H49" s="173">
        <f>'実質公債費比率（分子）の構造'!M$45</f>
        <v>15112</v>
      </c>
      <c r="I49" s="173"/>
      <c r="J49" s="173"/>
      <c r="K49" s="173">
        <f>'実質公債費比率（分子）の構造'!N$45</f>
        <v>14688</v>
      </c>
      <c r="L49" s="173"/>
      <c r="M49" s="173"/>
      <c r="N49" s="173">
        <f>'実質公債費比率（分子）の構造'!O$45</f>
        <v>14471</v>
      </c>
      <c r="O49" s="173"/>
      <c r="P49" s="173"/>
    </row>
    <row r="50" spans="1:16" x14ac:dyDescent="0.2">
      <c r="A50" s="173" t="s">
        <v>71</v>
      </c>
      <c r="B50" s="173" t="e">
        <f>NA()</f>
        <v>#N/A</v>
      </c>
      <c r="C50" s="173">
        <f>IF(ISNUMBER('実質公債費比率（分子）の構造'!K$53),'実質公債費比率（分子）の構造'!K$53,NA())</f>
        <v>2099</v>
      </c>
      <c r="D50" s="173" t="e">
        <f>NA()</f>
        <v>#N/A</v>
      </c>
      <c r="E50" s="173" t="e">
        <f>NA()</f>
        <v>#N/A</v>
      </c>
      <c r="F50" s="173">
        <f>IF(ISNUMBER('実質公債費比率（分子）の構造'!L$53),'実質公債費比率（分子）の構造'!L$53,NA())</f>
        <v>2685</v>
      </c>
      <c r="G50" s="173" t="e">
        <f>NA()</f>
        <v>#N/A</v>
      </c>
      <c r="H50" s="173" t="e">
        <f>NA()</f>
        <v>#N/A</v>
      </c>
      <c r="I50" s="173">
        <f>IF(ISNUMBER('実質公債費比率（分子）の構造'!M$53),'実質公債費比率（分子）の構造'!M$53,NA())</f>
        <v>3922</v>
      </c>
      <c r="J50" s="173" t="e">
        <f>NA()</f>
        <v>#N/A</v>
      </c>
      <c r="K50" s="173" t="e">
        <f>NA()</f>
        <v>#N/A</v>
      </c>
      <c r="L50" s="173">
        <f>IF(ISNUMBER('実質公債費比率（分子）の構造'!N$53),'実質公債費比率（分子）の構造'!N$53,NA())</f>
        <v>4097</v>
      </c>
      <c r="M50" s="173" t="e">
        <f>NA()</f>
        <v>#N/A</v>
      </c>
      <c r="N50" s="173" t="e">
        <f>NA()</f>
        <v>#N/A</v>
      </c>
      <c r="O50" s="173">
        <f>IF(ISNUMBER('実質公債費比率（分子）の構造'!O$53),'実質公債費比率（分子）の構造'!O$53,NA())</f>
        <v>3995</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121454</v>
      </c>
      <c r="E56" s="172"/>
      <c r="F56" s="172"/>
      <c r="G56" s="172">
        <f>'将来負担比率（分子）の構造'!J$52</f>
        <v>119565</v>
      </c>
      <c r="H56" s="172"/>
      <c r="I56" s="172"/>
      <c r="J56" s="172">
        <f>'将来負担比率（分子）の構造'!K$52</f>
        <v>117154</v>
      </c>
      <c r="K56" s="172"/>
      <c r="L56" s="172"/>
      <c r="M56" s="172">
        <f>'将来負担比率（分子）の構造'!L$52</f>
        <v>115957</v>
      </c>
      <c r="N56" s="172"/>
      <c r="O56" s="172"/>
      <c r="P56" s="172">
        <f>'将来負担比率（分子）の構造'!M$52</f>
        <v>115297</v>
      </c>
    </row>
    <row r="57" spans="1:16" x14ac:dyDescent="0.2">
      <c r="A57" s="172" t="s">
        <v>42</v>
      </c>
      <c r="B57" s="172"/>
      <c r="C57" s="172"/>
      <c r="D57" s="172">
        <f>'将来負担比率（分子）の構造'!I$51</f>
        <v>39341</v>
      </c>
      <c r="E57" s="172"/>
      <c r="F57" s="172"/>
      <c r="G57" s="172">
        <f>'将来負担比率（分子）の構造'!J$51</f>
        <v>42988</v>
      </c>
      <c r="H57" s="172"/>
      <c r="I57" s="172"/>
      <c r="J57" s="172">
        <f>'将来負担比率（分子）の構造'!K$51</f>
        <v>45552</v>
      </c>
      <c r="K57" s="172"/>
      <c r="L57" s="172"/>
      <c r="M57" s="172">
        <f>'将来負担比率（分子）の構造'!L$51</f>
        <v>43446</v>
      </c>
      <c r="N57" s="172"/>
      <c r="O57" s="172"/>
      <c r="P57" s="172">
        <f>'将来負担比率（分子）の構造'!M$51</f>
        <v>41317</v>
      </c>
    </row>
    <row r="58" spans="1:16" x14ac:dyDescent="0.2">
      <c r="A58" s="172" t="s">
        <v>41</v>
      </c>
      <c r="B58" s="172"/>
      <c r="C58" s="172"/>
      <c r="D58" s="172">
        <f>'将来負担比率（分子）の構造'!I$50</f>
        <v>35174</v>
      </c>
      <c r="E58" s="172"/>
      <c r="F58" s="172"/>
      <c r="G58" s="172">
        <f>'将来負担比率（分子）の構造'!J$50</f>
        <v>37632</v>
      </c>
      <c r="H58" s="172"/>
      <c r="I58" s="172"/>
      <c r="J58" s="172">
        <f>'将来負担比率（分子）の構造'!K$50</f>
        <v>32777</v>
      </c>
      <c r="K58" s="172"/>
      <c r="L58" s="172"/>
      <c r="M58" s="172">
        <f>'将来負担比率（分子）の構造'!L$50</f>
        <v>34015</v>
      </c>
      <c r="N58" s="172"/>
      <c r="O58" s="172"/>
      <c r="P58" s="172">
        <f>'将来負担比率（分子）の構造'!M$50</f>
        <v>39523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35</v>
      </c>
      <c r="C61" s="172"/>
      <c r="D61" s="172"/>
      <c r="E61" s="172">
        <f>'将来負担比率（分子）の構造'!J$46</f>
        <v>27</v>
      </c>
      <c r="F61" s="172"/>
      <c r="G61" s="172"/>
      <c r="H61" s="172">
        <f>'将来負担比率（分子）の構造'!K$46</f>
        <v>221</v>
      </c>
      <c r="I61" s="172"/>
      <c r="J61" s="172"/>
      <c r="K61" s="172">
        <f>'将来負担比率（分子）の構造'!L$46</f>
        <v>207</v>
      </c>
      <c r="L61" s="172"/>
      <c r="M61" s="172"/>
      <c r="N61" s="172">
        <f>'将来負担比率（分子）の構造'!M$46</f>
        <v>191</v>
      </c>
      <c r="O61" s="172"/>
      <c r="P61" s="172"/>
    </row>
    <row r="62" spans="1:16" x14ac:dyDescent="0.2">
      <c r="A62" s="172" t="s">
        <v>35</v>
      </c>
      <c r="B62" s="172">
        <f>'将来負担比率（分子）の構造'!I$45</f>
        <v>22069</v>
      </c>
      <c r="C62" s="172"/>
      <c r="D62" s="172"/>
      <c r="E62" s="172">
        <f>'将来負担比率（分子）の構造'!J$45</f>
        <v>21474</v>
      </c>
      <c r="F62" s="172"/>
      <c r="G62" s="172"/>
      <c r="H62" s="172">
        <f>'将来負担比率（分子）の構造'!K$45</f>
        <v>21167</v>
      </c>
      <c r="I62" s="172"/>
      <c r="J62" s="172"/>
      <c r="K62" s="172">
        <f>'将来負担比率（分子）の構造'!L$45</f>
        <v>21290</v>
      </c>
      <c r="L62" s="172"/>
      <c r="M62" s="172"/>
      <c r="N62" s="172">
        <f>'将来負担比率（分子）の構造'!M$45</f>
        <v>22097</v>
      </c>
      <c r="O62" s="172"/>
      <c r="P62" s="172"/>
    </row>
    <row r="63" spans="1:16" x14ac:dyDescent="0.2">
      <c r="A63" s="172" t="s">
        <v>34</v>
      </c>
      <c r="B63" s="172">
        <f>'将来負担比率（分子）の構造'!I$44</f>
        <v>311</v>
      </c>
      <c r="C63" s="172"/>
      <c r="D63" s="172"/>
      <c r="E63" s="172">
        <f>'将来負担比率（分子）の構造'!J$44</f>
        <v>215</v>
      </c>
      <c r="F63" s="172"/>
      <c r="G63" s="172"/>
      <c r="H63" s="172">
        <f>'将来負担比率（分子）の構造'!K$44</f>
        <v>145</v>
      </c>
      <c r="I63" s="172"/>
      <c r="J63" s="172"/>
      <c r="K63" s="172">
        <f>'将来負担比率（分子）の構造'!L$44</f>
        <v>82</v>
      </c>
      <c r="L63" s="172"/>
      <c r="M63" s="172"/>
      <c r="N63" s="172">
        <f>'将来負担比率（分子）の構造'!M$44</f>
        <v>72</v>
      </c>
      <c r="O63" s="172"/>
      <c r="P63" s="172"/>
    </row>
    <row r="64" spans="1:16" x14ac:dyDescent="0.2">
      <c r="A64" s="172" t="s">
        <v>33</v>
      </c>
      <c r="B64" s="172">
        <f>'将来負担比率（分子）の構造'!I$43</f>
        <v>37292</v>
      </c>
      <c r="C64" s="172"/>
      <c r="D64" s="172"/>
      <c r="E64" s="172">
        <f>'将来負担比率（分子）の構造'!J$43</f>
        <v>35808</v>
      </c>
      <c r="F64" s="172"/>
      <c r="G64" s="172"/>
      <c r="H64" s="172">
        <f>'将来負担比率（分子）の構造'!K$43</f>
        <v>35062</v>
      </c>
      <c r="I64" s="172"/>
      <c r="J64" s="172"/>
      <c r="K64" s="172">
        <f>'将来負担比率（分子）の構造'!L$43</f>
        <v>33443</v>
      </c>
      <c r="L64" s="172"/>
      <c r="M64" s="172"/>
      <c r="N64" s="172">
        <f>'将来負担比率（分子）の構造'!M$43</f>
        <v>31716</v>
      </c>
      <c r="O64" s="172"/>
      <c r="P64" s="172"/>
    </row>
    <row r="65" spans="1:16" x14ac:dyDescent="0.2">
      <c r="A65" s="172" t="s">
        <v>32</v>
      </c>
      <c r="B65" s="172">
        <f>'将来負担比率（分子）の構造'!I$42</f>
        <v>8722</v>
      </c>
      <c r="C65" s="172"/>
      <c r="D65" s="172"/>
      <c r="E65" s="172">
        <f>'将来負担比率（分子）の構造'!J$42</f>
        <v>7946</v>
      </c>
      <c r="F65" s="172"/>
      <c r="G65" s="172"/>
      <c r="H65" s="172">
        <f>'将来負担比率（分子）の構造'!K$42</f>
        <v>6547</v>
      </c>
      <c r="I65" s="172"/>
      <c r="J65" s="172"/>
      <c r="K65" s="172">
        <f>'将来負担比率（分子）の構造'!L$42</f>
        <v>5290</v>
      </c>
      <c r="L65" s="172"/>
      <c r="M65" s="172"/>
      <c r="N65" s="172">
        <f>'将来負担比率（分子）の構造'!M$42</f>
        <v>7892</v>
      </c>
      <c r="O65" s="172"/>
      <c r="P65" s="172"/>
    </row>
    <row r="66" spans="1:16" x14ac:dyDescent="0.2">
      <c r="A66" s="172" t="s">
        <v>31</v>
      </c>
      <c r="B66" s="172">
        <f>'将来負担比率（分子）の構造'!I$41</f>
        <v>143840</v>
      </c>
      <c r="C66" s="172"/>
      <c r="D66" s="172"/>
      <c r="E66" s="172">
        <f>'将来負担比率（分子）の構造'!J$41</f>
        <v>142163</v>
      </c>
      <c r="F66" s="172"/>
      <c r="G66" s="172"/>
      <c r="H66" s="172">
        <f>'将来負担比率（分子）の構造'!K$41</f>
        <v>137751</v>
      </c>
      <c r="I66" s="172"/>
      <c r="J66" s="172"/>
      <c r="K66" s="172">
        <f>'将来負担比率（分子）の構造'!L$41</f>
        <v>138666</v>
      </c>
      <c r="L66" s="172"/>
      <c r="M66" s="172"/>
      <c r="N66" s="172">
        <f>'将来負担比率（分子）の構造'!M$41</f>
        <v>138519</v>
      </c>
      <c r="O66" s="172"/>
      <c r="P66" s="172"/>
    </row>
    <row r="67" spans="1:16" x14ac:dyDescent="0.2">
      <c r="A67" s="172" t="s">
        <v>75</v>
      </c>
      <c r="B67" s="172" t="e">
        <f>NA()</f>
        <v>#N/A</v>
      </c>
      <c r="C67" s="172">
        <f>IF(ISNUMBER('将来負担比率（分子）の構造'!I$53), IF('将来負担比率（分子）の構造'!I$53 &lt; 0, 0, '将来負担比率（分子）の構造'!I$53), NA())</f>
        <v>16299</v>
      </c>
      <c r="D67" s="172" t="e">
        <f>NA()</f>
        <v>#N/A</v>
      </c>
      <c r="E67" s="172" t="e">
        <f>NA()</f>
        <v>#N/A</v>
      </c>
      <c r="F67" s="172">
        <f>IF(ISNUMBER('将来負担比率（分子）の構造'!J$53), IF('将来負担比率（分子）の構造'!J$53 &lt; 0, 0, '将来負担比率（分子）の構造'!J$53), NA())</f>
        <v>7446</v>
      </c>
      <c r="G67" s="172" t="e">
        <f>NA()</f>
        <v>#N/A</v>
      </c>
      <c r="H67" s="172" t="e">
        <f>NA()</f>
        <v>#N/A</v>
      </c>
      <c r="I67" s="172">
        <f>IF(ISNUMBER('将来負担比率（分子）の構造'!K$53), IF('将来負担比率（分子）の構造'!K$53 &lt; 0, 0, '将来負担比率（分子）の構造'!K$53), NA())</f>
        <v>5409</v>
      </c>
      <c r="J67" s="172" t="e">
        <f>NA()</f>
        <v>#N/A</v>
      </c>
      <c r="K67" s="172" t="e">
        <f>NA()</f>
        <v>#N/A</v>
      </c>
      <c r="L67" s="172">
        <f>IF(ISNUMBER('将来負担比率（分子）の構造'!L$53), IF('将来負担比率（分子）の構造'!L$53 &lt; 0, 0, '将来負担比率（分子）の構造'!L$53), NA())</f>
        <v>5559</v>
      </c>
      <c r="M67" s="172" t="e">
        <f>NA()</f>
        <v>#N/A</v>
      </c>
      <c r="N67" s="172" t="e">
        <f>NA()</f>
        <v>#N/A</v>
      </c>
      <c r="O67" s="172">
        <f>IF(ISNUMBER('将来負担比率（分子）の構造'!M$53), IF('将来負担比率（分子）の構造'!M$53 &lt; 0, 0, '将来負担比率（分子）の構造'!M$53), NA())</f>
        <v>4351</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17558</v>
      </c>
      <c r="C72" s="176">
        <f>基金残高に係る経年分析!G55</f>
        <v>17864</v>
      </c>
      <c r="D72" s="176">
        <f>基金残高に係る経年分析!H55</f>
        <v>20237</v>
      </c>
    </row>
    <row r="73" spans="1:16" x14ac:dyDescent="0.2">
      <c r="A73" s="175" t="s">
        <v>78</v>
      </c>
      <c r="B73" s="176">
        <f>基金残高に係る経年分析!F56</f>
        <v>3504</v>
      </c>
      <c r="C73" s="176">
        <f>基金残高に係る経年分析!G56</f>
        <v>3496</v>
      </c>
      <c r="D73" s="176">
        <f>基金残高に係る経年分析!H56</f>
        <v>3496</v>
      </c>
    </row>
    <row r="74" spans="1:16" x14ac:dyDescent="0.2">
      <c r="A74" s="175" t="s">
        <v>79</v>
      </c>
      <c r="B74" s="176">
        <f>基金残高に係る経年分析!F57</f>
        <v>7272</v>
      </c>
      <c r="C74" s="176">
        <f>基金残高に係る経年分析!G57</f>
        <v>8253</v>
      </c>
      <c r="D74" s="176">
        <f>基金残高に係る経年分析!H57</f>
        <v>11190</v>
      </c>
    </row>
  </sheetData>
  <sheetProtection algorithmName="SHA-512" hashValue="BbzlHFUPfootZcOgLOwGTjP9976yiid26SUszl36MEXr0SsIPL3IbSO6oxCQ6BGV9pNO+YyzQCznKFS0zWM49A==" saltValue="kNFnvELL9ebNBqX0X2UM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212</v>
      </c>
      <c r="DI1" s="607"/>
      <c r="DJ1" s="607"/>
      <c r="DK1" s="607"/>
      <c r="DL1" s="607"/>
      <c r="DM1" s="607"/>
      <c r="DN1" s="608"/>
      <c r="DO1" s="212"/>
      <c r="DP1" s="606" t="s">
        <v>213</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215</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216</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217</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218</v>
      </c>
      <c r="S4" s="610"/>
      <c r="T4" s="610"/>
      <c r="U4" s="610"/>
      <c r="V4" s="610"/>
      <c r="W4" s="610"/>
      <c r="X4" s="610"/>
      <c r="Y4" s="611"/>
      <c r="Z4" s="609" t="s">
        <v>219</v>
      </c>
      <c r="AA4" s="610"/>
      <c r="AB4" s="610"/>
      <c r="AC4" s="611"/>
      <c r="AD4" s="609" t="s">
        <v>220</v>
      </c>
      <c r="AE4" s="610"/>
      <c r="AF4" s="610"/>
      <c r="AG4" s="610"/>
      <c r="AH4" s="610"/>
      <c r="AI4" s="610"/>
      <c r="AJ4" s="610"/>
      <c r="AK4" s="611"/>
      <c r="AL4" s="609" t="s">
        <v>219</v>
      </c>
      <c r="AM4" s="610"/>
      <c r="AN4" s="610"/>
      <c r="AO4" s="611"/>
      <c r="AP4" s="615" t="s">
        <v>221</v>
      </c>
      <c r="AQ4" s="615"/>
      <c r="AR4" s="615"/>
      <c r="AS4" s="615"/>
      <c r="AT4" s="615"/>
      <c r="AU4" s="615"/>
      <c r="AV4" s="615"/>
      <c r="AW4" s="615"/>
      <c r="AX4" s="615"/>
      <c r="AY4" s="615"/>
      <c r="AZ4" s="615"/>
      <c r="BA4" s="615"/>
      <c r="BB4" s="615"/>
      <c r="BC4" s="615"/>
      <c r="BD4" s="615"/>
      <c r="BE4" s="615"/>
      <c r="BF4" s="615"/>
      <c r="BG4" s="615" t="s">
        <v>222</v>
      </c>
      <c r="BH4" s="615"/>
      <c r="BI4" s="615"/>
      <c r="BJ4" s="615"/>
      <c r="BK4" s="615"/>
      <c r="BL4" s="615"/>
      <c r="BM4" s="615"/>
      <c r="BN4" s="615"/>
      <c r="BO4" s="615" t="s">
        <v>219</v>
      </c>
      <c r="BP4" s="615"/>
      <c r="BQ4" s="615"/>
      <c r="BR4" s="615"/>
      <c r="BS4" s="615" t="s">
        <v>223</v>
      </c>
      <c r="BT4" s="615"/>
      <c r="BU4" s="615"/>
      <c r="BV4" s="615"/>
      <c r="BW4" s="615"/>
      <c r="BX4" s="615"/>
      <c r="BY4" s="615"/>
      <c r="BZ4" s="615"/>
      <c r="CA4" s="615"/>
      <c r="CB4" s="615"/>
      <c r="CD4" s="612" t="s">
        <v>224</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x14ac:dyDescent="0.2">
      <c r="B5" s="616" t="s">
        <v>225</v>
      </c>
      <c r="C5" s="617"/>
      <c r="D5" s="617"/>
      <c r="E5" s="617"/>
      <c r="F5" s="617"/>
      <c r="G5" s="617"/>
      <c r="H5" s="617"/>
      <c r="I5" s="617"/>
      <c r="J5" s="617"/>
      <c r="K5" s="617"/>
      <c r="L5" s="617"/>
      <c r="M5" s="617"/>
      <c r="N5" s="617"/>
      <c r="O5" s="617"/>
      <c r="P5" s="617"/>
      <c r="Q5" s="618"/>
      <c r="R5" s="619">
        <v>86578786</v>
      </c>
      <c r="S5" s="620"/>
      <c r="T5" s="620"/>
      <c r="U5" s="620"/>
      <c r="V5" s="620"/>
      <c r="W5" s="620"/>
      <c r="X5" s="620"/>
      <c r="Y5" s="621"/>
      <c r="Z5" s="622">
        <v>41.2</v>
      </c>
      <c r="AA5" s="622"/>
      <c r="AB5" s="622"/>
      <c r="AC5" s="622"/>
      <c r="AD5" s="623">
        <v>78841527</v>
      </c>
      <c r="AE5" s="623"/>
      <c r="AF5" s="623"/>
      <c r="AG5" s="623"/>
      <c r="AH5" s="623"/>
      <c r="AI5" s="623"/>
      <c r="AJ5" s="623"/>
      <c r="AK5" s="623"/>
      <c r="AL5" s="624">
        <v>77.8</v>
      </c>
      <c r="AM5" s="625"/>
      <c r="AN5" s="625"/>
      <c r="AO5" s="626"/>
      <c r="AP5" s="616" t="s">
        <v>226</v>
      </c>
      <c r="AQ5" s="617"/>
      <c r="AR5" s="617"/>
      <c r="AS5" s="617"/>
      <c r="AT5" s="617"/>
      <c r="AU5" s="617"/>
      <c r="AV5" s="617"/>
      <c r="AW5" s="617"/>
      <c r="AX5" s="617"/>
      <c r="AY5" s="617"/>
      <c r="AZ5" s="617"/>
      <c r="BA5" s="617"/>
      <c r="BB5" s="617"/>
      <c r="BC5" s="617"/>
      <c r="BD5" s="617"/>
      <c r="BE5" s="617"/>
      <c r="BF5" s="618"/>
      <c r="BG5" s="630">
        <v>77441768</v>
      </c>
      <c r="BH5" s="631"/>
      <c r="BI5" s="631"/>
      <c r="BJ5" s="631"/>
      <c r="BK5" s="631"/>
      <c r="BL5" s="631"/>
      <c r="BM5" s="631"/>
      <c r="BN5" s="632"/>
      <c r="BO5" s="633">
        <v>89.4</v>
      </c>
      <c r="BP5" s="633"/>
      <c r="BQ5" s="633"/>
      <c r="BR5" s="633"/>
      <c r="BS5" s="634">
        <v>851680</v>
      </c>
      <c r="BT5" s="634"/>
      <c r="BU5" s="634"/>
      <c r="BV5" s="634"/>
      <c r="BW5" s="634"/>
      <c r="BX5" s="634"/>
      <c r="BY5" s="634"/>
      <c r="BZ5" s="634"/>
      <c r="CA5" s="634"/>
      <c r="CB5" s="638"/>
      <c r="CD5" s="612" t="s">
        <v>221</v>
      </c>
      <c r="CE5" s="613"/>
      <c r="CF5" s="613"/>
      <c r="CG5" s="613"/>
      <c r="CH5" s="613"/>
      <c r="CI5" s="613"/>
      <c r="CJ5" s="613"/>
      <c r="CK5" s="613"/>
      <c r="CL5" s="613"/>
      <c r="CM5" s="613"/>
      <c r="CN5" s="613"/>
      <c r="CO5" s="613"/>
      <c r="CP5" s="613"/>
      <c r="CQ5" s="614"/>
      <c r="CR5" s="612" t="s">
        <v>227</v>
      </c>
      <c r="CS5" s="613"/>
      <c r="CT5" s="613"/>
      <c r="CU5" s="613"/>
      <c r="CV5" s="613"/>
      <c r="CW5" s="613"/>
      <c r="CX5" s="613"/>
      <c r="CY5" s="614"/>
      <c r="CZ5" s="612" t="s">
        <v>219</v>
      </c>
      <c r="DA5" s="613"/>
      <c r="DB5" s="613"/>
      <c r="DC5" s="614"/>
      <c r="DD5" s="612" t="s">
        <v>228</v>
      </c>
      <c r="DE5" s="613"/>
      <c r="DF5" s="613"/>
      <c r="DG5" s="613"/>
      <c r="DH5" s="613"/>
      <c r="DI5" s="613"/>
      <c r="DJ5" s="613"/>
      <c r="DK5" s="613"/>
      <c r="DL5" s="613"/>
      <c r="DM5" s="613"/>
      <c r="DN5" s="613"/>
      <c r="DO5" s="613"/>
      <c r="DP5" s="614"/>
      <c r="DQ5" s="612" t="s">
        <v>229</v>
      </c>
      <c r="DR5" s="613"/>
      <c r="DS5" s="613"/>
      <c r="DT5" s="613"/>
      <c r="DU5" s="613"/>
      <c r="DV5" s="613"/>
      <c r="DW5" s="613"/>
      <c r="DX5" s="613"/>
      <c r="DY5" s="613"/>
      <c r="DZ5" s="613"/>
      <c r="EA5" s="613"/>
      <c r="EB5" s="613"/>
      <c r="EC5" s="614"/>
    </row>
    <row r="6" spans="2:143" ht="11.25" customHeight="1" x14ac:dyDescent="0.2">
      <c r="B6" s="627" t="s">
        <v>230</v>
      </c>
      <c r="C6" s="628"/>
      <c r="D6" s="628"/>
      <c r="E6" s="628"/>
      <c r="F6" s="628"/>
      <c r="G6" s="628"/>
      <c r="H6" s="628"/>
      <c r="I6" s="628"/>
      <c r="J6" s="628"/>
      <c r="K6" s="628"/>
      <c r="L6" s="628"/>
      <c r="M6" s="628"/>
      <c r="N6" s="628"/>
      <c r="O6" s="628"/>
      <c r="P6" s="628"/>
      <c r="Q6" s="629"/>
      <c r="R6" s="630">
        <v>868936</v>
      </c>
      <c r="S6" s="631"/>
      <c r="T6" s="631"/>
      <c r="U6" s="631"/>
      <c r="V6" s="631"/>
      <c r="W6" s="631"/>
      <c r="X6" s="631"/>
      <c r="Y6" s="632"/>
      <c r="Z6" s="633">
        <v>0.4</v>
      </c>
      <c r="AA6" s="633"/>
      <c r="AB6" s="633"/>
      <c r="AC6" s="633"/>
      <c r="AD6" s="634">
        <v>868936</v>
      </c>
      <c r="AE6" s="634"/>
      <c r="AF6" s="634"/>
      <c r="AG6" s="634"/>
      <c r="AH6" s="634"/>
      <c r="AI6" s="634"/>
      <c r="AJ6" s="634"/>
      <c r="AK6" s="634"/>
      <c r="AL6" s="635">
        <v>0.9</v>
      </c>
      <c r="AM6" s="636"/>
      <c r="AN6" s="636"/>
      <c r="AO6" s="637"/>
      <c r="AP6" s="627" t="s">
        <v>231</v>
      </c>
      <c r="AQ6" s="628"/>
      <c r="AR6" s="628"/>
      <c r="AS6" s="628"/>
      <c r="AT6" s="628"/>
      <c r="AU6" s="628"/>
      <c r="AV6" s="628"/>
      <c r="AW6" s="628"/>
      <c r="AX6" s="628"/>
      <c r="AY6" s="628"/>
      <c r="AZ6" s="628"/>
      <c r="BA6" s="628"/>
      <c r="BB6" s="628"/>
      <c r="BC6" s="628"/>
      <c r="BD6" s="628"/>
      <c r="BE6" s="628"/>
      <c r="BF6" s="629"/>
      <c r="BG6" s="630">
        <v>77441768</v>
      </c>
      <c r="BH6" s="631"/>
      <c r="BI6" s="631"/>
      <c r="BJ6" s="631"/>
      <c r="BK6" s="631"/>
      <c r="BL6" s="631"/>
      <c r="BM6" s="631"/>
      <c r="BN6" s="632"/>
      <c r="BO6" s="633">
        <v>89.4</v>
      </c>
      <c r="BP6" s="633"/>
      <c r="BQ6" s="633"/>
      <c r="BR6" s="633"/>
      <c r="BS6" s="634">
        <v>851680</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815915</v>
      </c>
      <c r="CS6" s="631"/>
      <c r="CT6" s="631"/>
      <c r="CU6" s="631"/>
      <c r="CV6" s="631"/>
      <c r="CW6" s="631"/>
      <c r="CX6" s="631"/>
      <c r="CY6" s="632"/>
      <c r="CZ6" s="624">
        <v>0.4</v>
      </c>
      <c r="DA6" s="625"/>
      <c r="DB6" s="625"/>
      <c r="DC6" s="644"/>
      <c r="DD6" s="639" t="s">
        <v>129</v>
      </c>
      <c r="DE6" s="631"/>
      <c r="DF6" s="631"/>
      <c r="DG6" s="631"/>
      <c r="DH6" s="631"/>
      <c r="DI6" s="631"/>
      <c r="DJ6" s="631"/>
      <c r="DK6" s="631"/>
      <c r="DL6" s="631"/>
      <c r="DM6" s="631"/>
      <c r="DN6" s="631"/>
      <c r="DO6" s="631"/>
      <c r="DP6" s="632"/>
      <c r="DQ6" s="639">
        <v>815908</v>
      </c>
      <c r="DR6" s="631"/>
      <c r="DS6" s="631"/>
      <c r="DT6" s="631"/>
      <c r="DU6" s="631"/>
      <c r="DV6" s="631"/>
      <c r="DW6" s="631"/>
      <c r="DX6" s="631"/>
      <c r="DY6" s="631"/>
      <c r="DZ6" s="631"/>
      <c r="EA6" s="631"/>
      <c r="EB6" s="631"/>
      <c r="EC6" s="640"/>
    </row>
    <row r="7" spans="2:143" ht="11.25" customHeight="1" x14ac:dyDescent="0.2">
      <c r="B7" s="627" t="s">
        <v>233</v>
      </c>
      <c r="C7" s="628"/>
      <c r="D7" s="628"/>
      <c r="E7" s="628"/>
      <c r="F7" s="628"/>
      <c r="G7" s="628"/>
      <c r="H7" s="628"/>
      <c r="I7" s="628"/>
      <c r="J7" s="628"/>
      <c r="K7" s="628"/>
      <c r="L7" s="628"/>
      <c r="M7" s="628"/>
      <c r="N7" s="628"/>
      <c r="O7" s="628"/>
      <c r="P7" s="628"/>
      <c r="Q7" s="629"/>
      <c r="R7" s="630">
        <v>93705</v>
      </c>
      <c r="S7" s="631"/>
      <c r="T7" s="631"/>
      <c r="U7" s="631"/>
      <c r="V7" s="631"/>
      <c r="W7" s="631"/>
      <c r="X7" s="631"/>
      <c r="Y7" s="632"/>
      <c r="Z7" s="633">
        <v>0</v>
      </c>
      <c r="AA7" s="633"/>
      <c r="AB7" s="633"/>
      <c r="AC7" s="633"/>
      <c r="AD7" s="634">
        <v>93705</v>
      </c>
      <c r="AE7" s="634"/>
      <c r="AF7" s="634"/>
      <c r="AG7" s="634"/>
      <c r="AH7" s="634"/>
      <c r="AI7" s="634"/>
      <c r="AJ7" s="634"/>
      <c r="AK7" s="634"/>
      <c r="AL7" s="635">
        <v>0.1</v>
      </c>
      <c r="AM7" s="636"/>
      <c r="AN7" s="636"/>
      <c r="AO7" s="637"/>
      <c r="AP7" s="627" t="s">
        <v>234</v>
      </c>
      <c r="AQ7" s="628"/>
      <c r="AR7" s="628"/>
      <c r="AS7" s="628"/>
      <c r="AT7" s="628"/>
      <c r="AU7" s="628"/>
      <c r="AV7" s="628"/>
      <c r="AW7" s="628"/>
      <c r="AX7" s="628"/>
      <c r="AY7" s="628"/>
      <c r="AZ7" s="628"/>
      <c r="BA7" s="628"/>
      <c r="BB7" s="628"/>
      <c r="BC7" s="628"/>
      <c r="BD7" s="628"/>
      <c r="BE7" s="628"/>
      <c r="BF7" s="629"/>
      <c r="BG7" s="630">
        <v>42091827</v>
      </c>
      <c r="BH7" s="631"/>
      <c r="BI7" s="631"/>
      <c r="BJ7" s="631"/>
      <c r="BK7" s="631"/>
      <c r="BL7" s="631"/>
      <c r="BM7" s="631"/>
      <c r="BN7" s="632"/>
      <c r="BO7" s="633">
        <v>48.6</v>
      </c>
      <c r="BP7" s="633"/>
      <c r="BQ7" s="633"/>
      <c r="BR7" s="633"/>
      <c r="BS7" s="634">
        <v>851680</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22147369</v>
      </c>
      <c r="CS7" s="631"/>
      <c r="CT7" s="631"/>
      <c r="CU7" s="631"/>
      <c r="CV7" s="631"/>
      <c r="CW7" s="631"/>
      <c r="CX7" s="631"/>
      <c r="CY7" s="632"/>
      <c r="CZ7" s="633">
        <v>10.8</v>
      </c>
      <c r="DA7" s="633"/>
      <c r="DB7" s="633"/>
      <c r="DC7" s="633"/>
      <c r="DD7" s="639">
        <v>2766485</v>
      </c>
      <c r="DE7" s="631"/>
      <c r="DF7" s="631"/>
      <c r="DG7" s="631"/>
      <c r="DH7" s="631"/>
      <c r="DI7" s="631"/>
      <c r="DJ7" s="631"/>
      <c r="DK7" s="631"/>
      <c r="DL7" s="631"/>
      <c r="DM7" s="631"/>
      <c r="DN7" s="631"/>
      <c r="DO7" s="631"/>
      <c r="DP7" s="632"/>
      <c r="DQ7" s="639">
        <v>17676844</v>
      </c>
      <c r="DR7" s="631"/>
      <c r="DS7" s="631"/>
      <c r="DT7" s="631"/>
      <c r="DU7" s="631"/>
      <c r="DV7" s="631"/>
      <c r="DW7" s="631"/>
      <c r="DX7" s="631"/>
      <c r="DY7" s="631"/>
      <c r="DZ7" s="631"/>
      <c r="EA7" s="631"/>
      <c r="EB7" s="631"/>
      <c r="EC7" s="640"/>
    </row>
    <row r="8" spans="2:143" ht="11.25" customHeight="1" x14ac:dyDescent="0.2">
      <c r="B8" s="627" t="s">
        <v>236</v>
      </c>
      <c r="C8" s="628"/>
      <c r="D8" s="628"/>
      <c r="E8" s="628"/>
      <c r="F8" s="628"/>
      <c r="G8" s="628"/>
      <c r="H8" s="628"/>
      <c r="I8" s="628"/>
      <c r="J8" s="628"/>
      <c r="K8" s="628"/>
      <c r="L8" s="628"/>
      <c r="M8" s="628"/>
      <c r="N8" s="628"/>
      <c r="O8" s="628"/>
      <c r="P8" s="628"/>
      <c r="Q8" s="629"/>
      <c r="R8" s="630">
        <v>949419</v>
      </c>
      <c r="S8" s="631"/>
      <c r="T8" s="631"/>
      <c r="U8" s="631"/>
      <c r="V8" s="631"/>
      <c r="W8" s="631"/>
      <c r="X8" s="631"/>
      <c r="Y8" s="632"/>
      <c r="Z8" s="633">
        <v>0.5</v>
      </c>
      <c r="AA8" s="633"/>
      <c r="AB8" s="633"/>
      <c r="AC8" s="633"/>
      <c r="AD8" s="634">
        <v>949419</v>
      </c>
      <c r="AE8" s="634"/>
      <c r="AF8" s="634"/>
      <c r="AG8" s="634"/>
      <c r="AH8" s="634"/>
      <c r="AI8" s="634"/>
      <c r="AJ8" s="634"/>
      <c r="AK8" s="634"/>
      <c r="AL8" s="635">
        <v>0.9</v>
      </c>
      <c r="AM8" s="636"/>
      <c r="AN8" s="636"/>
      <c r="AO8" s="637"/>
      <c r="AP8" s="627" t="s">
        <v>237</v>
      </c>
      <c r="AQ8" s="628"/>
      <c r="AR8" s="628"/>
      <c r="AS8" s="628"/>
      <c r="AT8" s="628"/>
      <c r="AU8" s="628"/>
      <c r="AV8" s="628"/>
      <c r="AW8" s="628"/>
      <c r="AX8" s="628"/>
      <c r="AY8" s="628"/>
      <c r="AZ8" s="628"/>
      <c r="BA8" s="628"/>
      <c r="BB8" s="628"/>
      <c r="BC8" s="628"/>
      <c r="BD8" s="628"/>
      <c r="BE8" s="628"/>
      <c r="BF8" s="629"/>
      <c r="BG8" s="630">
        <v>823378</v>
      </c>
      <c r="BH8" s="631"/>
      <c r="BI8" s="631"/>
      <c r="BJ8" s="631"/>
      <c r="BK8" s="631"/>
      <c r="BL8" s="631"/>
      <c r="BM8" s="631"/>
      <c r="BN8" s="632"/>
      <c r="BO8" s="633">
        <v>1</v>
      </c>
      <c r="BP8" s="633"/>
      <c r="BQ8" s="633"/>
      <c r="BR8" s="633"/>
      <c r="BS8" s="634" t="s">
        <v>129</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96907288</v>
      </c>
      <c r="CS8" s="631"/>
      <c r="CT8" s="631"/>
      <c r="CU8" s="631"/>
      <c r="CV8" s="631"/>
      <c r="CW8" s="631"/>
      <c r="CX8" s="631"/>
      <c r="CY8" s="632"/>
      <c r="CZ8" s="633">
        <v>47.3</v>
      </c>
      <c r="DA8" s="633"/>
      <c r="DB8" s="633"/>
      <c r="DC8" s="633"/>
      <c r="DD8" s="639">
        <v>3108399</v>
      </c>
      <c r="DE8" s="631"/>
      <c r="DF8" s="631"/>
      <c r="DG8" s="631"/>
      <c r="DH8" s="631"/>
      <c r="DI8" s="631"/>
      <c r="DJ8" s="631"/>
      <c r="DK8" s="631"/>
      <c r="DL8" s="631"/>
      <c r="DM8" s="631"/>
      <c r="DN8" s="631"/>
      <c r="DO8" s="631"/>
      <c r="DP8" s="632"/>
      <c r="DQ8" s="639">
        <v>42380147</v>
      </c>
      <c r="DR8" s="631"/>
      <c r="DS8" s="631"/>
      <c r="DT8" s="631"/>
      <c r="DU8" s="631"/>
      <c r="DV8" s="631"/>
      <c r="DW8" s="631"/>
      <c r="DX8" s="631"/>
      <c r="DY8" s="631"/>
      <c r="DZ8" s="631"/>
      <c r="EA8" s="631"/>
      <c r="EB8" s="631"/>
      <c r="EC8" s="640"/>
    </row>
    <row r="9" spans="2:143" ht="11.25" customHeight="1" x14ac:dyDescent="0.2">
      <c r="B9" s="627" t="s">
        <v>239</v>
      </c>
      <c r="C9" s="628"/>
      <c r="D9" s="628"/>
      <c r="E9" s="628"/>
      <c r="F9" s="628"/>
      <c r="G9" s="628"/>
      <c r="H9" s="628"/>
      <c r="I9" s="628"/>
      <c r="J9" s="628"/>
      <c r="K9" s="628"/>
      <c r="L9" s="628"/>
      <c r="M9" s="628"/>
      <c r="N9" s="628"/>
      <c r="O9" s="628"/>
      <c r="P9" s="628"/>
      <c r="Q9" s="629"/>
      <c r="R9" s="630">
        <v>1121935</v>
      </c>
      <c r="S9" s="631"/>
      <c r="T9" s="631"/>
      <c r="U9" s="631"/>
      <c r="V9" s="631"/>
      <c r="W9" s="631"/>
      <c r="X9" s="631"/>
      <c r="Y9" s="632"/>
      <c r="Z9" s="633">
        <v>0.5</v>
      </c>
      <c r="AA9" s="633"/>
      <c r="AB9" s="633"/>
      <c r="AC9" s="633"/>
      <c r="AD9" s="634">
        <v>1121935</v>
      </c>
      <c r="AE9" s="634"/>
      <c r="AF9" s="634"/>
      <c r="AG9" s="634"/>
      <c r="AH9" s="634"/>
      <c r="AI9" s="634"/>
      <c r="AJ9" s="634"/>
      <c r="AK9" s="634"/>
      <c r="AL9" s="635">
        <v>1.1000000000000001</v>
      </c>
      <c r="AM9" s="636"/>
      <c r="AN9" s="636"/>
      <c r="AO9" s="637"/>
      <c r="AP9" s="627" t="s">
        <v>240</v>
      </c>
      <c r="AQ9" s="628"/>
      <c r="AR9" s="628"/>
      <c r="AS9" s="628"/>
      <c r="AT9" s="628"/>
      <c r="AU9" s="628"/>
      <c r="AV9" s="628"/>
      <c r="AW9" s="628"/>
      <c r="AX9" s="628"/>
      <c r="AY9" s="628"/>
      <c r="AZ9" s="628"/>
      <c r="BA9" s="628"/>
      <c r="BB9" s="628"/>
      <c r="BC9" s="628"/>
      <c r="BD9" s="628"/>
      <c r="BE9" s="628"/>
      <c r="BF9" s="629"/>
      <c r="BG9" s="630">
        <v>37635693</v>
      </c>
      <c r="BH9" s="631"/>
      <c r="BI9" s="631"/>
      <c r="BJ9" s="631"/>
      <c r="BK9" s="631"/>
      <c r="BL9" s="631"/>
      <c r="BM9" s="631"/>
      <c r="BN9" s="632"/>
      <c r="BO9" s="633">
        <v>43.5</v>
      </c>
      <c r="BP9" s="633"/>
      <c r="BQ9" s="633"/>
      <c r="BR9" s="633"/>
      <c r="BS9" s="634" t="s">
        <v>129</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19983838</v>
      </c>
      <c r="CS9" s="631"/>
      <c r="CT9" s="631"/>
      <c r="CU9" s="631"/>
      <c r="CV9" s="631"/>
      <c r="CW9" s="631"/>
      <c r="CX9" s="631"/>
      <c r="CY9" s="632"/>
      <c r="CZ9" s="633">
        <v>9.8000000000000007</v>
      </c>
      <c r="DA9" s="633"/>
      <c r="DB9" s="633"/>
      <c r="DC9" s="633"/>
      <c r="DD9" s="639">
        <v>677689</v>
      </c>
      <c r="DE9" s="631"/>
      <c r="DF9" s="631"/>
      <c r="DG9" s="631"/>
      <c r="DH9" s="631"/>
      <c r="DI9" s="631"/>
      <c r="DJ9" s="631"/>
      <c r="DK9" s="631"/>
      <c r="DL9" s="631"/>
      <c r="DM9" s="631"/>
      <c r="DN9" s="631"/>
      <c r="DO9" s="631"/>
      <c r="DP9" s="632"/>
      <c r="DQ9" s="639">
        <v>11907347</v>
      </c>
      <c r="DR9" s="631"/>
      <c r="DS9" s="631"/>
      <c r="DT9" s="631"/>
      <c r="DU9" s="631"/>
      <c r="DV9" s="631"/>
      <c r="DW9" s="631"/>
      <c r="DX9" s="631"/>
      <c r="DY9" s="631"/>
      <c r="DZ9" s="631"/>
      <c r="EA9" s="631"/>
      <c r="EB9" s="631"/>
      <c r="EC9" s="640"/>
    </row>
    <row r="10" spans="2:143" ht="11.25" customHeight="1" x14ac:dyDescent="0.2">
      <c r="B10" s="627" t="s">
        <v>242</v>
      </c>
      <c r="C10" s="628"/>
      <c r="D10" s="628"/>
      <c r="E10" s="628"/>
      <c r="F10" s="628"/>
      <c r="G10" s="628"/>
      <c r="H10" s="628"/>
      <c r="I10" s="628"/>
      <c r="J10" s="628"/>
      <c r="K10" s="628"/>
      <c r="L10" s="628"/>
      <c r="M10" s="628"/>
      <c r="N10" s="628"/>
      <c r="O10" s="628"/>
      <c r="P10" s="628"/>
      <c r="Q10" s="629"/>
      <c r="R10" s="630" t="s">
        <v>129</v>
      </c>
      <c r="S10" s="631"/>
      <c r="T10" s="631"/>
      <c r="U10" s="631"/>
      <c r="V10" s="631"/>
      <c r="W10" s="631"/>
      <c r="X10" s="631"/>
      <c r="Y10" s="632"/>
      <c r="Z10" s="633" t="s">
        <v>129</v>
      </c>
      <c r="AA10" s="633"/>
      <c r="AB10" s="633"/>
      <c r="AC10" s="633"/>
      <c r="AD10" s="634" t="s">
        <v>129</v>
      </c>
      <c r="AE10" s="634"/>
      <c r="AF10" s="634"/>
      <c r="AG10" s="634"/>
      <c r="AH10" s="634"/>
      <c r="AI10" s="634"/>
      <c r="AJ10" s="634"/>
      <c r="AK10" s="634"/>
      <c r="AL10" s="635" t="s">
        <v>129</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1266478</v>
      </c>
      <c r="BH10" s="631"/>
      <c r="BI10" s="631"/>
      <c r="BJ10" s="631"/>
      <c r="BK10" s="631"/>
      <c r="BL10" s="631"/>
      <c r="BM10" s="631"/>
      <c r="BN10" s="632"/>
      <c r="BO10" s="633">
        <v>1.5</v>
      </c>
      <c r="BP10" s="633"/>
      <c r="BQ10" s="633"/>
      <c r="BR10" s="633"/>
      <c r="BS10" s="634">
        <v>208748</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571939</v>
      </c>
      <c r="CS10" s="631"/>
      <c r="CT10" s="631"/>
      <c r="CU10" s="631"/>
      <c r="CV10" s="631"/>
      <c r="CW10" s="631"/>
      <c r="CX10" s="631"/>
      <c r="CY10" s="632"/>
      <c r="CZ10" s="633">
        <v>0.3</v>
      </c>
      <c r="DA10" s="633"/>
      <c r="DB10" s="633"/>
      <c r="DC10" s="633"/>
      <c r="DD10" s="639">
        <v>203406</v>
      </c>
      <c r="DE10" s="631"/>
      <c r="DF10" s="631"/>
      <c r="DG10" s="631"/>
      <c r="DH10" s="631"/>
      <c r="DI10" s="631"/>
      <c r="DJ10" s="631"/>
      <c r="DK10" s="631"/>
      <c r="DL10" s="631"/>
      <c r="DM10" s="631"/>
      <c r="DN10" s="631"/>
      <c r="DO10" s="631"/>
      <c r="DP10" s="632"/>
      <c r="DQ10" s="639">
        <v>284208</v>
      </c>
      <c r="DR10" s="631"/>
      <c r="DS10" s="631"/>
      <c r="DT10" s="631"/>
      <c r="DU10" s="631"/>
      <c r="DV10" s="631"/>
      <c r="DW10" s="631"/>
      <c r="DX10" s="631"/>
      <c r="DY10" s="631"/>
      <c r="DZ10" s="631"/>
      <c r="EA10" s="631"/>
      <c r="EB10" s="631"/>
      <c r="EC10" s="640"/>
    </row>
    <row r="11" spans="2:143" ht="11.25" customHeight="1" x14ac:dyDescent="0.2">
      <c r="B11" s="627" t="s">
        <v>245</v>
      </c>
      <c r="C11" s="628"/>
      <c r="D11" s="628"/>
      <c r="E11" s="628"/>
      <c r="F11" s="628"/>
      <c r="G11" s="628"/>
      <c r="H11" s="628"/>
      <c r="I11" s="628"/>
      <c r="J11" s="628"/>
      <c r="K11" s="628"/>
      <c r="L11" s="628"/>
      <c r="M11" s="628"/>
      <c r="N11" s="628"/>
      <c r="O11" s="628"/>
      <c r="P11" s="628"/>
      <c r="Q11" s="629"/>
      <c r="R11" s="630">
        <v>10326515</v>
      </c>
      <c r="S11" s="631"/>
      <c r="T11" s="631"/>
      <c r="U11" s="631"/>
      <c r="V11" s="631"/>
      <c r="W11" s="631"/>
      <c r="X11" s="631"/>
      <c r="Y11" s="632"/>
      <c r="Z11" s="635">
        <v>4.9000000000000004</v>
      </c>
      <c r="AA11" s="636"/>
      <c r="AB11" s="636"/>
      <c r="AC11" s="648"/>
      <c r="AD11" s="639">
        <v>10326515</v>
      </c>
      <c r="AE11" s="631"/>
      <c r="AF11" s="631"/>
      <c r="AG11" s="631"/>
      <c r="AH11" s="631"/>
      <c r="AI11" s="631"/>
      <c r="AJ11" s="631"/>
      <c r="AK11" s="632"/>
      <c r="AL11" s="635">
        <v>10.199999999999999</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2366278</v>
      </c>
      <c r="BH11" s="631"/>
      <c r="BI11" s="631"/>
      <c r="BJ11" s="631"/>
      <c r="BK11" s="631"/>
      <c r="BL11" s="631"/>
      <c r="BM11" s="631"/>
      <c r="BN11" s="632"/>
      <c r="BO11" s="633">
        <v>2.7</v>
      </c>
      <c r="BP11" s="633"/>
      <c r="BQ11" s="633"/>
      <c r="BR11" s="633"/>
      <c r="BS11" s="634">
        <v>642932</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169027</v>
      </c>
      <c r="CS11" s="631"/>
      <c r="CT11" s="631"/>
      <c r="CU11" s="631"/>
      <c r="CV11" s="631"/>
      <c r="CW11" s="631"/>
      <c r="CX11" s="631"/>
      <c r="CY11" s="632"/>
      <c r="CZ11" s="633">
        <v>0.1</v>
      </c>
      <c r="DA11" s="633"/>
      <c r="DB11" s="633"/>
      <c r="DC11" s="633"/>
      <c r="DD11" s="639">
        <v>8734</v>
      </c>
      <c r="DE11" s="631"/>
      <c r="DF11" s="631"/>
      <c r="DG11" s="631"/>
      <c r="DH11" s="631"/>
      <c r="DI11" s="631"/>
      <c r="DJ11" s="631"/>
      <c r="DK11" s="631"/>
      <c r="DL11" s="631"/>
      <c r="DM11" s="631"/>
      <c r="DN11" s="631"/>
      <c r="DO11" s="631"/>
      <c r="DP11" s="632"/>
      <c r="DQ11" s="639">
        <v>147805</v>
      </c>
      <c r="DR11" s="631"/>
      <c r="DS11" s="631"/>
      <c r="DT11" s="631"/>
      <c r="DU11" s="631"/>
      <c r="DV11" s="631"/>
      <c r="DW11" s="631"/>
      <c r="DX11" s="631"/>
      <c r="DY11" s="631"/>
      <c r="DZ11" s="631"/>
      <c r="EA11" s="631"/>
      <c r="EB11" s="631"/>
      <c r="EC11" s="640"/>
    </row>
    <row r="12" spans="2:143" ht="11.25" customHeight="1" x14ac:dyDescent="0.2">
      <c r="B12" s="627" t="s">
        <v>248</v>
      </c>
      <c r="C12" s="628"/>
      <c r="D12" s="628"/>
      <c r="E12" s="628"/>
      <c r="F12" s="628"/>
      <c r="G12" s="628"/>
      <c r="H12" s="628"/>
      <c r="I12" s="628"/>
      <c r="J12" s="628"/>
      <c r="K12" s="628"/>
      <c r="L12" s="628"/>
      <c r="M12" s="628"/>
      <c r="N12" s="628"/>
      <c r="O12" s="628"/>
      <c r="P12" s="628"/>
      <c r="Q12" s="629"/>
      <c r="R12" s="630">
        <v>145180</v>
      </c>
      <c r="S12" s="631"/>
      <c r="T12" s="631"/>
      <c r="U12" s="631"/>
      <c r="V12" s="631"/>
      <c r="W12" s="631"/>
      <c r="X12" s="631"/>
      <c r="Y12" s="632"/>
      <c r="Z12" s="633">
        <v>0.1</v>
      </c>
      <c r="AA12" s="633"/>
      <c r="AB12" s="633"/>
      <c r="AC12" s="633"/>
      <c r="AD12" s="634">
        <v>145180</v>
      </c>
      <c r="AE12" s="634"/>
      <c r="AF12" s="634"/>
      <c r="AG12" s="634"/>
      <c r="AH12" s="634"/>
      <c r="AI12" s="634"/>
      <c r="AJ12" s="634"/>
      <c r="AK12" s="634"/>
      <c r="AL12" s="635">
        <v>0.1</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32750481</v>
      </c>
      <c r="BH12" s="631"/>
      <c r="BI12" s="631"/>
      <c r="BJ12" s="631"/>
      <c r="BK12" s="631"/>
      <c r="BL12" s="631"/>
      <c r="BM12" s="631"/>
      <c r="BN12" s="632"/>
      <c r="BO12" s="633">
        <v>37.799999999999997</v>
      </c>
      <c r="BP12" s="633"/>
      <c r="BQ12" s="633"/>
      <c r="BR12" s="633"/>
      <c r="BS12" s="634" t="s">
        <v>129</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2082135</v>
      </c>
      <c r="CS12" s="631"/>
      <c r="CT12" s="631"/>
      <c r="CU12" s="631"/>
      <c r="CV12" s="631"/>
      <c r="CW12" s="631"/>
      <c r="CX12" s="631"/>
      <c r="CY12" s="632"/>
      <c r="CZ12" s="633">
        <v>1</v>
      </c>
      <c r="DA12" s="633"/>
      <c r="DB12" s="633"/>
      <c r="DC12" s="633"/>
      <c r="DD12" s="639">
        <v>181907</v>
      </c>
      <c r="DE12" s="631"/>
      <c r="DF12" s="631"/>
      <c r="DG12" s="631"/>
      <c r="DH12" s="631"/>
      <c r="DI12" s="631"/>
      <c r="DJ12" s="631"/>
      <c r="DK12" s="631"/>
      <c r="DL12" s="631"/>
      <c r="DM12" s="631"/>
      <c r="DN12" s="631"/>
      <c r="DO12" s="631"/>
      <c r="DP12" s="632"/>
      <c r="DQ12" s="639">
        <v>1725411</v>
      </c>
      <c r="DR12" s="631"/>
      <c r="DS12" s="631"/>
      <c r="DT12" s="631"/>
      <c r="DU12" s="631"/>
      <c r="DV12" s="631"/>
      <c r="DW12" s="631"/>
      <c r="DX12" s="631"/>
      <c r="DY12" s="631"/>
      <c r="DZ12" s="631"/>
      <c r="EA12" s="631"/>
      <c r="EB12" s="631"/>
      <c r="EC12" s="640"/>
    </row>
    <row r="13" spans="2:143" ht="11.25" customHeight="1" x14ac:dyDescent="0.2">
      <c r="B13" s="627" t="s">
        <v>251</v>
      </c>
      <c r="C13" s="628"/>
      <c r="D13" s="628"/>
      <c r="E13" s="628"/>
      <c r="F13" s="628"/>
      <c r="G13" s="628"/>
      <c r="H13" s="628"/>
      <c r="I13" s="628"/>
      <c r="J13" s="628"/>
      <c r="K13" s="628"/>
      <c r="L13" s="628"/>
      <c r="M13" s="628"/>
      <c r="N13" s="628"/>
      <c r="O13" s="628"/>
      <c r="P13" s="628"/>
      <c r="Q13" s="629"/>
      <c r="R13" s="630" t="s">
        <v>129</v>
      </c>
      <c r="S13" s="631"/>
      <c r="T13" s="631"/>
      <c r="U13" s="631"/>
      <c r="V13" s="631"/>
      <c r="W13" s="631"/>
      <c r="X13" s="631"/>
      <c r="Y13" s="632"/>
      <c r="Z13" s="633" t="s">
        <v>129</v>
      </c>
      <c r="AA13" s="633"/>
      <c r="AB13" s="633"/>
      <c r="AC13" s="633"/>
      <c r="AD13" s="634" t="s">
        <v>129</v>
      </c>
      <c r="AE13" s="634"/>
      <c r="AF13" s="634"/>
      <c r="AG13" s="634"/>
      <c r="AH13" s="634"/>
      <c r="AI13" s="634"/>
      <c r="AJ13" s="634"/>
      <c r="AK13" s="634"/>
      <c r="AL13" s="635" t="s">
        <v>129</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32453469</v>
      </c>
      <c r="BH13" s="631"/>
      <c r="BI13" s="631"/>
      <c r="BJ13" s="631"/>
      <c r="BK13" s="631"/>
      <c r="BL13" s="631"/>
      <c r="BM13" s="631"/>
      <c r="BN13" s="632"/>
      <c r="BO13" s="633">
        <v>37.5</v>
      </c>
      <c r="BP13" s="633"/>
      <c r="BQ13" s="633"/>
      <c r="BR13" s="633"/>
      <c r="BS13" s="634" t="s">
        <v>129</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14479485</v>
      </c>
      <c r="CS13" s="631"/>
      <c r="CT13" s="631"/>
      <c r="CU13" s="631"/>
      <c r="CV13" s="631"/>
      <c r="CW13" s="631"/>
      <c r="CX13" s="631"/>
      <c r="CY13" s="632"/>
      <c r="CZ13" s="633">
        <v>7.1</v>
      </c>
      <c r="DA13" s="633"/>
      <c r="DB13" s="633"/>
      <c r="DC13" s="633"/>
      <c r="DD13" s="639">
        <v>3617104</v>
      </c>
      <c r="DE13" s="631"/>
      <c r="DF13" s="631"/>
      <c r="DG13" s="631"/>
      <c r="DH13" s="631"/>
      <c r="DI13" s="631"/>
      <c r="DJ13" s="631"/>
      <c r="DK13" s="631"/>
      <c r="DL13" s="631"/>
      <c r="DM13" s="631"/>
      <c r="DN13" s="631"/>
      <c r="DO13" s="631"/>
      <c r="DP13" s="632"/>
      <c r="DQ13" s="639">
        <v>8972304</v>
      </c>
      <c r="DR13" s="631"/>
      <c r="DS13" s="631"/>
      <c r="DT13" s="631"/>
      <c r="DU13" s="631"/>
      <c r="DV13" s="631"/>
      <c r="DW13" s="631"/>
      <c r="DX13" s="631"/>
      <c r="DY13" s="631"/>
      <c r="DZ13" s="631"/>
      <c r="EA13" s="631"/>
      <c r="EB13" s="631"/>
      <c r="EC13" s="640"/>
    </row>
    <row r="14" spans="2:143" ht="11.25" customHeight="1" x14ac:dyDescent="0.2">
      <c r="B14" s="627" t="s">
        <v>254</v>
      </c>
      <c r="C14" s="628"/>
      <c r="D14" s="628"/>
      <c r="E14" s="628"/>
      <c r="F14" s="628"/>
      <c r="G14" s="628"/>
      <c r="H14" s="628"/>
      <c r="I14" s="628"/>
      <c r="J14" s="628"/>
      <c r="K14" s="628"/>
      <c r="L14" s="628"/>
      <c r="M14" s="628"/>
      <c r="N14" s="628"/>
      <c r="O14" s="628"/>
      <c r="P14" s="628"/>
      <c r="Q14" s="629"/>
      <c r="R14" s="630" t="s">
        <v>129</v>
      </c>
      <c r="S14" s="631"/>
      <c r="T14" s="631"/>
      <c r="U14" s="631"/>
      <c r="V14" s="631"/>
      <c r="W14" s="631"/>
      <c r="X14" s="631"/>
      <c r="Y14" s="632"/>
      <c r="Z14" s="633" t="s">
        <v>129</v>
      </c>
      <c r="AA14" s="633"/>
      <c r="AB14" s="633"/>
      <c r="AC14" s="633"/>
      <c r="AD14" s="634" t="s">
        <v>129</v>
      </c>
      <c r="AE14" s="634"/>
      <c r="AF14" s="634"/>
      <c r="AG14" s="634"/>
      <c r="AH14" s="634"/>
      <c r="AI14" s="634"/>
      <c r="AJ14" s="634"/>
      <c r="AK14" s="634"/>
      <c r="AL14" s="635" t="s">
        <v>129</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389000</v>
      </c>
      <c r="BH14" s="631"/>
      <c r="BI14" s="631"/>
      <c r="BJ14" s="631"/>
      <c r="BK14" s="631"/>
      <c r="BL14" s="631"/>
      <c r="BM14" s="631"/>
      <c r="BN14" s="632"/>
      <c r="BO14" s="633">
        <v>0.4</v>
      </c>
      <c r="BP14" s="633"/>
      <c r="BQ14" s="633"/>
      <c r="BR14" s="633"/>
      <c r="BS14" s="634" t="s">
        <v>129</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7875629</v>
      </c>
      <c r="CS14" s="631"/>
      <c r="CT14" s="631"/>
      <c r="CU14" s="631"/>
      <c r="CV14" s="631"/>
      <c r="CW14" s="631"/>
      <c r="CX14" s="631"/>
      <c r="CY14" s="632"/>
      <c r="CZ14" s="633">
        <v>3.8</v>
      </c>
      <c r="DA14" s="633"/>
      <c r="DB14" s="633"/>
      <c r="DC14" s="633"/>
      <c r="DD14" s="639">
        <v>2304792</v>
      </c>
      <c r="DE14" s="631"/>
      <c r="DF14" s="631"/>
      <c r="DG14" s="631"/>
      <c r="DH14" s="631"/>
      <c r="DI14" s="631"/>
      <c r="DJ14" s="631"/>
      <c r="DK14" s="631"/>
      <c r="DL14" s="631"/>
      <c r="DM14" s="631"/>
      <c r="DN14" s="631"/>
      <c r="DO14" s="631"/>
      <c r="DP14" s="632"/>
      <c r="DQ14" s="639">
        <v>6203337</v>
      </c>
      <c r="DR14" s="631"/>
      <c r="DS14" s="631"/>
      <c r="DT14" s="631"/>
      <c r="DU14" s="631"/>
      <c r="DV14" s="631"/>
      <c r="DW14" s="631"/>
      <c r="DX14" s="631"/>
      <c r="DY14" s="631"/>
      <c r="DZ14" s="631"/>
      <c r="EA14" s="631"/>
      <c r="EB14" s="631"/>
      <c r="EC14" s="640"/>
    </row>
    <row r="15" spans="2:143" ht="11.25" customHeight="1" x14ac:dyDescent="0.2">
      <c r="B15" s="627" t="s">
        <v>257</v>
      </c>
      <c r="C15" s="628"/>
      <c r="D15" s="628"/>
      <c r="E15" s="628"/>
      <c r="F15" s="628"/>
      <c r="G15" s="628"/>
      <c r="H15" s="628"/>
      <c r="I15" s="628"/>
      <c r="J15" s="628"/>
      <c r="K15" s="628"/>
      <c r="L15" s="628"/>
      <c r="M15" s="628"/>
      <c r="N15" s="628"/>
      <c r="O15" s="628"/>
      <c r="P15" s="628"/>
      <c r="Q15" s="629"/>
      <c r="R15" s="630" t="s">
        <v>129</v>
      </c>
      <c r="S15" s="631"/>
      <c r="T15" s="631"/>
      <c r="U15" s="631"/>
      <c r="V15" s="631"/>
      <c r="W15" s="631"/>
      <c r="X15" s="631"/>
      <c r="Y15" s="632"/>
      <c r="Z15" s="633" t="s">
        <v>129</v>
      </c>
      <c r="AA15" s="633"/>
      <c r="AB15" s="633"/>
      <c r="AC15" s="633"/>
      <c r="AD15" s="634" t="s">
        <v>129</v>
      </c>
      <c r="AE15" s="634"/>
      <c r="AF15" s="634"/>
      <c r="AG15" s="634"/>
      <c r="AH15" s="634"/>
      <c r="AI15" s="634"/>
      <c r="AJ15" s="634"/>
      <c r="AK15" s="634"/>
      <c r="AL15" s="635" t="s">
        <v>129</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2210460</v>
      </c>
      <c r="BH15" s="631"/>
      <c r="BI15" s="631"/>
      <c r="BJ15" s="631"/>
      <c r="BK15" s="631"/>
      <c r="BL15" s="631"/>
      <c r="BM15" s="631"/>
      <c r="BN15" s="632"/>
      <c r="BO15" s="633">
        <v>2.6</v>
      </c>
      <c r="BP15" s="633"/>
      <c r="BQ15" s="633"/>
      <c r="BR15" s="633"/>
      <c r="BS15" s="634" t="s">
        <v>129</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25462486</v>
      </c>
      <c r="CS15" s="631"/>
      <c r="CT15" s="631"/>
      <c r="CU15" s="631"/>
      <c r="CV15" s="631"/>
      <c r="CW15" s="631"/>
      <c r="CX15" s="631"/>
      <c r="CY15" s="632"/>
      <c r="CZ15" s="633">
        <v>12.4</v>
      </c>
      <c r="DA15" s="633"/>
      <c r="DB15" s="633"/>
      <c r="DC15" s="633"/>
      <c r="DD15" s="639">
        <v>5731737</v>
      </c>
      <c r="DE15" s="631"/>
      <c r="DF15" s="631"/>
      <c r="DG15" s="631"/>
      <c r="DH15" s="631"/>
      <c r="DI15" s="631"/>
      <c r="DJ15" s="631"/>
      <c r="DK15" s="631"/>
      <c r="DL15" s="631"/>
      <c r="DM15" s="631"/>
      <c r="DN15" s="631"/>
      <c r="DO15" s="631"/>
      <c r="DP15" s="632"/>
      <c r="DQ15" s="639">
        <v>16803659</v>
      </c>
      <c r="DR15" s="631"/>
      <c r="DS15" s="631"/>
      <c r="DT15" s="631"/>
      <c r="DU15" s="631"/>
      <c r="DV15" s="631"/>
      <c r="DW15" s="631"/>
      <c r="DX15" s="631"/>
      <c r="DY15" s="631"/>
      <c r="DZ15" s="631"/>
      <c r="EA15" s="631"/>
      <c r="EB15" s="631"/>
      <c r="EC15" s="640"/>
    </row>
    <row r="16" spans="2:143" ht="11.25" customHeight="1" x14ac:dyDescent="0.2">
      <c r="B16" s="627" t="s">
        <v>260</v>
      </c>
      <c r="C16" s="628"/>
      <c r="D16" s="628"/>
      <c r="E16" s="628"/>
      <c r="F16" s="628"/>
      <c r="G16" s="628"/>
      <c r="H16" s="628"/>
      <c r="I16" s="628"/>
      <c r="J16" s="628"/>
      <c r="K16" s="628"/>
      <c r="L16" s="628"/>
      <c r="M16" s="628"/>
      <c r="N16" s="628"/>
      <c r="O16" s="628"/>
      <c r="P16" s="628"/>
      <c r="Q16" s="629"/>
      <c r="R16" s="630">
        <v>124043</v>
      </c>
      <c r="S16" s="631"/>
      <c r="T16" s="631"/>
      <c r="U16" s="631"/>
      <c r="V16" s="631"/>
      <c r="W16" s="631"/>
      <c r="X16" s="631"/>
      <c r="Y16" s="632"/>
      <c r="Z16" s="633">
        <v>0.1</v>
      </c>
      <c r="AA16" s="633"/>
      <c r="AB16" s="633"/>
      <c r="AC16" s="633"/>
      <c r="AD16" s="634">
        <v>124043</v>
      </c>
      <c r="AE16" s="634"/>
      <c r="AF16" s="634"/>
      <c r="AG16" s="634"/>
      <c r="AH16" s="634"/>
      <c r="AI16" s="634"/>
      <c r="AJ16" s="634"/>
      <c r="AK16" s="634"/>
      <c r="AL16" s="635">
        <v>0.1</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t="s">
        <v>129</v>
      </c>
      <c r="BH16" s="631"/>
      <c r="BI16" s="631"/>
      <c r="BJ16" s="631"/>
      <c r="BK16" s="631"/>
      <c r="BL16" s="631"/>
      <c r="BM16" s="631"/>
      <c r="BN16" s="632"/>
      <c r="BO16" s="633" t="s">
        <v>129</v>
      </c>
      <c r="BP16" s="633"/>
      <c r="BQ16" s="633"/>
      <c r="BR16" s="633"/>
      <c r="BS16" s="634" t="s">
        <v>129</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18225</v>
      </c>
      <c r="CS16" s="631"/>
      <c r="CT16" s="631"/>
      <c r="CU16" s="631"/>
      <c r="CV16" s="631"/>
      <c r="CW16" s="631"/>
      <c r="CX16" s="631"/>
      <c r="CY16" s="632"/>
      <c r="CZ16" s="633">
        <v>0</v>
      </c>
      <c r="DA16" s="633"/>
      <c r="DB16" s="633"/>
      <c r="DC16" s="633"/>
      <c r="DD16" s="639" t="s">
        <v>129</v>
      </c>
      <c r="DE16" s="631"/>
      <c r="DF16" s="631"/>
      <c r="DG16" s="631"/>
      <c r="DH16" s="631"/>
      <c r="DI16" s="631"/>
      <c r="DJ16" s="631"/>
      <c r="DK16" s="631"/>
      <c r="DL16" s="631"/>
      <c r="DM16" s="631"/>
      <c r="DN16" s="631"/>
      <c r="DO16" s="631"/>
      <c r="DP16" s="632"/>
      <c r="DQ16" s="639" t="s">
        <v>129</v>
      </c>
      <c r="DR16" s="631"/>
      <c r="DS16" s="631"/>
      <c r="DT16" s="631"/>
      <c r="DU16" s="631"/>
      <c r="DV16" s="631"/>
      <c r="DW16" s="631"/>
      <c r="DX16" s="631"/>
      <c r="DY16" s="631"/>
      <c r="DZ16" s="631"/>
      <c r="EA16" s="631"/>
      <c r="EB16" s="631"/>
      <c r="EC16" s="640"/>
    </row>
    <row r="17" spans="2:133" ht="11.25" customHeight="1" x14ac:dyDescent="0.2">
      <c r="B17" s="627" t="s">
        <v>263</v>
      </c>
      <c r="C17" s="628"/>
      <c r="D17" s="628"/>
      <c r="E17" s="628"/>
      <c r="F17" s="628"/>
      <c r="G17" s="628"/>
      <c r="H17" s="628"/>
      <c r="I17" s="628"/>
      <c r="J17" s="628"/>
      <c r="K17" s="628"/>
      <c r="L17" s="628"/>
      <c r="M17" s="628"/>
      <c r="N17" s="628"/>
      <c r="O17" s="628"/>
      <c r="P17" s="628"/>
      <c r="Q17" s="629"/>
      <c r="R17" s="630">
        <v>661329</v>
      </c>
      <c r="S17" s="631"/>
      <c r="T17" s="631"/>
      <c r="U17" s="631"/>
      <c r="V17" s="631"/>
      <c r="W17" s="631"/>
      <c r="X17" s="631"/>
      <c r="Y17" s="632"/>
      <c r="Z17" s="633">
        <v>0.3</v>
      </c>
      <c r="AA17" s="633"/>
      <c r="AB17" s="633"/>
      <c r="AC17" s="633"/>
      <c r="AD17" s="634">
        <v>661329</v>
      </c>
      <c r="AE17" s="634"/>
      <c r="AF17" s="634"/>
      <c r="AG17" s="634"/>
      <c r="AH17" s="634"/>
      <c r="AI17" s="634"/>
      <c r="AJ17" s="634"/>
      <c r="AK17" s="634"/>
      <c r="AL17" s="635">
        <v>0.7</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129</v>
      </c>
      <c r="BH17" s="631"/>
      <c r="BI17" s="631"/>
      <c r="BJ17" s="631"/>
      <c r="BK17" s="631"/>
      <c r="BL17" s="631"/>
      <c r="BM17" s="631"/>
      <c r="BN17" s="632"/>
      <c r="BO17" s="633" t="s">
        <v>129</v>
      </c>
      <c r="BP17" s="633"/>
      <c r="BQ17" s="633"/>
      <c r="BR17" s="633"/>
      <c r="BS17" s="634" t="s">
        <v>129</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14186068</v>
      </c>
      <c r="CS17" s="631"/>
      <c r="CT17" s="631"/>
      <c r="CU17" s="631"/>
      <c r="CV17" s="631"/>
      <c r="CW17" s="631"/>
      <c r="CX17" s="631"/>
      <c r="CY17" s="632"/>
      <c r="CZ17" s="633">
        <v>6.9</v>
      </c>
      <c r="DA17" s="633"/>
      <c r="DB17" s="633"/>
      <c r="DC17" s="633"/>
      <c r="DD17" s="639" t="s">
        <v>129</v>
      </c>
      <c r="DE17" s="631"/>
      <c r="DF17" s="631"/>
      <c r="DG17" s="631"/>
      <c r="DH17" s="631"/>
      <c r="DI17" s="631"/>
      <c r="DJ17" s="631"/>
      <c r="DK17" s="631"/>
      <c r="DL17" s="631"/>
      <c r="DM17" s="631"/>
      <c r="DN17" s="631"/>
      <c r="DO17" s="631"/>
      <c r="DP17" s="632"/>
      <c r="DQ17" s="639">
        <v>13690804</v>
      </c>
      <c r="DR17" s="631"/>
      <c r="DS17" s="631"/>
      <c r="DT17" s="631"/>
      <c r="DU17" s="631"/>
      <c r="DV17" s="631"/>
      <c r="DW17" s="631"/>
      <c r="DX17" s="631"/>
      <c r="DY17" s="631"/>
      <c r="DZ17" s="631"/>
      <c r="EA17" s="631"/>
      <c r="EB17" s="631"/>
      <c r="EC17" s="640"/>
    </row>
    <row r="18" spans="2:133" ht="11.25" customHeight="1" x14ac:dyDescent="0.2">
      <c r="B18" s="627" t="s">
        <v>266</v>
      </c>
      <c r="C18" s="628"/>
      <c r="D18" s="628"/>
      <c r="E18" s="628"/>
      <c r="F18" s="628"/>
      <c r="G18" s="628"/>
      <c r="H18" s="628"/>
      <c r="I18" s="628"/>
      <c r="J18" s="628"/>
      <c r="K18" s="628"/>
      <c r="L18" s="628"/>
      <c r="M18" s="628"/>
      <c r="N18" s="628"/>
      <c r="O18" s="628"/>
      <c r="P18" s="628"/>
      <c r="Q18" s="629"/>
      <c r="R18" s="630">
        <v>795257</v>
      </c>
      <c r="S18" s="631"/>
      <c r="T18" s="631"/>
      <c r="U18" s="631"/>
      <c r="V18" s="631"/>
      <c r="W18" s="631"/>
      <c r="X18" s="631"/>
      <c r="Y18" s="632"/>
      <c r="Z18" s="633">
        <v>0.4</v>
      </c>
      <c r="AA18" s="633"/>
      <c r="AB18" s="633"/>
      <c r="AC18" s="633"/>
      <c r="AD18" s="634">
        <v>736611</v>
      </c>
      <c r="AE18" s="634"/>
      <c r="AF18" s="634"/>
      <c r="AG18" s="634"/>
      <c r="AH18" s="634"/>
      <c r="AI18" s="634"/>
      <c r="AJ18" s="634"/>
      <c r="AK18" s="634"/>
      <c r="AL18" s="635">
        <v>0.69999998807907104</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129</v>
      </c>
      <c r="BH18" s="631"/>
      <c r="BI18" s="631"/>
      <c r="BJ18" s="631"/>
      <c r="BK18" s="631"/>
      <c r="BL18" s="631"/>
      <c r="BM18" s="631"/>
      <c r="BN18" s="632"/>
      <c r="BO18" s="633" t="s">
        <v>129</v>
      </c>
      <c r="BP18" s="633"/>
      <c r="BQ18" s="633"/>
      <c r="BR18" s="633"/>
      <c r="BS18" s="634" t="s">
        <v>129</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129</v>
      </c>
      <c r="CS18" s="631"/>
      <c r="CT18" s="631"/>
      <c r="CU18" s="631"/>
      <c r="CV18" s="631"/>
      <c r="CW18" s="631"/>
      <c r="CX18" s="631"/>
      <c r="CY18" s="632"/>
      <c r="CZ18" s="633" t="s">
        <v>129</v>
      </c>
      <c r="DA18" s="633"/>
      <c r="DB18" s="633"/>
      <c r="DC18" s="633"/>
      <c r="DD18" s="639" t="s">
        <v>129</v>
      </c>
      <c r="DE18" s="631"/>
      <c r="DF18" s="631"/>
      <c r="DG18" s="631"/>
      <c r="DH18" s="631"/>
      <c r="DI18" s="631"/>
      <c r="DJ18" s="631"/>
      <c r="DK18" s="631"/>
      <c r="DL18" s="631"/>
      <c r="DM18" s="631"/>
      <c r="DN18" s="631"/>
      <c r="DO18" s="631"/>
      <c r="DP18" s="632"/>
      <c r="DQ18" s="639" t="s">
        <v>129</v>
      </c>
      <c r="DR18" s="631"/>
      <c r="DS18" s="631"/>
      <c r="DT18" s="631"/>
      <c r="DU18" s="631"/>
      <c r="DV18" s="631"/>
      <c r="DW18" s="631"/>
      <c r="DX18" s="631"/>
      <c r="DY18" s="631"/>
      <c r="DZ18" s="631"/>
      <c r="EA18" s="631"/>
      <c r="EB18" s="631"/>
      <c r="EC18" s="640"/>
    </row>
    <row r="19" spans="2:133" ht="11.25" customHeight="1" x14ac:dyDescent="0.2">
      <c r="B19" s="627" t="s">
        <v>269</v>
      </c>
      <c r="C19" s="628"/>
      <c r="D19" s="628"/>
      <c r="E19" s="628"/>
      <c r="F19" s="628"/>
      <c r="G19" s="628"/>
      <c r="H19" s="628"/>
      <c r="I19" s="628"/>
      <c r="J19" s="628"/>
      <c r="K19" s="628"/>
      <c r="L19" s="628"/>
      <c r="M19" s="628"/>
      <c r="N19" s="628"/>
      <c r="O19" s="628"/>
      <c r="P19" s="628"/>
      <c r="Q19" s="629"/>
      <c r="R19" s="630">
        <v>318188</v>
      </c>
      <c r="S19" s="631"/>
      <c r="T19" s="631"/>
      <c r="U19" s="631"/>
      <c r="V19" s="631"/>
      <c r="W19" s="631"/>
      <c r="X19" s="631"/>
      <c r="Y19" s="632"/>
      <c r="Z19" s="633">
        <v>0.2</v>
      </c>
      <c r="AA19" s="633"/>
      <c r="AB19" s="633"/>
      <c r="AC19" s="633"/>
      <c r="AD19" s="634">
        <v>318188</v>
      </c>
      <c r="AE19" s="634"/>
      <c r="AF19" s="634"/>
      <c r="AG19" s="634"/>
      <c r="AH19" s="634"/>
      <c r="AI19" s="634"/>
      <c r="AJ19" s="634"/>
      <c r="AK19" s="634"/>
      <c r="AL19" s="635">
        <v>0.3</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v>9137018</v>
      </c>
      <c r="BH19" s="631"/>
      <c r="BI19" s="631"/>
      <c r="BJ19" s="631"/>
      <c r="BK19" s="631"/>
      <c r="BL19" s="631"/>
      <c r="BM19" s="631"/>
      <c r="BN19" s="632"/>
      <c r="BO19" s="633">
        <v>10.6</v>
      </c>
      <c r="BP19" s="633"/>
      <c r="BQ19" s="633"/>
      <c r="BR19" s="633"/>
      <c r="BS19" s="634" t="s">
        <v>129</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129</v>
      </c>
      <c r="CS19" s="631"/>
      <c r="CT19" s="631"/>
      <c r="CU19" s="631"/>
      <c r="CV19" s="631"/>
      <c r="CW19" s="631"/>
      <c r="CX19" s="631"/>
      <c r="CY19" s="632"/>
      <c r="CZ19" s="633" t="s">
        <v>129</v>
      </c>
      <c r="DA19" s="633"/>
      <c r="DB19" s="633"/>
      <c r="DC19" s="633"/>
      <c r="DD19" s="639" t="s">
        <v>129</v>
      </c>
      <c r="DE19" s="631"/>
      <c r="DF19" s="631"/>
      <c r="DG19" s="631"/>
      <c r="DH19" s="631"/>
      <c r="DI19" s="631"/>
      <c r="DJ19" s="631"/>
      <c r="DK19" s="631"/>
      <c r="DL19" s="631"/>
      <c r="DM19" s="631"/>
      <c r="DN19" s="631"/>
      <c r="DO19" s="631"/>
      <c r="DP19" s="632"/>
      <c r="DQ19" s="639" t="s">
        <v>129</v>
      </c>
      <c r="DR19" s="631"/>
      <c r="DS19" s="631"/>
      <c r="DT19" s="631"/>
      <c r="DU19" s="631"/>
      <c r="DV19" s="631"/>
      <c r="DW19" s="631"/>
      <c r="DX19" s="631"/>
      <c r="DY19" s="631"/>
      <c r="DZ19" s="631"/>
      <c r="EA19" s="631"/>
      <c r="EB19" s="631"/>
      <c r="EC19" s="640"/>
    </row>
    <row r="20" spans="2:133" ht="11.25" customHeight="1" x14ac:dyDescent="0.2">
      <c r="B20" s="627" t="s">
        <v>272</v>
      </c>
      <c r="C20" s="628"/>
      <c r="D20" s="628"/>
      <c r="E20" s="628"/>
      <c r="F20" s="628"/>
      <c r="G20" s="628"/>
      <c r="H20" s="628"/>
      <c r="I20" s="628"/>
      <c r="J20" s="628"/>
      <c r="K20" s="628"/>
      <c r="L20" s="628"/>
      <c r="M20" s="628"/>
      <c r="N20" s="628"/>
      <c r="O20" s="628"/>
      <c r="P20" s="628"/>
      <c r="Q20" s="629"/>
      <c r="R20" s="630">
        <v>34584</v>
      </c>
      <c r="S20" s="631"/>
      <c r="T20" s="631"/>
      <c r="U20" s="631"/>
      <c r="V20" s="631"/>
      <c r="W20" s="631"/>
      <c r="X20" s="631"/>
      <c r="Y20" s="632"/>
      <c r="Z20" s="633">
        <v>0</v>
      </c>
      <c r="AA20" s="633"/>
      <c r="AB20" s="633"/>
      <c r="AC20" s="633"/>
      <c r="AD20" s="634">
        <v>34584</v>
      </c>
      <c r="AE20" s="634"/>
      <c r="AF20" s="634"/>
      <c r="AG20" s="634"/>
      <c r="AH20" s="634"/>
      <c r="AI20" s="634"/>
      <c r="AJ20" s="634"/>
      <c r="AK20" s="634"/>
      <c r="AL20" s="635">
        <v>0</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v>9137018</v>
      </c>
      <c r="BH20" s="631"/>
      <c r="BI20" s="631"/>
      <c r="BJ20" s="631"/>
      <c r="BK20" s="631"/>
      <c r="BL20" s="631"/>
      <c r="BM20" s="631"/>
      <c r="BN20" s="632"/>
      <c r="BO20" s="633">
        <v>10.6</v>
      </c>
      <c r="BP20" s="633"/>
      <c r="BQ20" s="633"/>
      <c r="BR20" s="633"/>
      <c r="BS20" s="634" t="s">
        <v>129</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204699404</v>
      </c>
      <c r="CS20" s="631"/>
      <c r="CT20" s="631"/>
      <c r="CU20" s="631"/>
      <c r="CV20" s="631"/>
      <c r="CW20" s="631"/>
      <c r="CX20" s="631"/>
      <c r="CY20" s="632"/>
      <c r="CZ20" s="633">
        <v>100</v>
      </c>
      <c r="DA20" s="633"/>
      <c r="DB20" s="633"/>
      <c r="DC20" s="633"/>
      <c r="DD20" s="639">
        <v>18600253</v>
      </c>
      <c r="DE20" s="631"/>
      <c r="DF20" s="631"/>
      <c r="DG20" s="631"/>
      <c r="DH20" s="631"/>
      <c r="DI20" s="631"/>
      <c r="DJ20" s="631"/>
      <c r="DK20" s="631"/>
      <c r="DL20" s="631"/>
      <c r="DM20" s="631"/>
      <c r="DN20" s="631"/>
      <c r="DO20" s="631"/>
      <c r="DP20" s="632"/>
      <c r="DQ20" s="639">
        <v>120607774</v>
      </c>
      <c r="DR20" s="631"/>
      <c r="DS20" s="631"/>
      <c r="DT20" s="631"/>
      <c r="DU20" s="631"/>
      <c r="DV20" s="631"/>
      <c r="DW20" s="631"/>
      <c r="DX20" s="631"/>
      <c r="DY20" s="631"/>
      <c r="DZ20" s="631"/>
      <c r="EA20" s="631"/>
      <c r="EB20" s="631"/>
      <c r="EC20" s="640"/>
    </row>
    <row r="21" spans="2:133" ht="11.25" customHeight="1" x14ac:dyDescent="0.2">
      <c r="B21" s="627" t="s">
        <v>275</v>
      </c>
      <c r="C21" s="628"/>
      <c r="D21" s="628"/>
      <c r="E21" s="628"/>
      <c r="F21" s="628"/>
      <c r="G21" s="628"/>
      <c r="H21" s="628"/>
      <c r="I21" s="628"/>
      <c r="J21" s="628"/>
      <c r="K21" s="628"/>
      <c r="L21" s="628"/>
      <c r="M21" s="628"/>
      <c r="N21" s="628"/>
      <c r="O21" s="628"/>
      <c r="P21" s="628"/>
      <c r="Q21" s="629"/>
      <c r="R21" s="630">
        <v>6619</v>
      </c>
      <c r="S21" s="631"/>
      <c r="T21" s="631"/>
      <c r="U21" s="631"/>
      <c r="V21" s="631"/>
      <c r="W21" s="631"/>
      <c r="X21" s="631"/>
      <c r="Y21" s="632"/>
      <c r="Z21" s="633">
        <v>0</v>
      </c>
      <c r="AA21" s="633"/>
      <c r="AB21" s="633"/>
      <c r="AC21" s="633"/>
      <c r="AD21" s="634">
        <v>6619</v>
      </c>
      <c r="AE21" s="634"/>
      <c r="AF21" s="634"/>
      <c r="AG21" s="634"/>
      <c r="AH21" s="634"/>
      <c r="AI21" s="634"/>
      <c r="AJ21" s="634"/>
      <c r="AK21" s="634"/>
      <c r="AL21" s="635">
        <v>0</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v>8599</v>
      </c>
      <c r="BH21" s="631"/>
      <c r="BI21" s="631"/>
      <c r="BJ21" s="631"/>
      <c r="BK21" s="631"/>
      <c r="BL21" s="631"/>
      <c r="BM21" s="631"/>
      <c r="BN21" s="632"/>
      <c r="BO21" s="633">
        <v>0</v>
      </c>
      <c r="BP21" s="633"/>
      <c r="BQ21" s="633"/>
      <c r="BR21" s="633"/>
      <c r="BS21" s="634" t="s">
        <v>129</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2">
      <c r="B22" s="655" t="s">
        <v>277</v>
      </c>
      <c r="C22" s="656"/>
      <c r="D22" s="656"/>
      <c r="E22" s="656"/>
      <c r="F22" s="656"/>
      <c r="G22" s="656"/>
      <c r="H22" s="656"/>
      <c r="I22" s="656"/>
      <c r="J22" s="656"/>
      <c r="K22" s="656"/>
      <c r="L22" s="656"/>
      <c r="M22" s="656"/>
      <c r="N22" s="656"/>
      <c r="O22" s="656"/>
      <c r="P22" s="656"/>
      <c r="Q22" s="657"/>
      <c r="R22" s="630">
        <v>435866</v>
      </c>
      <c r="S22" s="631"/>
      <c r="T22" s="631"/>
      <c r="U22" s="631"/>
      <c r="V22" s="631"/>
      <c r="W22" s="631"/>
      <c r="X22" s="631"/>
      <c r="Y22" s="632"/>
      <c r="Z22" s="633">
        <v>0.2</v>
      </c>
      <c r="AA22" s="633"/>
      <c r="AB22" s="633"/>
      <c r="AC22" s="633"/>
      <c r="AD22" s="634">
        <v>377220</v>
      </c>
      <c r="AE22" s="634"/>
      <c r="AF22" s="634"/>
      <c r="AG22" s="634"/>
      <c r="AH22" s="634"/>
      <c r="AI22" s="634"/>
      <c r="AJ22" s="634"/>
      <c r="AK22" s="634"/>
      <c r="AL22" s="635">
        <v>0.40000000596046448</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v>1391160</v>
      </c>
      <c r="BH22" s="631"/>
      <c r="BI22" s="631"/>
      <c r="BJ22" s="631"/>
      <c r="BK22" s="631"/>
      <c r="BL22" s="631"/>
      <c r="BM22" s="631"/>
      <c r="BN22" s="632"/>
      <c r="BO22" s="633">
        <v>1.6</v>
      </c>
      <c r="BP22" s="633"/>
      <c r="BQ22" s="633"/>
      <c r="BR22" s="633"/>
      <c r="BS22" s="634" t="s">
        <v>129</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280</v>
      </c>
      <c r="C23" s="628"/>
      <c r="D23" s="628"/>
      <c r="E23" s="628"/>
      <c r="F23" s="628"/>
      <c r="G23" s="628"/>
      <c r="H23" s="628"/>
      <c r="I23" s="628"/>
      <c r="J23" s="628"/>
      <c r="K23" s="628"/>
      <c r="L23" s="628"/>
      <c r="M23" s="628"/>
      <c r="N23" s="628"/>
      <c r="O23" s="628"/>
      <c r="P23" s="628"/>
      <c r="Q23" s="629"/>
      <c r="R23" s="630">
        <v>6827203</v>
      </c>
      <c r="S23" s="631"/>
      <c r="T23" s="631"/>
      <c r="U23" s="631"/>
      <c r="V23" s="631"/>
      <c r="W23" s="631"/>
      <c r="X23" s="631"/>
      <c r="Y23" s="632"/>
      <c r="Z23" s="633">
        <v>3.2</v>
      </c>
      <c r="AA23" s="633"/>
      <c r="AB23" s="633"/>
      <c r="AC23" s="633"/>
      <c r="AD23" s="634">
        <v>6428580</v>
      </c>
      <c r="AE23" s="634"/>
      <c r="AF23" s="634"/>
      <c r="AG23" s="634"/>
      <c r="AH23" s="634"/>
      <c r="AI23" s="634"/>
      <c r="AJ23" s="634"/>
      <c r="AK23" s="634"/>
      <c r="AL23" s="635">
        <v>6.3</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v>7737259</v>
      </c>
      <c r="BH23" s="631"/>
      <c r="BI23" s="631"/>
      <c r="BJ23" s="631"/>
      <c r="BK23" s="631"/>
      <c r="BL23" s="631"/>
      <c r="BM23" s="631"/>
      <c r="BN23" s="632"/>
      <c r="BO23" s="633">
        <v>8.9</v>
      </c>
      <c r="BP23" s="633"/>
      <c r="BQ23" s="633"/>
      <c r="BR23" s="633"/>
      <c r="BS23" s="634" t="s">
        <v>129</v>
      </c>
      <c r="BT23" s="634"/>
      <c r="BU23" s="634"/>
      <c r="BV23" s="634"/>
      <c r="BW23" s="634"/>
      <c r="BX23" s="634"/>
      <c r="BY23" s="634"/>
      <c r="BZ23" s="634"/>
      <c r="CA23" s="634"/>
      <c r="CB23" s="638"/>
      <c r="CD23" s="612" t="s">
        <v>221</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4" t="s">
        <v>285</v>
      </c>
      <c r="DM23" s="665"/>
      <c r="DN23" s="665"/>
      <c r="DO23" s="665"/>
      <c r="DP23" s="665"/>
      <c r="DQ23" s="665"/>
      <c r="DR23" s="665"/>
      <c r="DS23" s="665"/>
      <c r="DT23" s="665"/>
      <c r="DU23" s="665"/>
      <c r="DV23" s="666"/>
      <c r="DW23" s="612" t="s">
        <v>286</v>
      </c>
      <c r="DX23" s="613"/>
      <c r="DY23" s="613"/>
      <c r="DZ23" s="613"/>
      <c r="EA23" s="613"/>
      <c r="EB23" s="613"/>
      <c r="EC23" s="614"/>
    </row>
    <row r="24" spans="2:133" ht="11.25" customHeight="1" x14ac:dyDescent="0.2">
      <c r="B24" s="627" t="s">
        <v>287</v>
      </c>
      <c r="C24" s="628"/>
      <c r="D24" s="628"/>
      <c r="E24" s="628"/>
      <c r="F24" s="628"/>
      <c r="G24" s="628"/>
      <c r="H24" s="628"/>
      <c r="I24" s="628"/>
      <c r="J24" s="628"/>
      <c r="K24" s="628"/>
      <c r="L24" s="628"/>
      <c r="M24" s="628"/>
      <c r="N24" s="628"/>
      <c r="O24" s="628"/>
      <c r="P24" s="628"/>
      <c r="Q24" s="629"/>
      <c r="R24" s="630">
        <v>6428580</v>
      </c>
      <c r="S24" s="631"/>
      <c r="T24" s="631"/>
      <c r="U24" s="631"/>
      <c r="V24" s="631"/>
      <c r="W24" s="631"/>
      <c r="X24" s="631"/>
      <c r="Y24" s="632"/>
      <c r="Z24" s="633">
        <v>3.1</v>
      </c>
      <c r="AA24" s="633"/>
      <c r="AB24" s="633"/>
      <c r="AC24" s="633"/>
      <c r="AD24" s="634">
        <v>6428580</v>
      </c>
      <c r="AE24" s="634"/>
      <c r="AF24" s="634"/>
      <c r="AG24" s="634"/>
      <c r="AH24" s="634"/>
      <c r="AI24" s="634"/>
      <c r="AJ24" s="634"/>
      <c r="AK24" s="634"/>
      <c r="AL24" s="635">
        <v>6.3</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129</v>
      </c>
      <c r="BH24" s="631"/>
      <c r="BI24" s="631"/>
      <c r="BJ24" s="631"/>
      <c r="BK24" s="631"/>
      <c r="BL24" s="631"/>
      <c r="BM24" s="631"/>
      <c r="BN24" s="632"/>
      <c r="BO24" s="633" t="s">
        <v>129</v>
      </c>
      <c r="BP24" s="633"/>
      <c r="BQ24" s="633"/>
      <c r="BR24" s="633"/>
      <c r="BS24" s="634" t="s">
        <v>129</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117514222</v>
      </c>
      <c r="CS24" s="620"/>
      <c r="CT24" s="620"/>
      <c r="CU24" s="620"/>
      <c r="CV24" s="620"/>
      <c r="CW24" s="620"/>
      <c r="CX24" s="620"/>
      <c r="CY24" s="621"/>
      <c r="CZ24" s="624">
        <v>57.4</v>
      </c>
      <c r="DA24" s="625"/>
      <c r="DB24" s="625"/>
      <c r="DC24" s="644"/>
      <c r="DD24" s="667">
        <v>65903671</v>
      </c>
      <c r="DE24" s="620"/>
      <c r="DF24" s="620"/>
      <c r="DG24" s="620"/>
      <c r="DH24" s="620"/>
      <c r="DI24" s="620"/>
      <c r="DJ24" s="620"/>
      <c r="DK24" s="621"/>
      <c r="DL24" s="667">
        <v>64159160</v>
      </c>
      <c r="DM24" s="620"/>
      <c r="DN24" s="620"/>
      <c r="DO24" s="620"/>
      <c r="DP24" s="620"/>
      <c r="DQ24" s="620"/>
      <c r="DR24" s="620"/>
      <c r="DS24" s="620"/>
      <c r="DT24" s="620"/>
      <c r="DU24" s="620"/>
      <c r="DV24" s="621"/>
      <c r="DW24" s="624">
        <v>60.1</v>
      </c>
      <c r="DX24" s="625"/>
      <c r="DY24" s="625"/>
      <c r="DZ24" s="625"/>
      <c r="EA24" s="625"/>
      <c r="EB24" s="625"/>
      <c r="EC24" s="626"/>
    </row>
    <row r="25" spans="2:133" ht="11.25" customHeight="1" x14ac:dyDescent="0.2">
      <c r="B25" s="627" t="s">
        <v>290</v>
      </c>
      <c r="C25" s="628"/>
      <c r="D25" s="628"/>
      <c r="E25" s="628"/>
      <c r="F25" s="628"/>
      <c r="G25" s="628"/>
      <c r="H25" s="628"/>
      <c r="I25" s="628"/>
      <c r="J25" s="628"/>
      <c r="K25" s="628"/>
      <c r="L25" s="628"/>
      <c r="M25" s="628"/>
      <c r="N25" s="628"/>
      <c r="O25" s="628"/>
      <c r="P25" s="628"/>
      <c r="Q25" s="629"/>
      <c r="R25" s="630">
        <v>398623</v>
      </c>
      <c r="S25" s="631"/>
      <c r="T25" s="631"/>
      <c r="U25" s="631"/>
      <c r="V25" s="631"/>
      <c r="W25" s="631"/>
      <c r="X25" s="631"/>
      <c r="Y25" s="632"/>
      <c r="Z25" s="633">
        <v>0.2</v>
      </c>
      <c r="AA25" s="633"/>
      <c r="AB25" s="633"/>
      <c r="AC25" s="633"/>
      <c r="AD25" s="634" t="s">
        <v>129</v>
      </c>
      <c r="AE25" s="634"/>
      <c r="AF25" s="634"/>
      <c r="AG25" s="634"/>
      <c r="AH25" s="634"/>
      <c r="AI25" s="634"/>
      <c r="AJ25" s="634"/>
      <c r="AK25" s="634"/>
      <c r="AL25" s="635" t="s">
        <v>129</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129</v>
      </c>
      <c r="BH25" s="631"/>
      <c r="BI25" s="631"/>
      <c r="BJ25" s="631"/>
      <c r="BK25" s="631"/>
      <c r="BL25" s="631"/>
      <c r="BM25" s="631"/>
      <c r="BN25" s="632"/>
      <c r="BO25" s="633" t="s">
        <v>129</v>
      </c>
      <c r="BP25" s="633"/>
      <c r="BQ25" s="633"/>
      <c r="BR25" s="633"/>
      <c r="BS25" s="634" t="s">
        <v>129</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36800733</v>
      </c>
      <c r="CS25" s="668"/>
      <c r="CT25" s="668"/>
      <c r="CU25" s="668"/>
      <c r="CV25" s="668"/>
      <c r="CW25" s="668"/>
      <c r="CX25" s="668"/>
      <c r="CY25" s="669"/>
      <c r="CZ25" s="635">
        <v>18</v>
      </c>
      <c r="DA25" s="670"/>
      <c r="DB25" s="670"/>
      <c r="DC25" s="673"/>
      <c r="DD25" s="639">
        <v>34392175</v>
      </c>
      <c r="DE25" s="668"/>
      <c r="DF25" s="668"/>
      <c r="DG25" s="668"/>
      <c r="DH25" s="668"/>
      <c r="DI25" s="668"/>
      <c r="DJ25" s="668"/>
      <c r="DK25" s="669"/>
      <c r="DL25" s="639">
        <v>33912132</v>
      </c>
      <c r="DM25" s="668"/>
      <c r="DN25" s="668"/>
      <c r="DO25" s="668"/>
      <c r="DP25" s="668"/>
      <c r="DQ25" s="668"/>
      <c r="DR25" s="668"/>
      <c r="DS25" s="668"/>
      <c r="DT25" s="668"/>
      <c r="DU25" s="668"/>
      <c r="DV25" s="669"/>
      <c r="DW25" s="635">
        <v>31.8</v>
      </c>
      <c r="DX25" s="670"/>
      <c r="DY25" s="670"/>
      <c r="DZ25" s="670"/>
      <c r="EA25" s="670"/>
      <c r="EB25" s="670"/>
      <c r="EC25" s="671"/>
    </row>
    <row r="26" spans="2:133" ht="11.25" customHeight="1" x14ac:dyDescent="0.2">
      <c r="B26" s="627" t="s">
        <v>293</v>
      </c>
      <c r="C26" s="628"/>
      <c r="D26" s="628"/>
      <c r="E26" s="628"/>
      <c r="F26" s="628"/>
      <c r="G26" s="628"/>
      <c r="H26" s="628"/>
      <c r="I26" s="628"/>
      <c r="J26" s="628"/>
      <c r="K26" s="628"/>
      <c r="L26" s="628"/>
      <c r="M26" s="628"/>
      <c r="N26" s="628"/>
      <c r="O26" s="628"/>
      <c r="P26" s="628"/>
      <c r="Q26" s="629"/>
      <c r="R26" s="630" t="s">
        <v>129</v>
      </c>
      <c r="S26" s="631"/>
      <c r="T26" s="631"/>
      <c r="U26" s="631"/>
      <c r="V26" s="631"/>
      <c r="W26" s="631"/>
      <c r="X26" s="631"/>
      <c r="Y26" s="632"/>
      <c r="Z26" s="633" t="s">
        <v>129</v>
      </c>
      <c r="AA26" s="633"/>
      <c r="AB26" s="633"/>
      <c r="AC26" s="633"/>
      <c r="AD26" s="634" t="s">
        <v>129</v>
      </c>
      <c r="AE26" s="634"/>
      <c r="AF26" s="634"/>
      <c r="AG26" s="634"/>
      <c r="AH26" s="634"/>
      <c r="AI26" s="634"/>
      <c r="AJ26" s="634"/>
      <c r="AK26" s="634"/>
      <c r="AL26" s="635" t="s">
        <v>129</v>
      </c>
      <c r="AM26" s="636"/>
      <c r="AN26" s="636"/>
      <c r="AO26" s="637"/>
      <c r="AP26" s="649" t="s">
        <v>294</v>
      </c>
      <c r="AQ26" s="672"/>
      <c r="AR26" s="672"/>
      <c r="AS26" s="672"/>
      <c r="AT26" s="672"/>
      <c r="AU26" s="672"/>
      <c r="AV26" s="672"/>
      <c r="AW26" s="672"/>
      <c r="AX26" s="672"/>
      <c r="AY26" s="672"/>
      <c r="AZ26" s="672"/>
      <c r="BA26" s="672"/>
      <c r="BB26" s="672"/>
      <c r="BC26" s="672"/>
      <c r="BD26" s="672"/>
      <c r="BE26" s="672"/>
      <c r="BF26" s="651"/>
      <c r="BG26" s="630" t="s">
        <v>129</v>
      </c>
      <c r="BH26" s="631"/>
      <c r="BI26" s="631"/>
      <c r="BJ26" s="631"/>
      <c r="BK26" s="631"/>
      <c r="BL26" s="631"/>
      <c r="BM26" s="631"/>
      <c r="BN26" s="632"/>
      <c r="BO26" s="633" t="s">
        <v>129</v>
      </c>
      <c r="BP26" s="633"/>
      <c r="BQ26" s="633"/>
      <c r="BR26" s="633"/>
      <c r="BS26" s="634" t="s">
        <v>129</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23568836</v>
      </c>
      <c r="CS26" s="631"/>
      <c r="CT26" s="631"/>
      <c r="CU26" s="631"/>
      <c r="CV26" s="631"/>
      <c r="CW26" s="631"/>
      <c r="CX26" s="631"/>
      <c r="CY26" s="632"/>
      <c r="CZ26" s="635">
        <v>11.5</v>
      </c>
      <c r="DA26" s="670"/>
      <c r="DB26" s="670"/>
      <c r="DC26" s="673"/>
      <c r="DD26" s="639">
        <v>22005690</v>
      </c>
      <c r="DE26" s="631"/>
      <c r="DF26" s="631"/>
      <c r="DG26" s="631"/>
      <c r="DH26" s="631"/>
      <c r="DI26" s="631"/>
      <c r="DJ26" s="631"/>
      <c r="DK26" s="632"/>
      <c r="DL26" s="639" t="s">
        <v>129</v>
      </c>
      <c r="DM26" s="631"/>
      <c r="DN26" s="631"/>
      <c r="DO26" s="631"/>
      <c r="DP26" s="631"/>
      <c r="DQ26" s="631"/>
      <c r="DR26" s="631"/>
      <c r="DS26" s="631"/>
      <c r="DT26" s="631"/>
      <c r="DU26" s="631"/>
      <c r="DV26" s="632"/>
      <c r="DW26" s="635" t="s">
        <v>129</v>
      </c>
      <c r="DX26" s="670"/>
      <c r="DY26" s="670"/>
      <c r="DZ26" s="670"/>
      <c r="EA26" s="670"/>
      <c r="EB26" s="670"/>
      <c r="EC26" s="671"/>
    </row>
    <row r="27" spans="2:133" ht="11.25" customHeight="1" x14ac:dyDescent="0.2">
      <c r="B27" s="627" t="s">
        <v>296</v>
      </c>
      <c r="C27" s="628"/>
      <c r="D27" s="628"/>
      <c r="E27" s="628"/>
      <c r="F27" s="628"/>
      <c r="G27" s="628"/>
      <c r="H27" s="628"/>
      <c r="I27" s="628"/>
      <c r="J27" s="628"/>
      <c r="K27" s="628"/>
      <c r="L27" s="628"/>
      <c r="M27" s="628"/>
      <c r="N27" s="628"/>
      <c r="O27" s="628"/>
      <c r="P27" s="628"/>
      <c r="Q27" s="629"/>
      <c r="R27" s="630">
        <v>108492308</v>
      </c>
      <c r="S27" s="631"/>
      <c r="T27" s="631"/>
      <c r="U27" s="631"/>
      <c r="V27" s="631"/>
      <c r="W27" s="631"/>
      <c r="X27" s="631"/>
      <c r="Y27" s="632"/>
      <c r="Z27" s="633">
        <v>51.6</v>
      </c>
      <c r="AA27" s="633"/>
      <c r="AB27" s="633"/>
      <c r="AC27" s="633"/>
      <c r="AD27" s="634">
        <v>100297780</v>
      </c>
      <c r="AE27" s="634"/>
      <c r="AF27" s="634"/>
      <c r="AG27" s="634"/>
      <c r="AH27" s="634"/>
      <c r="AI27" s="634"/>
      <c r="AJ27" s="634"/>
      <c r="AK27" s="634"/>
      <c r="AL27" s="635">
        <v>99</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86578786</v>
      </c>
      <c r="BH27" s="631"/>
      <c r="BI27" s="631"/>
      <c r="BJ27" s="631"/>
      <c r="BK27" s="631"/>
      <c r="BL27" s="631"/>
      <c r="BM27" s="631"/>
      <c r="BN27" s="632"/>
      <c r="BO27" s="633">
        <v>100</v>
      </c>
      <c r="BP27" s="633"/>
      <c r="BQ27" s="633"/>
      <c r="BR27" s="633"/>
      <c r="BS27" s="634">
        <v>851680</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66527421</v>
      </c>
      <c r="CS27" s="668"/>
      <c r="CT27" s="668"/>
      <c r="CU27" s="668"/>
      <c r="CV27" s="668"/>
      <c r="CW27" s="668"/>
      <c r="CX27" s="668"/>
      <c r="CY27" s="669"/>
      <c r="CZ27" s="635">
        <v>32.5</v>
      </c>
      <c r="DA27" s="670"/>
      <c r="DB27" s="670"/>
      <c r="DC27" s="673"/>
      <c r="DD27" s="639">
        <v>17820692</v>
      </c>
      <c r="DE27" s="668"/>
      <c r="DF27" s="668"/>
      <c r="DG27" s="668"/>
      <c r="DH27" s="668"/>
      <c r="DI27" s="668"/>
      <c r="DJ27" s="668"/>
      <c r="DK27" s="669"/>
      <c r="DL27" s="639">
        <v>16556224</v>
      </c>
      <c r="DM27" s="668"/>
      <c r="DN27" s="668"/>
      <c r="DO27" s="668"/>
      <c r="DP27" s="668"/>
      <c r="DQ27" s="668"/>
      <c r="DR27" s="668"/>
      <c r="DS27" s="668"/>
      <c r="DT27" s="668"/>
      <c r="DU27" s="668"/>
      <c r="DV27" s="669"/>
      <c r="DW27" s="635">
        <v>15.5</v>
      </c>
      <c r="DX27" s="670"/>
      <c r="DY27" s="670"/>
      <c r="DZ27" s="670"/>
      <c r="EA27" s="670"/>
      <c r="EB27" s="670"/>
      <c r="EC27" s="671"/>
    </row>
    <row r="28" spans="2:133" ht="11.25" customHeight="1" x14ac:dyDescent="0.2">
      <c r="B28" s="627" t="s">
        <v>299</v>
      </c>
      <c r="C28" s="628"/>
      <c r="D28" s="628"/>
      <c r="E28" s="628"/>
      <c r="F28" s="628"/>
      <c r="G28" s="628"/>
      <c r="H28" s="628"/>
      <c r="I28" s="628"/>
      <c r="J28" s="628"/>
      <c r="K28" s="628"/>
      <c r="L28" s="628"/>
      <c r="M28" s="628"/>
      <c r="N28" s="628"/>
      <c r="O28" s="628"/>
      <c r="P28" s="628"/>
      <c r="Q28" s="629"/>
      <c r="R28" s="630">
        <v>61352</v>
      </c>
      <c r="S28" s="631"/>
      <c r="T28" s="631"/>
      <c r="U28" s="631"/>
      <c r="V28" s="631"/>
      <c r="W28" s="631"/>
      <c r="X28" s="631"/>
      <c r="Y28" s="632"/>
      <c r="Z28" s="633">
        <v>0</v>
      </c>
      <c r="AA28" s="633"/>
      <c r="AB28" s="633"/>
      <c r="AC28" s="633"/>
      <c r="AD28" s="634">
        <v>61352</v>
      </c>
      <c r="AE28" s="634"/>
      <c r="AF28" s="634"/>
      <c r="AG28" s="634"/>
      <c r="AH28" s="634"/>
      <c r="AI28" s="634"/>
      <c r="AJ28" s="634"/>
      <c r="AK28" s="634"/>
      <c r="AL28" s="635">
        <v>0.1</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14186068</v>
      </c>
      <c r="CS28" s="631"/>
      <c r="CT28" s="631"/>
      <c r="CU28" s="631"/>
      <c r="CV28" s="631"/>
      <c r="CW28" s="631"/>
      <c r="CX28" s="631"/>
      <c r="CY28" s="632"/>
      <c r="CZ28" s="635">
        <v>6.9</v>
      </c>
      <c r="DA28" s="670"/>
      <c r="DB28" s="670"/>
      <c r="DC28" s="673"/>
      <c r="DD28" s="639">
        <v>13690804</v>
      </c>
      <c r="DE28" s="631"/>
      <c r="DF28" s="631"/>
      <c r="DG28" s="631"/>
      <c r="DH28" s="631"/>
      <c r="DI28" s="631"/>
      <c r="DJ28" s="631"/>
      <c r="DK28" s="632"/>
      <c r="DL28" s="639">
        <v>13690804</v>
      </c>
      <c r="DM28" s="631"/>
      <c r="DN28" s="631"/>
      <c r="DO28" s="631"/>
      <c r="DP28" s="631"/>
      <c r="DQ28" s="631"/>
      <c r="DR28" s="631"/>
      <c r="DS28" s="631"/>
      <c r="DT28" s="631"/>
      <c r="DU28" s="631"/>
      <c r="DV28" s="632"/>
      <c r="DW28" s="635">
        <v>12.8</v>
      </c>
      <c r="DX28" s="670"/>
      <c r="DY28" s="670"/>
      <c r="DZ28" s="670"/>
      <c r="EA28" s="670"/>
      <c r="EB28" s="670"/>
      <c r="EC28" s="671"/>
    </row>
    <row r="29" spans="2:133" ht="11.25" customHeight="1" x14ac:dyDescent="0.2">
      <c r="B29" s="627" t="s">
        <v>301</v>
      </c>
      <c r="C29" s="628"/>
      <c r="D29" s="628"/>
      <c r="E29" s="628"/>
      <c r="F29" s="628"/>
      <c r="G29" s="628"/>
      <c r="H29" s="628"/>
      <c r="I29" s="628"/>
      <c r="J29" s="628"/>
      <c r="K29" s="628"/>
      <c r="L29" s="628"/>
      <c r="M29" s="628"/>
      <c r="N29" s="628"/>
      <c r="O29" s="628"/>
      <c r="P29" s="628"/>
      <c r="Q29" s="629"/>
      <c r="R29" s="630">
        <v>434824</v>
      </c>
      <c r="S29" s="631"/>
      <c r="T29" s="631"/>
      <c r="U29" s="631"/>
      <c r="V29" s="631"/>
      <c r="W29" s="631"/>
      <c r="X29" s="631"/>
      <c r="Y29" s="632"/>
      <c r="Z29" s="633">
        <v>0.2</v>
      </c>
      <c r="AA29" s="633"/>
      <c r="AB29" s="633"/>
      <c r="AC29" s="633"/>
      <c r="AD29" s="634" t="s">
        <v>129</v>
      </c>
      <c r="AE29" s="634"/>
      <c r="AF29" s="634"/>
      <c r="AG29" s="634"/>
      <c r="AH29" s="634"/>
      <c r="AI29" s="634"/>
      <c r="AJ29" s="634"/>
      <c r="AK29" s="634"/>
      <c r="AL29" s="635" t="s">
        <v>129</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302</v>
      </c>
      <c r="CE29" s="680"/>
      <c r="CF29" s="645" t="s">
        <v>70</v>
      </c>
      <c r="CG29" s="646"/>
      <c r="CH29" s="646"/>
      <c r="CI29" s="646"/>
      <c r="CJ29" s="646"/>
      <c r="CK29" s="646"/>
      <c r="CL29" s="646"/>
      <c r="CM29" s="646"/>
      <c r="CN29" s="646"/>
      <c r="CO29" s="646"/>
      <c r="CP29" s="646"/>
      <c r="CQ29" s="647"/>
      <c r="CR29" s="630">
        <v>14184997</v>
      </c>
      <c r="CS29" s="668"/>
      <c r="CT29" s="668"/>
      <c r="CU29" s="668"/>
      <c r="CV29" s="668"/>
      <c r="CW29" s="668"/>
      <c r="CX29" s="668"/>
      <c r="CY29" s="669"/>
      <c r="CZ29" s="635">
        <v>6.9</v>
      </c>
      <c r="DA29" s="670"/>
      <c r="DB29" s="670"/>
      <c r="DC29" s="673"/>
      <c r="DD29" s="639">
        <v>13689733</v>
      </c>
      <c r="DE29" s="668"/>
      <c r="DF29" s="668"/>
      <c r="DG29" s="668"/>
      <c r="DH29" s="668"/>
      <c r="DI29" s="668"/>
      <c r="DJ29" s="668"/>
      <c r="DK29" s="669"/>
      <c r="DL29" s="639">
        <v>13689733</v>
      </c>
      <c r="DM29" s="668"/>
      <c r="DN29" s="668"/>
      <c r="DO29" s="668"/>
      <c r="DP29" s="668"/>
      <c r="DQ29" s="668"/>
      <c r="DR29" s="668"/>
      <c r="DS29" s="668"/>
      <c r="DT29" s="668"/>
      <c r="DU29" s="668"/>
      <c r="DV29" s="669"/>
      <c r="DW29" s="635">
        <v>12.8</v>
      </c>
      <c r="DX29" s="670"/>
      <c r="DY29" s="670"/>
      <c r="DZ29" s="670"/>
      <c r="EA29" s="670"/>
      <c r="EB29" s="670"/>
      <c r="EC29" s="671"/>
    </row>
    <row r="30" spans="2:133" ht="11.25" customHeight="1" x14ac:dyDescent="0.2">
      <c r="B30" s="627" t="s">
        <v>303</v>
      </c>
      <c r="C30" s="628"/>
      <c r="D30" s="628"/>
      <c r="E30" s="628"/>
      <c r="F30" s="628"/>
      <c r="G30" s="628"/>
      <c r="H30" s="628"/>
      <c r="I30" s="628"/>
      <c r="J30" s="628"/>
      <c r="K30" s="628"/>
      <c r="L30" s="628"/>
      <c r="M30" s="628"/>
      <c r="N30" s="628"/>
      <c r="O30" s="628"/>
      <c r="P30" s="628"/>
      <c r="Q30" s="629"/>
      <c r="R30" s="630">
        <v>5732222</v>
      </c>
      <c r="S30" s="631"/>
      <c r="T30" s="631"/>
      <c r="U30" s="631"/>
      <c r="V30" s="631"/>
      <c r="W30" s="631"/>
      <c r="X30" s="631"/>
      <c r="Y30" s="632"/>
      <c r="Z30" s="633">
        <v>2.7</v>
      </c>
      <c r="AA30" s="633"/>
      <c r="AB30" s="633"/>
      <c r="AC30" s="633"/>
      <c r="AD30" s="634">
        <v>991703</v>
      </c>
      <c r="AE30" s="634"/>
      <c r="AF30" s="634"/>
      <c r="AG30" s="634"/>
      <c r="AH30" s="634"/>
      <c r="AI30" s="634"/>
      <c r="AJ30" s="634"/>
      <c r="AK30" s="634"/>
      <c r="AL30" s="635">
        <v>1</v>
      </c>
      <c r="AM30" s="636"/>
      <c r="AN30" s="636"/>
      <c r="AO30" s="637"/>
      <c r="AP30" s="609" t="s">
        <v>221</v>
      </c>
      <c r="AQ30" s="610"/>
      <c r="AR30" s="610"/>
      <c r="AS30" s="610"/>
      <c r="AT30" s="610"/>
      <c r="AU30" s="610"/>
      <c r="AV30" s="610"/>
      <c r="AW30" s="610"/>
      <c r="AX30" s="610"/>
      <c r="AY30" s="610"/>
      <c r="AZ30" s="610"/>
      <c r="BA30" s="610"/>
      <c r="BB30" s="610"/>
      <c r="BC30" s="610"/>
      <c r="BD30" s="610"/>
      <c r="BE30" s="610"/>
      <c r="BF30" s="611"/>
      <c r="BG30" s="609" t="s">
        <v>304</v>
      </c>
      <c r="BH30" s="677"/>
      <c r="BI30" s="677"/>
      <c r="BJ30" s="677"/>
      <c r="BK30" s="677"/>
      <c r="BL30" s="677"/>
      <c r="BM30" s="677"/>
      <c r="BN30" s="677"/>
      <c r="BO30" s="677"/>
      <c r="BP30" s="677"/>
      <c r="BQ30" s="678"/>
      <c r="BR30" s="609" t="s">
        <v>305</v>
      </c>
      <c r="BS30" s="677"/>
      <c r="BT30" s="677"/>
      <c r="BU30" s="677"/>
      <c r="BV30" s="677"/>
      <c r="BW30" s="677"/>
      <c r="BX30" s="677"/>
      <c r="BY30" s="677"/>
      <c r="BZ30" s="677"/>
      <c r="CA30" s="677"/>
      <c r="CB30" s="678"/>
      <c r="CD30" s="681"/>
      <c r="CE30" s="682"/>
      <c r="CF30" s="645" t="s">
        <v>306</v>
      </c>
      <c r="CG30" s="646"/>
      <c r="CH30" s="646"/>
      <c r="CI30" s="646"/>
      <c r="CJ30" s="646"/>
      <c r="CK30" s="646"/>
      <c r="CL30" s="646"/>
      <c r="CM30" s="646"/>
      <c r="CN30" s="646"/>
      <c r="CO30" s="646"/>
      <c r="CP30" s="646"/>
      <c r="CQ30" s="647"/>
      <c r="CR30" s="630">
        <v>13508724</v>
      </c>
      <c r="CS30" s="631"/>
      <c r="CT30" s="631"/>
      <c r="CU30" s="631"/>
      <c r="CV30" s="631"/>
      <c r="CW30" s="631"/>
      <c r="CX30" s="631"/>
      <c r="CY30" s="632"/>
      <c r="CZ30" s="635">
        <v>6.6</v>
      </c>
      <c r="DA30" s="670"/>
      <c r="DB30" s="670"/>
      <c r="DC30" s="673"/>
      <c r="DD30" s="639">
        <v>13058276</v>
      </c>
      <c r="DE30" s="631"/>
      <c r="DF30" s="631"/>
      <c r="DG30" s="631"/>
      <c r="DH30" s="631"/>
      <c r="DI30" s="631"/>
      <c r="DJ30" s="631"/>
      <c r="DK30" s="632"/>
      <c r="DL30" s="639">
        <v>13058276</v>
      </c>
      <c r="DM30" s="631"/>
      <c r="DN30" s="631"/>
      <c r="DO30" s="631"/>
      <c r="DP30" s="631"/>
      <c r="DQ30" s="631"/>
      <c r="DR30" s="631"/>
      <c r="DS30" s="631"/>
      <c r="DT30" s="631"/>
      <c r="DU30" s="631"/>
      <c r="DV30" s="632"/>
      <c r="DW30" s="635">
        <v>12.2</v>
      </c>
      <c r="DX30" s="670"/>
      <c r="DY30" s="670"/>
      <c r="DZ30" s="670"/>
      <c r="EA30" s="670"/>
      <c r="EB30" s="670"/>
      <c r="EC30" s="671"/>
    </row>
    <row r="31" spans="2:133" ht="11.25" customHeight="1" x14ac:dyDescent="0.2">
      <c r="B31" s="627" t="s">
        <v>307</v>
      </c>
      <c r="C31" s="628"/>
      <c r="D31" s="628"/>
      <c r="E31" s="628"/>
      <c r="F31" s="628"/>
      <c r="G31" s="628"/>
      <c r="H31" s="628"/>
      <c r="I31" s="628"/>
      <c r="J31" s="628"/>
      <c r="K31" s="628"/>
      <c r="L31" s="628"/>
      <c r="M31" s="628"/>
      <c r="N31" s="628"/>
      <c r="O31" s="628"/>
      <c r="P31" s="628"/>
      <c r="Q31" s="629"/>
      <c r="R31" s="630">
        <v>842057</v>
      </c>
      <c r="S31" s="631"/>
      <c r="T31" s="631"/>
      <c r="U31" s="631"/>
      <c r="V31" s="631"/>
      <c r="W31" s="631"/>
      <c r="X31" s="631"/>
      <c r="Y31" s="632"/>
      <c r="Z31" s="633">
        <v>0.4</v>
      </c>
      <c r="AA31" s="633"/>
      <c r="AB31" s="633"/>
      <c r="AC31" s="633"/>
      <c r="AD31" s="634" t="s">
        <v>129</v>
      </c>
      <c r="AE31" s="634"/>
      <c r="AF31" s="634"/>
      <c r="AG31" s="634"/>
      <c r="AH31" s="634"/>
      <c r="AI31" s="634"/>
      <c r="AJ31" s="634"/>
      <c r="AK31" s="634"/>
      <c r="AL31" s="635" t="s">
        <v>129</v>
      </c>
      <c r="AM31" s="636"/>
      <c r="AN31" s="636"/>
      <c r="AO31" s="637"/>
      <c r="AP31" s="685" t="s">
        <v>308</v>
      </c>
      <c r="AQ31" s="686"/>
      <c r="AR31" s="686"/>
      <c r="AS31" s="686"/>
      <c r="AT31" s="691" t="s">
        <v>309</v>
      </c>
      <c r="AU31" s="360"/>
      <c r="AV31" s="360"/>
      <c r="AW31" s="360"/>
      <c r="AX31" s="616" t="s">
        <v>186</v>
      </c>
      <c r="AY31" s="617"/>
      <c r="AZ31" s="617"/>
      <c r="BA31" s="617"/>
      <c r="BB31" s="617"/>
      <c r="BC31" s="617"/>
      <c r="BD31" s="617"/>
      <c r="BE31" s="617"/>
      <c r="BF31" s="618"/>
      <c r="BG31" s="694">
        <v>99.6</v>
      </c>
      <c r="BH31" s="695"/>
      <c r="BI31" s="695"/>
      <c r="BJ31" s="695"/>
      <c r="BK31" s="695"/>
      <c r="BL31" s="695"/>
      <c r="BM31" s="625">
        <v>98.3</v>
      </c>
      <c r="BN31" s="695"/>
      <c r="BO31" s="695"/>
      <c r="BP31" s="695"/>
      <c r="BQ31" s="696"/>
      <c r="BR31" s="694">
        <v>99.1</v>
      </c>
      <c r="BS31" s="695"/>
      <c r="BT31" s="695"/>
      <c r="BU31" s="695"/>
      <c r="BV31" s="695"/>
      <c r="BW31" s="695"/>
      <c r="BX31" s="625">
        <v>96.9</v>
      </c>
      <c r="BY31" s="695"/>
      <c r="BZ31" s="695"/>
      <c r="CA31" s="695"/>
      <c r="CB31" s="696"/>
      <c r="CD31" s="681"/>
      <c r="CE31" s="682"/>
      <c r="CF31" s="645" t="s">
        <v>310</v>
      </c>
      <c r="CG31" s="646"/>
      <c r="CH31" s="646"/>
      <c r="CI31" s="646"/>
      <c r="CJ31" s="646"/>
      <c r="CK31" s="646"/>
      <c r="CL31" s="646"/>
      <c r="CM31" s="646"/>
      <c r="CN31" s="646"/>
      <c r="CO31" s="646"/>
      <c r="CP31" s="646"/>
      <c r="CQ31" s="647"/>
      <c r="CR31" s="630">
        <v>676273</v>
      </c>
      <c r="CS31" s="668"/>
      <c r="CT31" s="668"/>
      <c r="CU31" s="668"/>
      <c r="CV31" s="668"/>
      <c r="CW31" s="668"/>
      <c r="CX31" s="668"/>
      <c r="CY31" s="669"/>
      <c r="CZ31" s="635">
        <v>0.3</v>
      </c>
      <c r="DA31" s="670"/>
      <c r="DB31" s="670"/>
      <c r="DC31" s="673"/>
      <c r="DD31" s="639">
        <v>631457</v>
      </c>
      <c r="DE31" s="668"/>
      <c r="DF31" s="668"/>
      <c r="DG31" s="668"/>
      <c r="DH31" s="668"/>
      <c r="DI31" s="668"/>
      <c r="DJ31" s="668"/>
      <c r="DK31" s="669"/>
      <c r="DL31" s="639">
        <v>631457</v>
      </c>
      <c r="DM31" s="668"/>
      <c r="DN31" s="668"/>
      <c r="DO31" s="668"/>
      <c r="DP31" s="668"/>
      <c r="DQ31" s="668"/>
      <c r="DR31" s="668"/>
      <c r="DS31" s="668"/>
      <c r="DT31" s="668"/>
      <c r="DU31" s="668"/>
      <c r="DV31" s="669"/>
      <c r="DW31" s="635">
        <v>0.6</v>
      </c>
      <c r="DX31" s="670"/>
      <c r="DY31" s="670"/>
      <c r="DZ31" s="670"/>
      <c r="EA31" s="670"/>
      <c r="EB31" s="670"/>
      <c r="EC31" s="671"/>
    </row>
    <row r="32" spans="2:133" ht="11.25" customHeight="1" x14ac:dyDescent="0.2">
      <c r="B32" s="627" t="s">
        <v>311</v>
      </c>
      <c r="C32" s="628"/>
      <c r="D32" s="628"/>
      <c r="E32" s="628"/>
      <c r="F32" s="628"/>
      <c r="G32" s="628"/>
      <c r="H32" s="628"/>
      <c r="I32" s="628"/>
      <c r="J32" s="628"/>
      <c r="K32" s="628"/>
      <c r="L32" s="628"/>
      <c r="M32" s="628"/>
      <c r="N32" s="628"/>
      <c r="O32" s="628"/>
      <c r="P32" s="628"/>
      <c r="Q32" s="629"/>
      <c r="R32" s="630">
        <v>55045042</v>
      </c>
      <c r="S32" s="631"/>
      <c r="T32" s="631"/>
      <c r="U32" s="631"/>
      <c r="V32" s="631"/>
      <c r="W32" s="631"/>
      <c r="X32" s="631"/>
      <c r="Y32" s="632"/>
      <c r="Z32" s="633">
        <v>26.2</v>
      </c>
      <c r="AA32" s="633"/>
      <c r="AB32" s="633"/>
      <c r="AC32" s="633"/>
      <c r="AD32" s="634" t="s">
        <v>129</v>
      </c>
      <c r="AE32" s="634"/>
      <c r="AF32" s="634"/>
      <c r="AG32" s="634"/>
      <c r="AH32" s="634"/>
      <c r="AI32" s="634"/>
      <c r="AJ32" s="634"/>
      <c r="AK32" s="634"/>
      <c r="AL32" s="635" t="s">
        <v>129</v>
      </c>
      <c r="AM32" s="636"/>
      <c r="AN32" s="636"/>
      <c r="AO32" s="637"/>
      <c r="AP32" s="687"/>
      <c r="AQ32" s="688"/>
      <c r="AR32" s="688"/>
      <c r="AS32" s="688"/>
      <c r="AT32" s="692"/>
      <c r="AU32" s="361" t="s">
        <v>312</v>
      </c>
      <c r="AV32" s="361"/>
      <c r="AW32" s="361"/>
      <c r="AX32" s="627" t="s">
        <v>313</v>
      </c>
      <c r="AY32" s="628"/>
      <c r="AZ32" s="628"/>
      <c r="BA32" s="628"/>
      <c r="BB32" s="628"/>
      <c r="BC32" s="628"/>
      <c r="BD32" s="628"/>
      <c r="BE32" s="628"/>
      <c r="BF32" s="629"/>
      <c r="BG32" s="697">
        <v>99.5</v>
      </c>
      <c r="BH32" s="668"/>
      <c r="BI32" s="668"/>
      <c r="BJ32" s="668"/>
      <c r="BK32" s="668"/>
      <c r="BL32" s="668"/>
      <c r="BM32" s="636">
        <v>98.7</v>
      </c>
      <c r="BN32" s="698"/>
      <c r="BO32" s="698"/>
      <c r="BP32" s="698"/>
      <c r="BQ32" s="699"/>
      <c r="BR32" s="697">
        <v>99.3</v>
      </c>
      <c r="BS32" s="668"/>
      <c r="BT32" s="668"/>
      <c r="BU32" s="668"/>
      <c r="BV32" s="668"/>
      <c r="BW32" s="668"/>
      <c r="BX32" s="636">
        <v>98.5</v>
      </c>
      <c r="BY32" s="698"/>
      <c r="BZ32" s="698"/>
      <c r="CA32" s="698"/>
      <c r="CB32" s="699"/>
      <c r="CD32" s="683"/>
      <c r="CE32" s="684"/>
      <c r="CF32" s="645" t="s">
        <v>314</v>
      </c>
      <c r="CG32" s="646"/>
      <c r="CH32" s="646"/>
      <c r="CI32" s="646"/>
      <c r="CJ32" s="646"/>
      <c r="CK32" s="646"/>
      <c r="CL32" s="646"/>
      <c r="CM32" s="646"/>
      <c r="CN32" s="646"/>
      <c r="CO32" s="646"/>
      <c r="CP32" s="646"/>
      <c r="CQ32" s="647"/>
      <c r="CR32" s="630">
        <v>1071</v>
      </c>
      <c r="CS32" s="631"/>
      <c r="CT32" s="631"/>
      <c r="CU32" s="631"/>
      <c r="CV32" s="631"/>
      <c r="CW32" s="631"/>
      <c r="CX32" s="631"/>
      <c r="CY32" s="632"/>
      <c r="CZ32" s="635">
        <v>0</v>
      </c>
      <c r="DA32" s="670"/>
      <c r="DB32" s="670"/>
      <c r="DC32" s="673"/>
      <c r="DD32" s="639">
        <v>1071</v>
      </c>
      <c r="DE32" s="631"/>
      <c r="DF32" s="631"/>
      <c r="DG32" s="631"/>
      <c r="DH32" s="631"/>
      <c r="DI32" s="631"/>
      <c r="DJ32" s="631"/>
      <c r="DK32" s="632"/>
      <c r="DL32" s="639">
        <v>1071</v>
      </c>
      <c r="DM32" s="631"/>
      <c r="DN32" s="631"/>
      <c r="DO32" s="631"/>
      <c r="DP32" s="631"/>
      <c r="DQ32" s="631"/>
      <c r="DR32" s="631"/>
      <c r="DS32" s="631"/>
      <c r="DT32" s="631"/>
      <c r="DU32" s="631"/>
      <c r="DV32" s="632"/>
      <c r="DW32" s="635">
        <v>0</v>
      </c>
      <c r="DX32" s="670"/>
      <c r="DY32" s="670"/>
      <c r="DZ32" s="670"/>
      <c r="EA32" s="670"/>
      <c r="EB32" s="670"/>
      <c r="EC32" s="671"/>
    </row>
    <row r="33" spans="2:133" ht="11.25" customHeight="1" x14ac:dyDescent="0.2">
      <c r="B33" s="655" t="s">
        <v>315</v>
      </c>
      <c r="C33" s="656"/>
      <c r="D33" s="656"/>
      <c r="E33" s="656"/>
      <c r="F33" s="656"/>
      <c r="G33" s="656"/>
      <c r="H33" s="656"/>
      <c r="I33" s="656"/>
      <c r="J33" s="656"/>
      <c r="K33" s="656"/>
      <c r="L33" s="656"/>
      <c r="M33" s="656"/>
      <c r="N33" s="656"/>
      <c r="O33" s="656"/>
      <c r="P33" s="656"/>
      <c r="Q33" s="657"/>
      <c r="R33" s="630" t="s">
        <v>129</v>
      </c>
      <c r="S33" s="631"/>
      <c r="T33" s="631"/>
      <c r="U33" s="631"/>
      <c r="V33" s="631"/>
      <c r="W33" s="631"/>
      <c r="X33" s="631"/>
      <c r="Y33" s="632"/>
      <c r="Z33" s="633" t="s">
        <v>129</v>
      </c>
      <c r="AA33" s="633"/>
      <c r="AB33" s="633"/>
      <c r="AC33" s="633"/>
      <c r="AD33" s="634" t="s">
        <v>129</v>
      </c>
      <c r="AE33" s="634"/>
      <c r="AF33" s="634"/>
      <c r="AG33" s="634"/>
      <c r="AH33" s="634"/>
      <c r="AI33" s="634"/>
      <c r="AJ33" s="634"/>
      <c r="AK33" s="634"/>
      <c r="AL33" s="635" t="s">
        <v>129</v>
      </c>
      <c r="AM33" s="636"/>
      <c r="AN33" s="636"/>
      <c r="AO33" s="637"/>
      <c r="AP33" s="689"/>
      <c r="AQ33" s="690"/>
      <c r="AR33" s="690"/>
      <c r="AS33" s="690"/>
      <c r="AT33" s="693"/>
      <c r="AU33" s="362"/>
      <c r="AV33" s="362"/>
      <c r="AW33" s="362"/>
      <c r="AX33" s="674" t="s">
        <v>316</v>
      </c>
      <c r="AY33" s="675"/>
      <c r="AZ33" s="675"/>
      <c r="BA33" s="675"/>
      <c r="BB33" s="675"/>
      <c r="BC33" s="675"/>
      <c r="BD33" s="675"/>
      <c r="BE33" s="675"/>
      <c r="BF33" s="676"/>
      <c r="BG33" s="700">
        <v>99.7</v>
      </c>
      <c r="BH33" s="701"/>
      <c r="BI33" s="701"/>
      <c r="BJ33" s="701"/>
      <c r="BK33" s="701"/>
      <c r="BL33" s="701"/>
      <c r="BM33" s="702">
        <v>99</v>
      </c>
      <c r="BN33" s="701"/>
      <c r="BO33" s="701"/>
      <c r="BP33" s="701"/>
      <c r="BQ33" s="703"/>
      <c r="BR33" s="700">
        <v>98.7</v>
      </c>
      <c r="BS33" s="701"/>
      <c r="BT33" s="701"/>
      <c r="BU33" s="701"/>
      <c r="BV33" s="701"/>
      <c r="BW33" s="701"/>
      <c r="BX33" s="702">
        <v>96.3</v>
      </c>
      <c r="BY33" s="701"/>
      <c r="BZ33" s="701"/>
      <c r="CA33" s="701"/>
      <c r="CB33" s="703"/>
      <c r="CD33" s="645" t="s">
        <v>317</v>
      </c>
      <c r="CE33" s="646"/>
      <c r="CF33" s="646"/>
      <c r="CG33" s="646"/>
      <c r="CH33" s="646"/>
      <c r="CI33" s="646"/>
      <c r="CJ33" s="646"/>
      <c r="CK33" s="646"/>
      <c r="CL33" s="646"/>
      <c r="CM33" s="646"/>
      <c r="CN33" s="646"/>
      <c r="CO33" s="646"/>
      <c r="CP33" s="646"/>
      <c r="CQ33" s="647"/>
      <c r="CR33" s="630">
        <v>68566704</v>
      </c>
      <c r="CS33" s="668"/>
      <c r="CT33" s="668"/>
      <c r="CU33" s="668"/>
      <c r="CV33" s="668"/>
      <c r="CW33" s="668"/>
      <c r="CX33" s="668"/>
      <c r="CY33" s="669"/>
      <c r="CZ33" s="635">
        <v>33.5</v>
      </c>
      <c r="DA33" s="670"/>
      <c r="DB33" s="670"/>
      <c r="DC33" s="673"/>
      <c r="DD33" s="639">
        <v>49425518</v>
      </c>
      <c r="DE33" s="668"/>
      <c r="DF33" s="668"/>
      <c r="DG33" s="668"/>
      <c r="DH33" s="668"/>
      <c r="DI33" s="668"/>
      <c r="DJ33" s="668"/>
      <c r="DK33" s="669"/>
      <c r="DL33" s="639">
        <v>35822647</v>
      </c>
      <c r="DM33" s="668"/>
      <c r="DN33" s="668"/>
      <c r="DO33" s="668"/>
      <c r="DP33" s="668"/>
      <c r="DQ33" s="668"/>
      <c r="DR33" s="668"/>
      <c r="DS33" s="668"/>
      <c r="DT33" s="668"/>
      <c r="DU33" s="668"/>
      <c r="DV33" s="669"/>
      <c r="DW33" s="635">
        <v>33.6</v>
      </c>
      <c r="DX33" s="670"/>
      <c r="DY33" s="670"/>
      <c r="DZ33" s="670"/>
      <c r="EA33" s="670"/>
      <c r="EB33" s="670"/>
      <c r="EC33" s="671"/>
    </row>
    <row r="34" spans="2:133" ht="11.25" customHeight="1" x14ac:dyDescent="0.2">
      <c r="B34" s="627" t="s">
        <v>318</v>
      </c>
      <c r="C34" s="628"/>
      <c r="D34" s="628"/>
      <c r="E34" s="628"/>
      <c r="F34" s="628"/>
      <c r="G34" s="628"/>
      <c r="H34" s="628"/>
      <c r="I34" s="628"/>
      <c r="J34" s="628"/>
      <c r="K34" s="628"/>
      <c r="L34" s="628"/>
      <c r="M34" s="628"/>
      <c r="N34" s="628"/>
      <c r="O34" s="628"/>
      <c r="P34" s="628"/>
      <c r="Q34" s="629"/>
      <c r="R34" s="630">
        <v>13029237</v>
      </c>
      <c r="S34" s="631"/>
      <c r="T34" s="631"/>
      <c r="U34" s="631"/>
      <c r="V34" s="631"/>
      <c r="W34" s="631"/>
      <c r="X34" s="631"/>
      <c r="Y34" s="632"/>
      <c r="Z34" s="633">
        <v>6.2</v>
      </c>
      <c r="AA34" s="633"/>
      <c r="AB34" s="633"/>
      <c r="AC34" s="633"/>
      <c r="AD34" s="634" t="s">
        <v>129</v>
      </c>
      <c r="AE34" s="634"/>
      <c r="AF34" s="634"/>
      <c r="AG34" s="634"/>
      <c r="AH34" s="634"/>
      <c r="AI34" s="634"/>
      <c r="AJ34" s="634"/>
      <c r="AK34" s="634"/>
      <c r="AL34" s="635" t="s">
        <v>129</v>
      </c>
      <c r="AM34" s="636"/>
      <c r="AN34" s="636"/>
      <c r="AO34" s="63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319</v>
      </c>
      <c r="CE34" s="646"/>
      <c r="CF34" s="646"/>
      <c r="CG34" s="646"/>
      <c r="CH34" s="646"/>
      <c r="CI34" s="646"/>
      <c r="CJ34" s="646"/>
      <c r="CK34" s="646"/>
      <c r="CL34" s="646"/>
      <c r="CM34" s="646"/>
      <c r="CN34" s="646"/>
      <c r="CO34" s="646"/>
      <c r="CP34" s="646"/>
      <c r="CQ34" s="647"/>
      <c r="CR34" s="630">
        <v>29061036</v>
      </c>
      <c r="CS34" s="631"/>
      <c r="CT34" s="631"/>
      <c r="CU34" s="631"/>
      <c r="CV34" s="631"/>
      <c r="CW34" s="631"/>
      <c r="CX34" s="631"/>
      <c r="CY34" s="632"/>
      <c r="CZ34" s="635">
        <v>14.2</v>
      </c>
      <c r="DA34" s="670"/>
      <c r="DB34" s="670"/>
      <c r="DC34" s="673"/>
      <c r="DD34" s="639">
        <v>15731281</v>
      </c>
      <c r="DE34" s="631"/>
      <c r="DF34" s="631"/>
      <c r="DG34" s="631"/>
      <c r="DH34" s="631"/>
      <c r="DI34" s="631"/>
      <c r="DJ34" s="631"/>
      <c r="DK34" s="632"/>
      <c r="DL34" s="639">
        <v>13930275</v>
      </c>
      <c r="DM34" s="631"/>
      <c r="DN34" s="631"/>
      <c r="DO34" s="631"/>
      <c r="DP34" s="631"/>
      <c r="DQ34" s="631"/>
      <c r="DR34" s="631"/>
      <c r="DS34" s="631"/>
      <c r="DT34" s="631"/>
      <c r="DU34" s="631"/>
      <c r="DV34" s="632"/>
      <c r="DW34" s="635">
        <v>13.1</v>
      </c>
      <c r="DX34" s="670"/>
      <c r="DY34" s="670"/>
      <c r="DZ34" s="670"/>
      <c r="EA34" s="670"/>
      <c r="EB34" s="670"/>
      <c r="EC34" s="671"/>
    </row>
    <row r="35" spans="2:133" ht="11.25" customHeight="1" x14ac:dyDescent="0.2">
      <c r="B35" s="627" t="s">
        <v>320</v>
      </c>
      <c r="C35" s="628"/>
      <c r="D35" s="628"/>
      <c r="E35" s="628"/>
      <c r="F35" s="628"/>
      <c r="G35" s="628"/>
      <c r="H35" s="628"/>
      <c r="I35" s="628"/>
      <c r="J35" s="628"/>
      <c r="K35" s="628"/>
      <c r="L35" s="628"/>
      <c r="M35" s="628"/>
      <c r="N35" s="628"/>
      <c r="O35" s="628"/>
      <c r="P35" s="628"/>
      <c r="Q35" s="629"/>
      <c r="R35" s="630">
        <v>1006790</v>
      </c>
      <c r="S35" s="631"/>
      <c r="T35" s="631"/>
      <c r="U35" s="631"/>
      <c r="V35" s="631"/>
      <c r="W35" s="631"/>
      <c r="X35" s="631"/>
      <c r="Y35" s="632"/>
      <c r="Z35" s="633">
        <v>0.5</v>
      </c>
      <c r="AA35" s="633"/>
      <c r="AB35" s="633"/>
      <c r="AC35" s="633"/>
      <c r="AD35" s="634" t="s">
        <v>129</v>
      </c>
      <c r="AE35" s="634"/>
      <c r="AF35" s="634"/>
      <c r="AG35" s="634"/>
      <c r="AH35" s="634"/>
      <c r="AI35" s="634"/>
      <c r="AJ35" s="634"/>
      <c r="AK35" s="634"/>
      <c r="AL35" s="635" t="s">
        <v>129</v>
      </c>
      <c r="AM35" s="636"/>
      <c r="AN35" s="636"/>
      <c r="AO35" s="637"/>
      <c r="AP35" s="218"/>
      <c r="AQ35" s="609" t="s">
        <v>321</v>
      </c>
      <c r="AR35" s="610"/>
      <c r="AS35" s="610"/>
      <c r="AT35" s="610"/>
      <c r="AU35" s="610"/>
      <c r="AV35" s="610"/>
      <c r="AW35" s="610"/>
      <c r="AX35" s="610"/>
      <c r="AY35" s="610"/>
      <c r="AZ35" s="610"/>
      <c r="BA35" s="610"/>
      <c r="BB35" s="610"/>
      <c r="BC35" s="610"/>
      <c r="BD35" s="610"/>
      <c r="BE35" s="610"/>
      <c r="BF35" s="611"/>
      <c r="BG35" s="609" t="s">
        <v>322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323</v>
      </c>
      <c r="CE35" s="646"/>
      <c r="CF35" s="646"/>
      <c r="CG35" s="646"/>
      <c r="CH35" s="646"/>
      <c r="CI35" s="646"/>
      <c r="CJ35" s="646"/>
      <c r="CK35" s="646"/>
      <c r="CL35" s="646"/>
      <c r="CM35" s="646"/>
      <c r="CN35" s="646"/>
      <c r="CO35" s="646"/>
      <c r="CP35" s="646"/>
      <c r="CQ35" s="647"/>
      <c r="CR35" s="630">
        <v>4655356</v>
      </c>
      <c r="CS35" s="668"/>
      <c r="CT35" s="668"/>
      <c r="CU35" s="668"/>
      <c r="CV35" s="668"/>
      <c r="CW35" s="668"/>
      <c r="CX35" s="668"/>
      <c r="CY35" s="669"/>
      <c r="CZ35" s="635">
        <v>2.2999999999999998</v>
      </c>
      <c r="DA35" s="670"/>
      <c r="DB35" s="670"/>
      <c r="DC35" s="673"/>
      <c r="DD35" s="639">
        <v>3748182</v>
      </c>
      <c r="DE35" s="668"/>
      <c r="DF35" s="668"/>
      <c r="DG35" s="668"/>
      <c r="DH35" s="668"/>
      <c r="DI35" s="668"/>
      <c r="DJ35" s="668"/>
      <c r="DK35" s="669"/>
      <c r="DL35" s="639">
        <v>3698158</v>
      </c>
      <c r="DM35" s="668"/>
      <c r="DN35" s="668"/>
      <c r="DO35" s="668"/>
      <c r="DP35" s="668"/>
      <c r="DQ35" s="668"/>
      <c r="DR35" s="668"/>
      <c r="DS35" s="668"/>
      <c r="DT35" s="668"/>
      <c r="DU35" s="668"/>
      <c r="DV35" s="669"/>
      <c r="DW35" s="635">
        <v>3.5</v>
      </c>
      <c r="DX35" s="670"/>
      <c r="DY35" s="670"/>
      <c r="DZ35" s="670"/>
      <c r="EA35" s="670"/>
      <c r="EB35" s="670"/>
      <c r="EC35" s="671"/>
    </row>
    <row r="36" spans="2:133" ht="11.25" customHeight="1" x14ac:dyDescent="0.2">
      <c r="B36" s="627" t="s">
        <v>324</v>
      </c>
      <c r="C36" s="628"/>
      <c r="D36" s="628"/>
      <c r="E36" s="628"/>
      <c r="F36" s="628"/>
      <c r="G36" s="628"/>
      <c r="H36" s="628"/>
      <c r="I36" s="628"/>
      <c r="J36" s="628"/>
      <c r="K36" s="628"/>
      <c r="L36" s="628"/>
      <c r="M36" s="628"/>
      <c r="N36" s="628"/>
      <c r="O36" s="628"/>
      <c r="P36" s="628"/>
      <c r="Q36" s="629"/>
      <c r="R36" s="630">
        <v>268070</v>
      </c>
      <c r="S36" s="631"/>
      <c r="T36" s="631"/>
      <c r="U36" s="631"/>
      <c r="V36" s="631"/>
      <c r="W36" s="631"/>
      <c r="X36" s="631"/>
      <c r="Y36" s="632"/>
      <c r="Z36" s="633">
        <v>0.1</v>
      </c>
      <c r="AA36" s="633"/>
      <c r="AB36" s="633"/>
      <c r="AC36" s="633"/>
      <c r="AD36" s="634" t="s">
        <v>129</v>
      </c>
      <c r="AE36" s="634"/>
      <c r="AF36" s="634"/>
      <c r="AG36" s="634"/>
      <c r="AH36" s="634"/>
      <c r="AI36" s="634"/>
      <c r="AJ36" s="634"/>
      <c r="AK36" s="634"/>
      <c r="AL36" s="635" t="s">
        <v>129</v>
      </c>
      <c r="AM36" s="636"/>
      <c r="AN36" s="636"/>
      <c r="AO36" s="637"/>
      <c r="AP36" s="218"/>
      <c r="AQ36" s="704" t="s">
        <v>325</v>
      </c>
      <c r="AR36" s="705"/>
      <c r="AS36" s="705"/>
      <c r="AT36" s="705"/>
      <c r="AU36" s="705"/>
      <c r="AV36" s="705"/>
      <c r="AW36" s="705"/>
      <c r="AX36" s="705"/>
      <c r="AY36" s="706"/>
      <c r="AZ36" s="619">
        <v>21876444</v>
      </c>
      <c r="BA36" s="620"/>
      <c r="BB36" s="620"/>
      <c r="BC36" s="620"/>
      <c r="BD36" s="620"/>
      <c r="BE36" s="620"/>
      <c r="BF36" s="707"/>
      <c r="BG36" s="641" t="s">
        <v>326</v>
      </c>
      <c r="BH36" s="642"/>
      <c r="BI36" s="642"/>
      <c r="BJ36" s="642"/>
      <c r="BK36" s="642"/>
      <c r="BL36" s="642"/>
      <c r="BM36" s="642"/>
      <c r="BN36" s="642"/>
      <c r="BO36" s="642"/>
      <c r="BP36" s="642"/>
      <c r="BQ36" s="642"/>
      <c r="BR36" s="642"/>
      <c r="BS36" s="642"/>
      <c r="BT36" s="642"/>
      <c r="BU36" s="643"/>
      <c r="BV36" s="619">
        <v>549992</v>
      </c>
      <c r="BW36" s="620"/>
      <c r="BX36" s="620"/>
      <c r="BY36" s="620"/>
      <c r="BZ36" s="620"/>
      <c r="CA36" s="620"/>
      <c r="CB36" s="707"/>
      <c r="CD36" s="645" t="s">
        <v>327</v>
      </c>
      <c r="CE36" s="646"/>
      <c r="CF36" s="646"/>
      <c r="CG36" s="646"/>
      <c r="CH36" s="646"/>
      <c r="CI36" s="646"/>
      <c r="CJ36" s="646"/>
      <c r="CK36" s="646"/>
      <c r="CL36" s="646"/>
      <c r="CM36" s="646"/>
      <c r="CN36" s="646"/>
      <c r="CO36" s="646"/>
      <c r="CP36" s="646"/>
      <c r="CQ36" s="647"/>
      <c r="CR36" s="630">
        <v>11538821</v>
      </c>
      <c r="CS36" s="631"/>
      <c r="CT36" s="631"/>
      <c r="CU36" s="631"/>
      <c r="CV36" s="631"/>
      <c r="CW36" s="631"/>
      <c r="CX36" s="631"/>
      <c r="CY36" s="632"/>
      <c r="CZ36" s="635">
        <v>5.6</v>
      </c>
      <c r="DA36" s="670"/>
      <c r="DB36" s="670"/>
      <c r="DC36" s="673"/>
      <c r="DD36" s="639">
        <v>10322523</v>
      </c>
      <c r="DE36" s="631"/>
      <c r="DF36" s="631"/>
      <c r="DG36" s="631"/>
      <c r="DH36" s="631"/>
      <c r="DI36" s="631"/>
      <c r="DJ36" s="631"/>
      <c r="DK36" s="632"/>
      <c r="DL36" s="639">
        <v>6525660</v>
      </c>
      <c r="DM36" s="631"/>
      <c r="DN36" s="631"/>
      <c r="DO36" s="631"/>
      <c r="DP36" s="631"/>
      <c r="DQ36" s="631"/>
      <c r="DR36" s="631"/>
      <c r="DS36" s="631"/>
      <c r="DT36" s="631"/>
      <c r="DU36" s="631"/>
      <c r="DV36" s="632"/>
      <c r="DW36" s="635">
        <v>6.1</v>
      </c>
      <c r="DX36" s="670"/>
      <c r="DY36" s="670"/>
      <c r="DZ36" s="670"/>
      <c r="EA36" s="670"/>
      <c r="EB36" s="670"/>
      <c r="EC36" s="671"/>
    </row>
    <row r="37" spans="2:133" ht="11.25" customHeight="1" x14ac:dyDescent="0.2">
      <c r="B37" s="627" t="s">
        <v>328</v>
      </c>
      <c r="C37" s="628"/>
      <c r="D37" s="628"/>
      <c r="E37" s="628"/>
      <c r="F37" s="628"/>
      <c r="G37" s="628"/>
      <c r="H37" s="628"/>
      <c r="I37" s="628"/>
      <c r="J37" s="628"/>
      <c r="K37" s="628"/>
      <c r="L37" s="628"/>
      <c r="M37" s="628"/>
      <c r="N37" s="628"/>
      <c r="O37" s="628"/>
      <c r="P37" s="628"/>
      <c r="Q37" s="629"/>
      <c r="R37" s="630">
        <v>2444932</v>
      </c>
      <c r="S37" s="631"/>
      <c r="T37" s="631"/>
      <c r="U37" s="631"/>
      <c r="V37" s="631"/>
      <c r="W37" s="631"/>
      <c r="X37" s="631"/>
      <c r="Y37" s="632"/>
      <c r="Z37" s="633">
        <v>1.2</v>
      </c>
      <c r="AA37" s="633"/>
      <c r="AB37" s="633"/>
      <c r="AC37" s="633"/>
      <c r="AD37" s="634" t="s">
        <v>129</v>
      </c>
      <c r="AE37" s="634"/>
      <c r="AF37" s="634"/>
      <c r="AG37" s="634"/>
      <c r="AH37" s="634"/>
      <c r="AI37" s="634"/>
      <c r="AJ37" s="634"/>
      <c r="AK37" s="634"/>
      <c r="AL37" s="635" t="s">
        <v>129</v>
      </c>
      <c r="AM37" s="636"/>
      <c r="AN37" s="636"/>
      <c r="AO37" s="637"/>
      <c r="AQ37" s="708" t="s">
        <v>329</v>
      </c>
      <c r="AR37" s="709"/>
      <c r="AS37" s="709"/>
      <c r="AT37" s="709"/>
      <c r="AU37" s="709"/>
      <c r="AV37" s="709"/>
      <c r="AW37" s="709"/>
      <c r="AX37" s="709"/>
      <c r="AY37" s="710"/>
      <c r="AZ37" s="630">
        <v>3572923</v>
      </c>
      <c r="BA37" s="631"/>
      <c r="BB37" s="631"/>
      <c r="BC37" s="631"/>
      <c r="BD37" s="668"/>
      <c r="BE37" s="668"/>
      <c r="BF37" s="699"/>
      <c r="BG37" s="645" t="s">
        <v>330</v>
      </c>
      <c r="BH37" s="646"/>
      <c r="BI37" s="646"/>
      <c r="BJ37" s="646"/>
      <c r="BK37" s="646"/>
      <c r="BL37" s="646"/>
      <c r="BM37" s="646"/>
      <c r="BN37" s="646"/>
      <c r="BO37" s="646"/>
      <c r="BP37" s="646"/>
      <c r="BQ37" s="646"/>
      <c r="BR37" s="646"/>
      <c r="BS37" s="646"/>
      <c r="BT37" s="646"/>
      <c r="BU37" s="647"/>
      <c r="BV37" s="630">
        <v>-989264</v>
      </c>
      <c r="BW37" s="631"/>
      <c r="BX37" s="631"/>
      <c r="BY37" s="631"/>
      <c r="BZ37" s="631"/>
      <c r="CA37" s="631"/>
      <c r="CB37" s="640"/>
      <c r="CD37" s="645" t="s">
        <v>331</v>
      </c>
      <c r="CE37" s="646"/>
      <c r="CF37" s="646"/>
      <c r="CG37" s="646"/>
      <c r="CH37" s="646"/>
      <c r="CI37" s="646"/>
      <c r="CJ37" s="646"/>
      <c r="CK37" s="646"/>
      <c r="CL37" s="646"/>
      <c r="CM37" s="646"/>
      <c r="CN37" s="646"/>
      <c r="CO37" s="646"/>
      <c r="CP37" s="646"/>
      <c r="CQ37" s="647"/>
      <c r="CR37" s="630">
        <v>48815</v>
      </c>
      <c r="CS37" s="668"/>
      <c r="CT37" s="668"/>
      <c r="CU37" s="668"/>
      <c r="CV37" s="668"/>
      <c r="CW37" s="668"/>
      <c r="CX37" s="668"/>
      <c r="CY37" s="669"/>
      <c r="CZ37" s="635">
        <v>0</v>
      </c>
      <c r="DA37" s="670"/>
      <c r="DB37" s="670"/>
      <c r="DC37" s="673"/>
      <c r="DD37" s="639">
        <v>48815</v>
      </c>
      <c r="DE37" s="668"/>
      <c r="DF37" s="668"/>
      <c r="DG37" s="668"/>
      <c r="DH37" s="668"/>
      <c r="DI37" s="668"/>
      <c r="DJ37" s="668"/>
      <c r="DK37" s="669"/>
      <c r="DL37" s="639">
        <v>47627</v>
      </c>
      <c r="DM37" s="668"/>
      <c r="DN37" s="668"/>
      <c r="DO37" s="668"/>
      <c r="DP37" s="668"/>
      <c r="DQ37" s="668"/>
      <c r="DR37" s="668"/>
      <c r="DS37" s="668"/>
      <c r="DT37" s="668"/>
      <c r="DU37" s="668"/>
      <c r="DV37" s="669"/>
      <c r="DW37" s="635">
        <v>0</v>
      </c>
      <c r="DX37" s="670"/>
      <c r="DY37" s="670"/>
      <c r="DZ37" s="670"/>
      <c r="EA37" s="670"/>
      <c r="EB37" s="670"/>
      <c r="EC37" s="671"/>
    </row>
    <row r="38" spans="2:133" ht="11.25" customHeight="1" x14ac:dyDescent="0.2">
      <c r="B38" s="627" t="s">
        <v>332</v>
      </c>
      <c r="C38" s="628"/>
      <c r="D38" s="628"/>
      <c r="E38" s="628"/>
      <c r="F38" s="628"/>
      <c r="G38" s="628"/>
      <c r="H38" s="628"/>
      <c r="I38" s="628"/>
      <c r="J38" s="628"/>
      <c r="K38" s="628"/>
      <c r="L38" s="628"/>
      <c r="M38" s="628"/>
      <c r="N38" s="628"/>
      <c r="O38" s="628"/>
      <c r="P38" s="628"/>
      <c r="Q38" s="629"/>
      <c r="R38" s="630">
        <v>5069283</v>
      </c>
      <c r="S38" s="631"/>
      <c r="T38" s="631"/>
      <c r="U38" s="631"/>
      <c r="V38" s="631"/>
      <c r="W38" s="631"/>
      <c r="X38" s="631"/>
      <c r="Y38" s="632"/>
      <c r="Z38" s="633">
        <v>2.4</v>
      </c>
      <c r="AA38" s="633"/>
      <c r="AB38" s="633"/>
      <c r="AC38" s="633"/>
      <c r="AD38" s="634" t="s">
        <v>129</v>
      </c>
      <c r="AE38" s="634"/>
      <c r="AF38" s="634"/>
      <c r="AG38" s="634"/>
      <c r="AH38" s="634"/>
      <c r="AI38" s="634"/>
      <c r="AJ38" s="634"/>
      <c r="AK38" s="634"/>
      <c r="AL38" s="635" t="s">
        <v>129</v>
      </c>
      <c r="AM38" s="636"/>
      <c r="AN38" s="636"/>
      <c r="AO38" s="637"/>
      <c r="AQ38" s="708" t="s">
        <v>333</v>
      </c>
      <c r="AR38" s="709"/>
      <c r="AS38" s="709"/>
      <c r="AT38" s="709"/>
      <c r="AU38" s="709"/>
      <c r="AV38" s="709"/>
      <c r="AW38" s="709"/>
      <c r="AX38" s="709"/>
      <c r="AY38" s="710"/>
      <c r="AZ38" s="630">
        <v>1168502</v>
      </c>
      <c r="BA38" s="631"/>
      <c r="BB38" s="631"/>
      <c r="BC38" s="631"/>
      <c r="BD38" s="668"/>
      <c r="BE38" s="668"/>
      <c r="BF38" s="699"/>
      <c r="BG38" s="645" t="s">
        <v>334</v>
      </c>
      <c r="BH38" s="646"/>
      <c r="BI38" s="646"/>
      <c r="BJ38" s="646"/>
      <c r="BK38" s="646"/>
      <c r="BL38" s="646"/>
      <c r="BM38" s="646"/>
      <c r="BN38" s="646"/>
      <c r="BO38" s="646"/>
      <c r="BP38" s="646"/>
      <c r="BQ38" s="646"/>
      <c r="BR38" s="646"/>
      <c r="BS38" s="646"/>
      <c r="BT38" s="646"/>
      <c r="BU38" s="647"/>
      <c r="BV38" s="630">
        <v>55420</v>
      </c>
      <c r="BW38" s="631"/>
      <c r="BX38" s="631"/>
      <c r="BY38" s="631"/>
      <c r="BZ38" s="631"/>
      <c r="CA38" s="631"/>
      <c r="CB38" s="640"/>
      <c r="CD38" s="645" t="s">
        <v>335</v>
      </c>
      <c r="CE38" s="646"/>
      <c r="CF38" s="646"/>
      <c r="CG38" s="646"/>
      <c r="CH38" s="646"/>
      <c r="CI38" s="646"/>
      <c r="CJ38" s="646"/>
      <c r="CK38" s="646"/>
      <c r="CL38" s="646"/>
      <c r="CM38" s="646"/>
      <c r="CN38" s="646"/>
      <c r="CO38" s="646"/>
      <c r="CP38" s="646"/>
      <c r="CQ38" s="647"/>
      <c r="CR38" s="630">
        <v>16976005</v>
      </c>
      <c r="CS38" s="631"/>
      <c r="CT38" s="631"/>
      <c r="CU38" s="631"/>
      <c r="CV38" s="631"/>
      <c r="CW38" s="631"/>
      <c r="CX38" s="631"/>
      <c r="CY38" s="632"/>
      <c r="CZ38" s="635">
        <v>8.3000000000000007</v>
      </c>
      <c r="DA38" s="670"/>
      <c r="DB38" s="670"/>
      <c r="DC38" s="673"/>
      <c r="DD38" s="639">
        <v>13648829</v>
      </c>
      <c r="DE38" s="631"/>
      <c r="DF38" s="631"/>
      <c r="DG38" s="631"/>
      <c r="DH38" s="631"/>
      <c r="DI38" s="631"/>
      <c r="DJ38" s="631"/>
      <c r="DK38" s="632"/>
      <c r="DL38" s="639">
        <v>11667706</v>
      </c>
      <c r="DM38" s="631"/>
      <c r="DN38" s="631"/>
      <c r="DO38" s="631"/>
      <c r="DP38" s="631"/>
      <c r="DQ38" s="631"/>
      <c r="DR38" s="631"/>
      <c r="DS38" s="631"/>
      <c r="DT38" s="631"/>
      <c r="DU38" s="631"/>
      <c r="DV38" s="632"/>
      <c r="DW38" s="635">
        <v>10.9</v>
      </c>
      <c r="DX38" s="670"/>
      <c r="DY38" s="670"/>
      <c r="DZ38" s="670"/>
      <c r="EA38" s="670"/>
      <c r="EB38" s="670"/>
      <c r="EC38" s="671"/>
    </row>
    <row r="39" spans="2:133" ht="11.25" customHeight="1" x14ac:dyDescent="0.2">
      <c r="B39" s="627" t="s">
        <v>336</v>
      </c>
      <c r="C39" s="628"/>
      <c r="D39" s="628"/>
      <c r="E39" s="628"/>
      <c r="F39" s="628"/>
      <c r="G39" s="628"/>
      <c r="H39" s="628"/>
      <c r="I39" s="628"/>
      <c r="J39" s="628"/>
      <c r="K39" s="628"/>
      <c r="L39" s="628"/>
      <c r="M39" s="628"/>
      <c r="N39" s="628"/>
      <c r="O39" s="628"/>
      <c r="P39" s="628"/>
      <c r="Q39" s="629"/>
      <c r="R39" s="630">
        <v>4188592</v>
      </c>
      <c r="S39" s="631"/>
      <c r="T39" s="631"/>
      <c r="U39" s="631"/>
      <c r="V39" s="631"/>
      <c r="W39" s="631"/>
      <c r="X39" s="631"/>
      <c r="Y39" s="632"/>
      <c r="Z39" s="633">
        <v>2</v>
      </c>
      <c r="AA39" s="633"/>
      <c r="AB39" s="633"/>
      <c r="AC39" s="633"/>
      <c r="AD39" s="634">
        <v>5503</v>
      </c>
      <c r="AE39" s="634"/>
      <c r="AF39" s="634"/>
      <c r="AG39" s="634"/>
      <c r="AH39" s="634"/>
      <c r="AI39" s="634"/>
      <c r="AJ39" s="634"/>
      <c r="AK39" s="634"/>
      <c r="AL39" s="635">
        <v>0</v>
      </c>
      <c r="AM39" s="636"/>
      <c r="AN39" s="636"/>
      <c r="AO39" s="637"/>
      <c r="AQ39" s="708" t="s">
        <v>337</v>
      </c>
      <c r="AR39" s="709"/>
      <c r="AS39" s="709"/>
      <c r="AT39" s="709"/>
      <c r="AU39" s="709"/>
      <c r="AV39" s="709"/>
      <c r="AW39" s="709"/>
      <c r="AX39" s="709"/>
      <c r="AY39" s="710"/>
      <c r="AZ39" s="630">
        <v>189042</v>
      </c>
      <c r="BA39" s="631"/>
      <c r="BB39" s="631"/>
      <c r="BC39" s="631"/>
      <c r="BD39" s="668"/>
      <c r="BE39" s="668"/>
      <c r="BF39" s="699"/>
      <c r="BG39" s="645" t="s">
        <v>338</v>
      </c>
      <c r="BH39" s="646"/>
      <c r="BI39" s="646"/>
      <c r="BJ39" s="646"/>
      <c r="BK39" s="646"/>
      <c r="BL39" s="646"/>
      <c r="BM39" s="646"/>
      <c r="BN39" s="646"/>
      <c r="BO39" s="646"/>
      <c r="BP39" s="646"/>
      <c r="BQ39" s="646"/>
      <c r="BR39" s="646"/>
      <c r="BS39" s="646"/>
      <c r="BT39" s="646"/>
      <c r="BU39" s="647"/>
      <c r="BV39" s="630">
        <v>82383</v>
      </c>
      <c r="BW39" s="631"/>
      <c r="BX39" s="631"/>
      <c r="BY39" s="631"/>
      <c r="BZ39" s="631"/>
      <c r="CA39" s="631"/>
      <c r="CB39" s="640"/>
      <c r="CD39" s="645" t="s">
        <v>339</v>
      </c>
      <c r="CE39" s="646"/>
      <c r="CF39" s="646"/>
      <c r="CG39" s="646"/>
      <c r="CH39" s="646"/>
      <c r="CI39" s="646"/>
      <c r="CJ39" s="646"/>
      <c r="CK39" s="646"/>
      <c r="CL39" s="646"/>
      <c r="CM39" s="646"/>
      <c r="CN39" s="646"/>
      <c r="CO39" s="646"/>
      <c r="CP39" s="646"/>
      <c r="CQ39" s="647"/>
      <c r="CR39" s="630">
        <v>5922012</v>
      </c>
      <c r="CS39" s="668"/>
      <c r="CT39" s="668"/>
      <c r="CU39" s="668"/>
      <c r="CV39" s="668"/>
      <c r="CW39" s="668"/>
      <c r="CX39" s="668"/>
      <c r="CY39" s="669"/>
      <c r="CZ39" s="635">
        <v>2.9</v>
      </c>
      <c r="DA39" s="670"/>
      <c r="DB39" s="670"/>
      <c r="DC39" s="673"/>
      <c r="DD39" s="639">
        <v>5637711</v>
      </c>
      <c r="DE39" s="668"/>
      <c r="DF39" s="668"/>
      <c r="DG39" s="668"/>
      <c r="DH39" s="668"/>
      <c r="DI39" s="668"/>
      <c r="DJ39" s="668"/>
      <c r="DK39" s="669"/>
      <c r="DL39" s="639" t="s">
        <v>129</v>
      </c>
      <c r="DM39" s="668"/>
      <c r="DN39" s="668"/>
      <c r="DO39" s="668"/>
      <c r="DP39" s="668"/>
      <c r="DQ39" s="668"/>
      <c r="DR39" s="668"/>
      <c r="DS39" s="668"/>
      <c r="DT39" s="668"/>
      <c r="DU39" s="668"/>
      <c r="DV39" s="669"/>
      <c r="DW39" s="635" t="s">
        <v>129</v>
      </c>
      <c r="DX39" s="670"/>
      <c r="DY39" s="670"/>
      <c r="DZ39" s="670"/>
      <c r="EA39" s="670"/>
      <c r="EB39" s="670"/>
      <c r="EC39" s="671"/>
    </row>
    <row r="40" spans="2:133" ht="11.25" customHeight="1" x14ac:dyDescent="0.2">
      <c r="B40" s="627" t="s">
        <v>340</v>
      </c>
      <c r="C40" s="628"/>
      <c r="D40" s="628"/>
      <c r="E40" s="628"/>
      <c r="F40" s="628"/>
      <c r="G40" s="628"/>
      <c r="H40" s="628"/>
      <c r="I40" s="628"/>
      <c r="J40" s="628"/>
      <c r="K40" s="628"/>
      <c r="L40" s="628"/>
      <c r="M40" s="628"/>
      <c r="N40" s="628"/>
      <c r="O40" s="628"/>
      <c r="P40" s="628"/>
      <c r="Q40" s="629"/>
      <c r="R40" s="630">
        <v>13648800</v>
      </c>
      <c r="S40" s="631"/>
      <c r="T40" s="631"/>
      <c r="U40" s="631"/>
      <c r="V40" s="631"/>
      <c r="W40" s="631"/>
      <c r="X40" s="631"/>
      <c r="Y40" s="632"/>
      <c r="Z40" s="633">
        <v>6.5</v>
      </c>
      <c r="AA40" s="633"/>
      <c r="AB40" s="633"/>
      <c r="AC40" s="633"/>
      <c r="AD40" s="634" t="s">
        <v>129</v>
      </c>
      <c r="AE40" s="634"/>
      <c r="AF40" s="634"/>
      <c r="AG40" s="634"/>
      <c r="AH40" s="634"/>
      <c r="AI40" s="634"/>
      <c r="AJ40" s="634"/>
      <c r="AK40" s="634"/>
      <c r="AL40" s="635" t="s">
        <v>129</v>
      </c>
      <c r="AM40" s="636"/>
      <c r="AN40" s="636"/>
      <c r="AO40" s="637"/>
      <c r="AQ40" s="708" t="s">
        <v>341</v>
      </c>
      <c r="AR40" s="709"/>
      <c r="AS40" s="709"/>
      <c r="AT40" s="709"/>
      <c r="AU40" s="709"/>
      <c r="AV40" s="709"/>
      <c r="AW40" s="709"/>
      <c r="AX40" s="709"/>
      <c r="AY40" s="710"/>
      <c r="AZ40" s="630">
        <v>158910</v>
      </c>
      <c r="BA40" s="631"/>
      <c r="BB40" s="631"/>
      <c r="BC40" s="631"/>
      <c r="BD40" s="668"/>
      <c r="BE40" s="668"/>
      <c r="BF40" s="699"/>
      <c r="BG40" s="711" t="s">
        <v>342</v>
      </c>
      <c r="BH40" s="712"/>
      <c r="BI40" s="712"/>
      <c r="BJ40" s="712"/>
      <c r="BK40" s="712"/>
      <c r="BL40" s="363"/>
      <c r="BM40" s="646" t="s">
        <v>343</v>
      </c>
      <c r="BN40" s="646"/>
      <c r="BO40" s="646"/>
      <c r="BP40" s="646"/>
      <c r="BQ40" s="646"/>
      <c r="BR40" s="646"/>
      <c r="BS40" s="646"/>
      <c r="BT40" s="646"/>
      <c r="BU40" s="647"/>
      <c r="BV40" s="630">
        <v>107</v>
      </c>
      <c r="BW40" s="631"/>
      <c r="BX40" s="631"/>
      <c r="BY40" s="631"/>
      <c r="BZ40" s="631"/>
      <c r="CA40" s="631"/>
      <c r="CB40" s="640"/>
      <c r="CD40" s="645" t="s">
        <v>344</v>
      </c>
      <c r="CE40" s="646"/>
      <c r="CF40" s="646"/>
      <c r="CG40" s="646"/>
      <c r="CH40" s="646"/>
      <c r="CI40" s="646"/>
      <c r="CJ40" s="646"/>
      <c r="CK40" s="646"/>
      <c r="CL40" s="646"/>
      <c r="CM40" s="646"/>
      <c r="CN40" s="646"/>
      <c r="CO40" s="646"/>
      <c r="CP40" s="646"/>
      <c r="CQ40" s="647"/>
      <c r="CR40" s="630">
        <v>413474</v>
      </c>
      <c r="CS40" s="631"/>
      <c r="CT40" s="631"/>
      <c r="CU40" s="631"/>
      <c r="CV40" s="631"/>
      <c r="CW40" s="631"/>
      <c r="CX40" s="631"/>
      <c r="CY40" s="632"/>
      <c r="CZ40" s="635">
        <v>0.2</v>
      </c>
      <c r="DA40" s="670"/>
      <c r="DB40" s="670"/>
      <c r="DC40" s="673"/>
      <c r="DD40" s="639">
        <v>336992</v>
      </c>
      <c r="DE40" s="631"/>
      <c r="DF40" s="631"/>
      <c r="DG40" s="631"/>
      <c r="DH40" s="631"/>
      <c r="DI40" s="631"/>
      <c r="DJ40" s="631"/>
      <c r="DK40" s="632"/>
      <c r="DL40" s="639">
        <v>848</v>
      </c>
      <c r="DM40" s="631"/>
      <c r="DN40" s="631"/>
      <c r="DO40" s="631"/>
      <c r="DP40" s="631"/>
      <c r="DQ40" s="631"/>
      <c r="DR40" s="631"/>
      <c r="DS40" s="631"/>
      <c r="DT40" s="631"/>
      <c r="DU40" s="631"/>
      <c r="DV40" s="632"/>
      <c r="DW40" s="635">
        <v>0</v>
      </c>
      <c r="DX40" s="670"/>
      <c r="DY40" s="670"/>
      <c r="DZ40" s="670"/>
      <c r="EA40" s="670"/>
      <c r="EB40" s="670"/>
      <c r="EC40" s="671"/>
    </row>
    <row r="41" spans="2:133" ht="11.25" customHeight="1" x14ac:dyDescent="0.2">
      <c r="B41" s="627" t="s">
        <v>345</v>
      </c>
      <c r="C41" s="628"/>
      <c r="D41" s="628"/>
      <c r="E41" s="628"/>
      <c r="F41" s="628"/>
      <c r="G41" s="628"/>
      <c r="H41" s="628"/>
      <c r="I41" s="628"/>
      <c r="J41" s="628"/>
      <c r="K41" s="628"/>
      <c r="L41" s="628"/>
      <c r="M41" s="628"/>
      <c r="N41" s="628"/>
      <c r="O41" s="628"/>
      <c r="P41" s="628"/>
      <c r="Q41" s="629"/>
      <c r="R41" s="630" t="s">
        <v>129</v>
      </c>
      <c r="S41" s="631"/>
      <c r="T41" s="631"/>
      <c r="U41" s="631"/>
      <c r="V41" s="631"/>
      <c r="W41" s="631"/>
      <c r="X41" s="631"/>
      <c r="Y41" s="632"/>
      <c r="Z41" s="633" t="s">
        <v>129</v>
      </c>
      <c r="AA41" s="633"/>
      <c r="AB41" s="633"/>
      <c r="AC41" s="633"/>
      <c r="AD41" s="634" t="s">
        <v>129</v>
      </c>
      <c r="AE41" s="634"/>
      <c r="AF41" s="634"/>
      <c r="AG41" s="634"/>
      <c r="AH41" s="634"/>
      <c r="AI41" s="634"/>
      <c r="AJ41" s="634"/>
      <c r="AK41" s="634"/>
      <c r="AL41" s="635" t="s">
        <v>129</v>
      </c>
      <c r="AM41" s="636"/>
      <c r="AN41" s="636"/>
      <c r="AO41" s="637"/>
      <c r="AQ41" s="708" t="s">
        <v>346</v>
      </c>
      <c r="AR41" s="709"/>
      <c r="AS41" s="709"/>
      <c r="AT41" s="709"/>
      <c r="AU41" s="709"/>
      <c r="AV41" s="709"/>
      <c r="AW41" s="709"/>
      <c r="AX41" s="709"/>
      <c r="AY41" s="710"/>
      <c r="AZ41" s="630">
        <v>4788263</v>
      </c>
      <c r="BA41" s="631"/>
      <c r="BB41" s="631"/>
      <c r="BC41" s="631"/>
      <c r="BD41" s="668"/>
      <c r="BE41" s="668"/>
      <c r="BF41" s="699"/>
      <c r="BG41" s="711"/>
      <c r="BH41" s="712"/>
      <c r="BI41" s="712"/>
      <c r="BJ41" s="712"/>
      <c r="BK41" s="712"/>
      <c r="BL41" s="363"/>
      <c r="BM41" s="646" t="s">
        <v>347</v>
      </c>
      <c r="BN41" s="646"/>
      <c r="BO41" s="646"/>
      <c r="BP41" s="646"/>
      <c r="BQ41" s="646"/>
      <c r="BR41" s="646"/>
      <c r="BS41" s="646"/>
      <c r="BT41" s="646"/>
      <c r="BU41" s="647"/>
      <c r="BV41" s="630">
        <v>1</v>
      </c>
      <c r="BW41" s="631"/>
      <c r="BX41" s="631"/>
      <c r="BY41" s="631"/>
      <c r="BZ41" s="631"/>
      <c r="CA41" s="631"/>
      <c r="CB41" s="640"/>
      <c r="CD41" s="645" t="s">
        <v>348</v>
      </c>
      <c r="CE41" s="646"/>
      <c r="CF41" s="646"/>
      <c r="CG41" s="646"/>
      <c r="CH41" s="646"/>
      <c r="CI41" s="646"/>
      <c r="CJ41" s="646"/>
      <c r="CK41" s="646"/>
      <c r="CL41" s="646"/>
      <c r="CM41" s="646"/>
      <c r="CN41" s="646"/>
      <c r="CO41" s="646"/>
      <c r="CP41" s="646"/>
      <c r="CQ41" s="647"/>
      <c r="CR41" s="630" t="s">
        <v>129</v>
      </c>
      <c r="CS41" s="668"/>
      <c r="CT41" s="668"/>
      <c r="CU41" s="668"/>
      <c r="CV41" s="668"/>
      <c r="CW41" s="668"/>
      <c r="CX41" s="668"/>
      <c r="CY41" s="669"/>
      <c r="CZ41" s="635" t="s">
        <v>129</v>
      </c>
      <c r="DA41" s="670"/>
      <c r="DB41" s="670"/>
      <c r="DC41" s="673"/>
      <c r="DD41" s="639" t="s">
        <v>129</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2">
      <c r="B42" s="627" t="s">
        <v>349</v>
      </c>
      <c r="C42" s="628"/>
      <c r="D42" s="628"/>
      <c r="E42" s="628"/>
      <c r="F42" s="628"/>
      <c r="G42" s="628"/>
      <c r="H42" s="628"/>
      <c r="I42" s="628"/>
      <c r="J42" s="628"/>
      <c r="K42" s="628"/>
      <c r="L42" s="628"/>
      <c r="M42" s="628"/>
      <c r="N42" s="628"/>
      <c r="O42" s="628"/>
      <c r="P42" s="628"/>
      <c r="Q42" s="629"/>
      <c r="R42" s="630" t="s">
        <v>129</v>
      </c>
      <c r="S42" s="631"/>
      <c r="T42" s="631"/>
      <c r="U42" s="631"/>
      <c r="V42" s="631"/>
      <c r="W42" s="631"/>
      <c r="X42" s="631"/>
      <c r="Y42" s="632"/>
      <c r="Z42" s="633" t="s">
        <v>129</v>
      </c>
      <c r="AA42" s="633"/>
      <c r="AB42" s="633"/>
      <c r="AC42" s="633"/>
      <c r="AD42" s="634" t="s">
        <v>129</v>
      </c>
      <c r="AE42" s="634"/>
      <c r="AF42" s="634"/>
      <c r="AG42" s="634"/>
      <c r="AH42" s="634"/>
      <c r="AI42" s="634"/>
      <c r="AJ42" s="634"/>
      <c r="AK42" s="634"/>
      <c r="AL42" s="635" t="s">
        <v>129</v>
      </c>
      <c r="AM42" s="636"/>
      <c r="AN42" s="636"/>
      <c r="AO42" s="637"/>
      <c r="AQ42" s="718" t="s">
        <v>350</v>
      </c>
      <c r="AR42" s="719"/>
      <c r="AS42" s="719"/>
      <c r="AT42" s="719"/>
      <c r="AU42" s="719"/>
      <c r="AV42" s="719"/>
      <c r="AW42" s="719"/>
      <c r="AX42" s="719"/>
      <c r="AY42" s="720"/>
      <c r="AZ42" s="724">
        <v>11998804</v>
      </c>
      <c r="BA42" s="725"/>
      <c r="BB42" s="725"/>
      <c r="BC42" s="725"/>
      <c r="BD42" s="701"/>
      <c r="BE42" s="701"/>
      <c r="BF42" s="703"/>
      <c r="BG42" s="713"/>
      <c r="BH42" s="714"/>
      <c r="BI42" s="714"/>
      <c r="BJ42" s="714"/>
      <c r="BK42" s="714"/>
      <c r="BL42" s="364"/>
      <c r="BM42" s="659" t="s">
        <v>351</v>
      </c>
      <c r="BN42" s="659"/>
      <c r="BO42" s="659"/>
      <c r="BP42" s="659"/>
      <c r="BQ42" s="659"/>
      <c r="BR42" s="659"/>
      <c r="BS42" s="659"/>
      <c r="BT42" s="659"/>
      <c r="BU42" s="660"/>
      <c r="BV42" s="724">
        <v>357</v>
      </c>
      <c r="BW42" s="725"/>
      <c r="BX42" s="725"/>
      <c r="BY42" s="725"/>
      <c r="BZ42" s="725"/>
      <c r="CA42" s="725"/>
      <c r="CB42" s="737"/>
      <c r="CD42" s="627" t="s">
        <v>352</v>
      </c>
      <c r="CE42" s="628"/>
      <c r="CF42" s="628"/>
      <c r="CG42" s="628"/>
      <c r="CH42" s="628"/>
      <c r="CI42" s="628"/>
      <c r="CJ42" s="628"/>
      <c r="CK42" s="628"/>
      <c r="CL42" s="628"/>
      <c r="CM42" s="628"/>
      <c r="CN42" s="628"/>
      <c r="CO42" s="628"/>
      <c r="CP42" s="628"/>
      <c r="CQ42" s="629"/>
      <c r="CR42" s="630">
        <v>18618478</v>
      </c>
      <c r="CS42" s="668"/>
      <c r="CT42" s="668"/>
      <c r="CU42" s="668"/>
      <c r="CV42" s="668"/>
      <c r="CW42" s="668"/>
      <c r="CX42" s="668"/>
      <c r="CY42" s="669"/>
      <c r="CZ42" s="635">
        <v>9.1</v>
      </c>
      <c r="DA42" s="670"/>
      <c r="DB42" s="670"/>
      <c r="DC42" s="673"/>
      <c r="DD42" s="639">
        <v>5278585</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2">
      <c r="B43" s="627" t="s">
        <v>353</v>
      </c>
      <c r="C43" s="628"/>
      <c r="D43" s="628"/>
      <c r="E43" s="628"/>
      <c r="F43" s="628"/>
      <c r="G43" s="628"/>
      <c r="H43" s="628"/>
      <c r="I43" s="628"/>
      <c r="J43" s="628"/>
      <c r="K43" s="628"/>
      <c r="L43" s="628"/>
      <c r="M43" s="628"/>
      <c r="N43" s="628"/>
      <c r="O43" s="628"/>
      <c r="P43" s="628"/>
      <c r="Q43" s="629"/>
      <c r="R43" s="630">
        <v>5357700</v>
      </c>
      <c r="S43" s="631"/>
      <c r="T43" s="631"/>
      <c r="U43" s="631"/>
      <c r="V43" s="631"/>
      <c r="W43" s="631"/>
      <c r="X43" s="631"/>
      <c r="Y43" s="632"/>
      <c r="Z43" s="633">
        <v>2.5</v>
      </c>
      <c r="AA43" s="633"/>
      <c r="AB43" s="633"/>
      <c r="AC43" s="633"/>
      <c r="AD43" s="634" t="s">
        <v>129</v>
      </c>
      <c r="AE43" s="634"/>
      <c r="AF43" s="634"/>
      <c r="AG43" s="634"/>
      <c r="AH43" s="634"/>
      <c r="AI43" s="634"/>
      <c r="AJ43" s="634"/>
      <c r="AK43" s="634"/>
      <c r="AL43" s="635" t="s">
        <v>129</v>
      </c>
      <c r="AM43" s="636"/>
      <c r="AN43" s="636"/>
      <c r="AO43" s="637"/>
      <c r="BV43" s="219"/>
      <c r="BW43" s="219"/>
      <c r="BX43" s="219"/>
      <c r="BY43" s="219"/>
      <c r="BZ43" s="219"/>
      <c r="CA43" s="219"/>
      <c r="CB43" s="219"/>
      <c r="CD43" s="627" t="s">
        <v>354</v>
      </c>
      <c r="CE43" s="628"/>
      <c r="CF43" s="628"/>
      <c r="CG43" s="628"/>
      <c r="CH43" s="628"/>
      <c r="CI43" s="628"/>
      <c r="CJ43" s="628"/>
      <c r="CK43" s="628"/>
      <c r="CL43" s="628"/>
      <c r="CM43" s="628"/>
      <c r="CN43" s="628"/>
      <c r="CO43" s="628"/>
      <c r="CP43" s="628"/>
      <c r="CQ43" s="629"/>
      <c r="CR43" s="630">
        <v>363373</v>
      </c>
      <c r="CS43" s="668"/>
      <c r="CT43" s="668"/>
      <c r="CU43" s="668"/>
      <c r="CV43" s="668"/>
      <c r="CW43" s="668"/>
      <c r="CX43" s="668"/>
      <c r="CY43" s="669"/>
      <c r="CZ43" s="635">
        <v>0.2</v>
      </c>
      <c r="DA43" s="670"/>
      <c r="DB43" s="670"/>
      <c r="DC43" s="673"/>
      <c r="DD43" s="639">
        <v>363373</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2">
      <c r="B44" s="674" t="s">
        <v>355</v>
      </c>
      <c r="C44" s="675"/>
      <c r="D44" s="675"/>
      <c r="E44" s="675"/>
      <c r="F44" s="675"/>
      <c r="G44" s="675"/>
      <c r="H44" s="675"/>
      <c r="I44" s="675"/>
      <c r="J44" s="675"/>
      <c r="K44" s="675"/>
      <c r="L44" s="675"/>
      <c r="M44" s="675"/>
      <c r="N44" s="675"/>
      <c r="O44" s="675"/>
      <c r="P44" s="675"/>
      <c r="Q44" s="676"/>
      <c r="R44" s="724">
        <v>210263509</v>
      </c>
      <c r="S44" s="725"/>
      <c r="T44" s="725"/>
      <c r="U44" s="725"/>
      <c r="V44" s="725"/>
      <c r="W44" s="725"/>
      <c r="X44" s="725"/>
      <c r="Y44" s="726"/>
      <c r="Z44" s="727">
        <v>100</v>
      </c>
      <c r="AA44" s="727"/>
      <c r="AB44" s="727"/>
      <c r="AC44" s="727"/>
      <c r="AD44" s="728">
        <v>101356338</v>
      </c>
      <c r="AE44" s="728"/>
      <c r="AF44" s="728"/>
      <c r="AG44" s="728"/>
      <c r="AH44" s="728"/>
      <c r="AI44" s="728"/>
      <c r="AJ44" s="728"/>
      <c r="AK44" s="728"/>
      <c r="AL44" s="729">
        <v>100</v>
      </c>
      <c r="AM44" s="702"/>
      <c r="AN44" s="702"/>
      <c r="AO44" s="730"/>
      <c r="CD44" s="731" t="s">
        <v>302</v>
      </c>
      <c r="CE44" s="732"/>
      <c r="CF44" s="627" t="s">
        <v>356</v>
      </c>
      <c r="CG44" s="628"/>
      <c r="CH44" s="628"/>
      <c r="CI44" s="628"/>
      <c r="CJ44" s="628"/>
      <c r="CK44" s="628"/>
      <c r="CL44" s="628"/>
      <c r="CM44" s="628"/>
      <c r="CN44" s="628"/>
      <c r="CO44" s="628"/>
      <c r="CP44" s="628"/>
      <c r="CQ44" s="629"/>
      <c r="CR44" s="630">
        <v>18600253</v>
      </c>
      <c r="CS44" s="631"/>
      <c r="CT44" s="631"/>
      <c r="CU44" s="631"/>
      <c r="CV44" s="631"/>
      <c r="CW44" s="631"/>
      <c r="CX44" s="631"/>
      <c r="CY44" s="632"/>
      <c r="CZ44" s="635">
        <v>9.1</v>
      </c>
      <c r="DA44" s="636"/>
      <c r="DB44" s="636"/>
      <c r="DC44" s="648"/>
      <c r="DD44" s="639">
        <v>5278585</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357</v>
      </c>
      <c r="CG45" s="628"/>
      <c r="CH45" s="628"/>
      <c r="CI45" s="628"/>
      <c r="CJ45" s="628"/>
      <c r="CK45" s="628"/>
      <c r="CL45" s="628"/>
      <c r="CM45" s="628"/>
      <c r="CN45" s="628"/>
      <c r="CO45" s="628"/>
      <c r="CP45" s="628"/>
      <c r="CQ45" s="629"/>
      <c r="CR45" s="630">
        <v>6083604</v>
      </c>
      <c r="CS45" s="668"/>
      <c r="CT45" s="668"/>
      <c r="CU45" s="668"/>
      <c r="CV45" s="668"/>
      <c r="CW45" s="668"/>
      <c r="CX45" s="668"/>
      <c r="CY45" s="669"/>
      <c r="CZ45" s="635">
        <v>3</v>
      </c>
      <c r="DA45" s="670"/>
      <c r="DB45" s="670"/>
      <c r="DC45" s="673"/>
      <c r="DD45" s="639">
        <v>452110</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2">
      <c r="B46" s="221" t="s">
        <v>358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359</v>
      </c>
      <c r="CG46" s="628"/>
      <c r="CH46" s="628"/>
      <c r="CI46" s="628"/>
      <c r="CJ46" s="628"/>
      <c r="CK46" s="628"/>
      <c r="CL46" s="628"/>
      <c r="CM46" s="628"/>
      <c r="CN46" s="628"/>
      <c r="CO46" s="628"/>
      <c r="CP46" s="628"/>
      <c r="CQ46" s="629"/>
      <c r="CR46" s="630">
        <v>12480571</v>
      </c>
      <c r="CS46" s="631"/>
      <c r="CT46" s="631"/>
      <c r="CU46" s="631"/>
      <c r="CV46" s="631"/>
      <c r="CW46" s="631"/>
      <c r="CX46" s="631"/>
      <c r="CY46" s="632"/>
      <c r="CZ46" s="635">
        <v>6.1</v>
      </c>
      <c r="DA46" s="636"/>
      <c r="DB46" s="636"/>
      <c r="DC46" s="648"/>
      <c r="DD46" s="639">
        <v>4823197</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2">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361</v>
      </c>
      <c r="CG47" s="628"/>
      <c r="CH47" s="628"/>
      <c r="CI47" s="628"/>
      <c r="CJ47" s="628"/>
      <c r="CK47" s="628"/>
      <c r="CL47" s="628"/>
      <c r="CM47" s="628"/>
      <c r="CN47" s="628"/>
      <c r="CO47" s="628"/>
      <c r="CP47" s="628"/>
      <c r="CQ47" s="629"/>
      <c r="CR47" s="630">
        <v>18225</v>
      </c>
      <c r="CS47" s="668"/>
      <c r="CT47" s="668"/>
      <c r="CU47" s="668"/>
      <c r="CV47" s="668"/>
      <c r="CW47" s="668"/>
      <c r="CX47" s="668"/>
      <c r="CY47" s="669"/>
      <c r="CZ47" s="635">
        <v>0</v>
      </c>
      <c r="DA47" s="670"/>
      <c r="DB47" s="670"/>
      <c r="DC47" s="673"/>
      <c r="DD47" s="639" t="s">
        <v>129</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ht="10.8" x14ac:dyDescent="0.2">
      <c r="B48" s="748" t="s">
        <v>362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363</v>
      </c>
      <c r="CG48" s="628"/>
      <c r="CH48" s="628"/>
      <c r="CI48" s="628"/>
      <c r="CJ48" s="628"/>
      <c r="CK48" s="628"/>
      <c r="CL48" s="628"/>
      <c r="CM48" s="628"/>
      <c r="CN48" s="628"/>
      <c r="CO48" s="628"/>
      <c r="CP48" s="628"/>
      <c r="CQ48" s="629"/>
      <c r="CR48" s="630" t="s">
        <v>129</v>
      </c>
      <c r="CS48" s="631"/>
      <c r="CT48" s="631"/>
      <c r="CU48" s="631"/>
      <c r="CV48" s="631"/>
      <c r="CW48" s="631"/>
      <c r="CX48" s="631"/>
      <c r="CY48" s="632"/>
      <c r="CZ48" s="635" t="s">
        <v>129</v>
      </c>
      <c r="DA48" s="636"/>
      <c r="DB48" s="636"/>
      <c r="DC48" s="648"/>
      <c r="DD48" s="639" t="s">
        <v>129</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364</v>
      </c>
      <c r="CE49" s="675"/>
      <c r="CF49" s="675"/>
      <c r="CG49" s="675"/>
      <c r="CH49" s="675"/>
      <c r="CI49" s="675"/>
      <c r="CJ49" s="675"/>
      <c r="CK49" s="675"/>
      <c r="CL49" s="675"/>
      <c r="CM49" s="675"/>
      <c r="CN49" s="675"/>
      <c r="CO49" s="675"/>
      <c r="CP49" s="675"/>
      <c r="CQ49" s="676"/>
      <c r="CR49" s="724">
        <v>204699404</v>
      </c>
      <c r="CS49" s="701"/>
      <c r="CT49" s="701"/>
      <c r="CU49" s="701"/>
      <c r="CV49" s="701"/>
      <c r="CW49" s="701"/>
      <c r="CX49" s="701"/>
      <c r="CY49" s="738"/>
      <c r="CZ49" s="729">
        <v>100</v>
      </c>
      <c r="DA49" s="739"/>
      <c r="DB49" s="739"/>
      <c r="DC49" s="740"/>
      <c r="DD49" s="741">
        <v>120607774</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19" t="s">
        <v>365</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366</v>
      </c>
      <c r="DK2" s="1121"/>
      <c r="DL2" s="1121"/>
      <c r="DM2" s="1121"/>
      <c r="DN2" s="1121"/>
      <c r="DO2" s="1122"/>
      <c r="DP2" s="224"/>
      <c r="DQ2" s="1120" t="s">
        <v>367</v>
      </c>
      <c r="DR2" s="1121"/>
      <c r="DS2" s="1121"/>
      <c r="DT2" s="1121"/>
      <c r="DU2" s="1121"/>
      <c r="DV2" s="1121"/>
      <c r="DW2" s="1121"/>
      <c r="DX2" s="1121"/>
      <c r="DY2" s="1121"/>
      <c r="DZ2" s="112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088" t="s">
        <v>368</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369</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2">
      <c r="A5" s="1024" t="s">
        <v>370</v>
      </c>
      <c r="B5" s="1025"/>
      <c r="C5" s="1025"/>
      <c r="D5" s="1025"/>
      <c r="E5" s="1025"/>
      <c r="F5" s="1025"/>
      <c r="G5" s="1025"/>
      <c r="H5" s="1025"/>
      <c r="I5" s="1025"/>
      <c r="J5" s="1025"/>
      <c r="K5" s="1025"/>
      <c r="L5" s="1025"/>
      <c r="M5" s="1025"/>
      <c r="N5" s="1025"/>
      <c r="O5" s="1025"/>
      <c r="P5" s="1026"/>
      <c r="Q5" s="1030" t="s">
        <v>371</v>
      </c>
      <c r="R5" s="1031"/>
      <c r="S5" s="1031"/>
      <c r="T5" s="1031"/>
      <c r="U5" s="1032"/>
      <c r="V5" s="1030" t="s">
        <v>372</v>
      </c>
      <c r="W5" s="1031"/>
      <c r="X5" s="1031"/>
      <c r="Y5" s="1031"/>
      <c r="Z5" s="1032"/>
      <c r="AA5" s="1030" t="s">
        <v>373</v>
      </c>
      <c r="AB5" s="1031"/>
      <c r="AC5" s="1031"/>
      <c r="AD5" s="1031"/>
      <c r="AE5" s="1031"/>
      <c r="AF5" s="1123" t="s">
        <v>374</v>
      </c>
      <c r="AG5" s="1031"/>
      <c r="AH5" s="1031"/>
      <c r="AI5" s="1031"/>
      <c r="AJ5" s="1044"/>
      <c r="AK5" s="1031" t="s">
        <v>375</v>
      </c>
      <c r="AL5" s="1031"/>
      <c r="AM5" s="1031"/>
      <c r="AN5" s="1031"/>
      <c r="AO5" s="1032"/>
      <c r="AP5" s="1030" t="s">
        <v>376</v>
      </c>
      <c r="AQ5" s="1031"/>
      <c r="AR5" s="1031"/>
      <c r="AS5" s="1031"/>
      <c r="AT5" s="1032"/>
      <c r="AU5" s="1030" t="s">
        <v>377</v>
      </c>
      <c r="AV5" s="1031"/>
      <c r="AW5" s="1031"/>
      <c r="AX5" s="1031"/>
      <c r="AY5" s="1044"/>
      <c r="AZ5" s="228"/>
      <c r="BA5" s="228"/>
      <c r="BB5" s="228"/>
      <c r="BC5" s="228"/>
      <c r="BD5" s="228"/>
      <c r="BE5" s="229"/>
      <c r="BF5" s="229"/>
      <c r="BG5" s="229"/>
      <c r="BH5" s="229"/>
      <c r="BI5" s="229"/>
      <c r="BJ5" s="229"/>
      <c r="BK5" s="229"/>
      <c r="BL5" s="229"/>
      <c r="BM5" s="229"/>
      <c r="BN5" s="229"/>
      <c r="BO5" s="229"/>
      <c r="BP5" s="229"/>
      <c r="BQ5" s="1024" t="s">
        <v>378</v>
      </c>
      <c r="BR5" s="1025"/>
      <c r="BS5" s="1025"/>
      <c r="BT5" s="1025"/>
      <c r="BU5" s="1025"/>
      <c r="BV5" s="1025"/>
      <c r="BW5" s="1025"/>
      <c r="BX5" s="1025"/>
      <c r="BY5" s="1025"/>
      <c r="BZ5" s="1025"/>
      <c r="CA5" s="1025"/>
      <c r="CB5" s="1025"/>
      <c r="CC5" s="1025"/>
      <c r="CD5" s="1025"/>
      <c r="CE5" s="1025"/>
      <c r="CF5" s="1025"/>
      <c r="CG5" s="1026"/>
      <c r="CH5" s="1030" t="s">
        <v>379</v>
      </c>
      <c r="CI5" s="1031"/>
      <c r="CJ5" s="1031"/>
      <c r="CK5" s="1031"/>
      <c r="CL5" s="1032"/>
      <c r="CM5" s="1030" t="s">
        <v>380</v>
      </c>
      <c r="CN5" s="1031"/>
      <c r="CO5" s="1031"/>
      <c r="CP5" s="1031"/>
      <c r="CQ5" s="1032"/>
      <c r="CR5" s="1030" t="s">
        <v>381</v>
      </c>
      <c r="CS5" s="1031"/>
      <c r="CT5" s="1031"/>
      <c r="CU5" s="1031"/>
      <c r="CV5" s="1032"/>
      <c r="CW5" s="1030" t="s">
        <v>382</v>
      </c>
      <c r="CX5" s="1031"/>
      <c r="CY5" s="1031"/>
      <c r="CZ5" s="1031"/>
      <c r="DA5" s="1032"/>
      <c r="DB5" s="1030" t="s">
        <v>383</v>
      </c>
      <c r="DC5" s="1031"/>
      <c r="DD5" s="1031"/>
      <c r="DE5" s="1031"/>
      <c r="DF5" s="1032"/>
      <c r="DG5" s="1113" t="s">
        <v>384</v>
      </c>
      <c r="DH5" s="1114"/>
      <c r="DI5" s="1114"/>
      <c r="DJ5" s="1114"/>
      <c r="DK5" s="1115"/>
      <c r="DL5" s="1113" t="s">
        <v>385</v>
      </c>
      <c r="DM5" s="1114"/>
      <c r="DN5" s="1114"/>
      <c r="DO5" s="1114"/>
      <c r="DP5" s="1115"/>
      <c r="DQ5" s="1030" t="s">
        <v>386</v>
      </c>
      <c r="DR5" s="1031"/>
      <c r="DS5" s="1031"/>
      <c r="DT5" s="1031"/>
      <c r="DU5" s="1032"/>
      <c r="DV5" s="1030" t="s">
        <v>377</v>
      </c>
      <c r="DW5" s="1031"/>
      <c r="DX5" s="1031"/>
      <c r="DY5" s="1031"/>
      <c r="DZ5" s="1044"/>
      <c r="EA5" s="230"/>
    </row>
    <row r="6" spans="1:131" s="231" customFormat="1" ht="26.25" customHeight="1" thickBot="1" x14ac:dyDescent="0.25">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2">
      <c r="A7" s="232">
        <v>1</v>
      </c>
      <c r="B7" s="1076" t="s">
        <v>387</v>
      </c>
      <c r="C7" s="1077"/>
      <c r="D7" s="1077"/>
      <c r="E7" s="1077"/>
      <c r="F7" s="1077"/>
      <c r="G7" s="1077"/>
      <c r="H7" s="1077"/>
      <c r="I7" s="1077"/>
      <c r="J7" s="1077"/>
      <c r="K7" s="1077"/>
      <c r="L7" s="1077"/>
      <c r="M7" s="1077"/>
      <c r="N7" s="1077"/>
      <c r="O7" s="1077"/>
      <c r="P7" s="1078"/>
      <c r="Q7" s="1131">
        <v>210408</v>
      </c>
      <c r="R7" s="1132"/>
      <c r="S7" s="1132"/>
      <c r="T7" s="1132"/>
      <c r="U7" s="1132"/>
      <c r="V7" s="1132">
        <v>204934</v>
      </c>
      <c r="W7" s="1132"/>
      <c r="X7" s="1132"/>
      <c r="Y7" s="1132"/>
      <c r="Z7" s="1132"/>
      <c r="AA7" s="1132">
        <v>5474</v>
      </c>
      <c r="AB7" s="1132"/>
      <c r="AC7" s="1132"/>
      <c r="AD7" s="1132"/>
      <c r="AE7" s="1133"/>
      <c r="AF7" s="1134">
        <v>5191</v>
      </c>
      <c r="AG7" s="1135"/>
      <c r="AH7" s="1135"/>
      <c r="AI7" s="1135"/>
      <c r="AJ7" s="1136"/>
      <c r="AK7" s="1137">
        <v>634</v>
      </c>
      <c r="AL7" s="1138"/>
      <c r="AM7" s="1138"/>
      <c r="AN7" s="1138"/>
      <c r="AO7" s="1138"/>
      <c r="AP7" s="1138">
        <v>138490</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t="s">
        <v>594</v>
      </c>
      <c r="BS7" s="1128" t="s">
        <v>595</v>
      </c>
      <c r="BT7" s="1129"/>
      <c r="BU7" s="1129"/>
      <c r="BV7" s="1129"/>
      <c r="BW7" s="1129"/>
      <c r="BX7" s="1129"/>
      <c r="BY7" s="1129"/>
      <c r="BZ7" s="1129"/>
      <c r="CA7" s="1129"/>
      <c r="CB7" s="1129"/>
      <c r="CC7" s="1129"/>
      <c r="CD7" s="1129"/>
      <c r="CE7" s="1129"/>
      <c r="CF7" s="1129"/>
      <c r="CG7" s="1141"/>
      <c r="CH7" s="1125">
        <v>512</v>
      </c>
      <c r="CI7" s="1126"/>
      <c r="CJ7" s="1126"/>
      <c r="CK7" s="1126"/>
      <c r="CL7" s="1127"/>
      <c r="CM7" s="1125">
        <v>11178</v>
      </c>
      <c r="CN7" s="1126"/>
      <c r="CO7" s="1126"/>
      <c r="CP7" s="1126"/>
      <c r="CQ7" s="1127"/>
      <c r="CR7" s="1125" t="s">
        <v>527</v>
      </c>
      <c r="CS7" s="1126"/>
      <c r="CT7" s="1126"/>
      <c r="CU7" s="1126"/>
      <c r="CV7" s="1127"/>
      <c r="CW7" s="1125">
        <v>137</v>
      </c>
      <c r="CX7" s="1126"/>
      <c r="CY7" s="1126"/>
      <c r="CZ7" s="1126"/>
      <c r="DA7" s="1127"/>
      <c r="DB7" s="1125" t="s">
        <v>527</v>
      </c>
      <c r="DC7" s="1126"/>
      <c r="DD7" s="1126"/>
      <c r="DE7" s="1126"/>
      <c r="DF7" s="1127"/>
      <c r="DG7" s="1125" t="s">
        <v>527</v>
      </c>
      <c r="DH7" s="1126"/>
      <c r="DI7" s="1126"/>
      <c r="DJ7" s="1126"/>
      <c r="DK7" s="1127"/>
      <c r="DL7" s="1125">
        <v>191</v>
      </c>
      <c r="DM7" s="1126"/>
      <c r="DN7" s="1126"/>
      <c r="DO7" s="1126"/>
      <c r="DP7" s="1127"/>
      <c r="DQ7" s="1125">
        <v>191</v>
      </c>
      <c r="DR7" s="1126"/>
      <c r="DS7" s="1126"/>
      <c r="DT7" s="1126"/>
      <c r="DU7" s="1127"/>
      <c r="DV7" s="1128"/>
      <c r="DW7" s="1129"/>
      <c r="DX7" s="1129"/>
      <c r="DY7" s="1129"/>
      <c r="DZ7" s="1130"/>
      <c r="EA7" s="230"/>
    </row>
    <row r="8" spans="1:131" s="231" customFormat="1" ht="26.25" customHeight="1" x14ac:dyDescent="0.2">
      <c r="A8" s="234">
        <v>2</v>
      </c>
      <c r="B8" s="1059" t="s">
        <v>388</v>
      </c>
      <c r="C8" s="1060"/>
      <c r="D8" s="1060"/>
      <c r="E8" s="1060"/>
      <c r="F8" s="1060"/>
      <c r="G8" s="1060"/>
      <c r="H8" s="1060"/>
      <c r="I8" s="1060"/>
      <c r="J8" s="1060"/>
      <c r="K8" s="1060"/>
      <c r="L8" s="1060"/>
      <c r="M8" s="1060"/>
      <c r="N8" s="1060"/>
      <c r="O8" s="1060"/>
      <c r="P8" s="1061"/>
      <c r="Q8" s="1067">
        <v>131</v>
      </c>
      <c r="R8" s="1068"/>
      <c r="S8" s="1068"/>
      <c r="T8" s="1068"/>
      <c r="U8" s="1068"/>
      <c r="V8" s="1068">
        <v>119</v>
      </c>
      <c r="W8" s="1068"/>
      <c r="X8" s="1068"/>
      <c r="Y8" s="1068"/>
      <c r="Z8" s="1068"/>
      <c r="AA8" s="1068">
        <v>11</v>
      </c>
      <c r="AB8" s="1068"/>
      <c r="AC8" s="1068"/>
      <c r="AD8" s="1068"/>
      <c r="AE8" s="1069"/>
      <c r="AF8" s="1064">
        <v>11</v>
      </c>
      <c r="AG8" s="1065"/>
      <c r="AH8" s="1065"/>
      <c r="AI8" s="1065"/>
      <c r="AJ8" s="1066"/>
      <c r="AK8" s="1109">
        <v>41</v>
      </c>
      <c r="AL8" s="1110"/>
      <c r="AM8" s="1110"/>
      <c r="AN8" s="1110"/>
      <c r="AO8" s="1110"/>
      <c r="AP8" s="1110" t="s">
        <v>527</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t="s">
        <v>594</v>
      </c>
      <c r="BS8" s="1021" t="s">
        <v>596</v>
      </c>
      <c r="BT8" s="1022"/>
      <c r="BU8" s="1022"/>
      <c r="BV8" s="1022"/>
      <c r="BW8" s="1022"/>
      <c r="BX8" s="1022"/>
      <c r="BY8" s="1022"/>
      <c r="BZ8" s="1022"/>
      <c r="CA8" s="1022"/>
      <c r="CB8" s="1022"/>
      <c r="CC8" s="1022"/>
      <c r="CD8" s="1022"/>
      <c r="CE8" s="1022"/>
      <c r="CF8" s="1022"/>
      <c r="CG8" s="1043"/>
      <c r="CH8" s="1018" t="s">
        <v>527</v>
      </c>
      <c r="CI8" s="1019"/>
      <c r="CJ8" s="1019"/>
      <c r="CK8" s="1019"/>
      <c r="CL8" s="1020"/>
      <c r="CM8" s="1018" t="s">
        <v>527</v>
      </c>
      <c r="CN8" s="1019"/>
      <c r="CO8" s="1019"/>
      <c r="CP8" s="1019"/>
      <c r="CQ8" s="1020"/>
      <c r="CR8" s="1018" t="s">
        <v>527</v>
      </c>
      <c r="CS8" s="1019"/>
      <c r="CT8" s="1019"/>
      <c r="CU8" s="1019"/>
      <c r="CV8" s="1020"/>
      <c r="CW8" s="1018" t="s">
        <v>527</v>
      </c>
      <c r="CX8" s="1019"/>
      <c r="CY8" s="1019"/>
      <c r="CZ8" s="1019"/>
      <c r="DA8" s="1020"/>
      <c r="DB8" s="1018" t="s">
        <v>527</v>
      </c>
      <c r="DC8" s="1019"/>
      <c r="DD8" s="1019"/>
      <c r="DE8" s="1019"/>
      <c r="DF8" s="1020"/>
      <c r="DG8" s="1018" t="s">
        <v>527</v>
      </c>
      <c r="DH8" s="1019"/>
      <c r="DI8" s="1019"/>
      <c r="DJ8" s="1019"/>
      <c r="DK8" s="1020"/>
      <c r="DL8" s="1018">
        <v>1568</v>
      </c>
      <c r="DM8" s="1019"/>
      <c r="DN8" s="1019"/>
      <c r="DO8" s="1019"/>
      <c r="DP8" s="1020"/>
      <c r="DQ8" s="1018" t="s">
        <v>527</v>
      </c>
      <c r="DR8" s="1019"/>
      <c r="DS8" s="1019"/>
      <c r="DT8" s="1019"/>
      <c r="DU8" s="1020"/>
      <c r="DV8" s="1021"/>
      <c r="DW8" s="1022"/>
      <c r="DX8" s="1022"/>
      <c r="DY8" s="1022"/>
      <c r="DZ8" s="1023"/>
      <c r="EA8" s="230"/>
    </row>
    <row r="9" spans="1:131" s="231" customFormat="1" ht="26.25" customHeight="1" x14ac:dyDescent="0.2">
      <c r="A9" s="234">
        <v>3</v>
      </c>
      <c r="B9" s="1059" t="s">
        <v>389</v>
      </c>
      <c r="C9" s="1060"/>
      <c r="D9" s="1060"/>
      <c r="E9" s="1060"/>
      <c r="F9" s="1060"/>
      <c r="G9" s="1060"/>
      <c r="H9" s="1060"/>
      <c r="I9" s="1060"/>
      <c r="J9" s="1060"/>
      <c r="K9" s="1060"/>
      <c r="L9" s="1060"/>
      <c r="M9" s="1060"/>
      <c r="N9" s="1060"/>
      <c r="O9" s="1060"/>
      <c r="P9" s="1061"/>
      <c r="Q9" s="1067">
        <v>65</v>
      </c>
      <c r="R9" s="1068"/>
      <c r="S9" s="1068"/>
      <c r="T9" s="1068"/>
      <c r="U9" s="1068"/>
      <c r="V9" s="1068">
        <v>4</v>
      </c>
      <c r="W9" s="1068"/>
      <c r="X9" s="1068"/>
      <c r="Y9" s="1068"/>
      <c r="Z9" s="1068"/>
      <c r="AA9" s="1068">
        <v>60</v>
      </c>
      <c r="AB9" s="1068"/>
      <c r="AC9" s="1068"/>
      <c r="AD9" s="1068"/>
      <c r="AE9" s="1069"/>
      <c r="AF9" s="1064">
        <v>60</v>
      </c>
      <c r="AG9" s="1065"/>
      <c r="AH9" s="1065"/>
      <c r="AI9" s="1065"/>
      <c r="AJ9" s="1066"/>
      <c r="AK9" s="1109" t="s">
        <v>527</v>
      </c>
      <c r="AL9" s="1110"/>
      <c r="AM9" s="1110"/>
      <c r="AN9" s="1110"/>
      <c r="AO9" s="1110"/>
      <c r="AP9" s="1110" t="s">
        <v>527</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t="s">
        <v>594</v>
      </c>
      <c r="BS9" s="1021" t="s">
        <v>597</v>
      </c>
      <c r="BT9" s="1022"/>
      <c r="BU9" s="1022"/>
      <c r="BV9" s="1022"/>
      <c r="BW9" s="1022"/>
      <c r="BX9" s="1022"/>
      <c r="BY9" s="1022"/>
      <c r="BZ9" s="1022"/>
      <c r="CA9" s="1022"/>
      <c r="CB9" s="1022"/>
      <c r="CC9" s="1022"/>
      <c r="CD9" s="1022"/>
      <c r="CE9" s="1022"/>
      <c r="CF9" s="1022"/>
      <c r="CG9" s="1043"/>
      <c r="CH9" s="1018" t="s">
        <v>527</v>
      </c>
      <c r="CI9" s="1019"/>
      <c r="CJ9" s="1019"/>
      <c r="CK9" s="1019"/>
      <c r="CL9" s="1020"/>
      <c r="CM9" s="1018" t="s">
        <v>527</v>
      </c>
      <c r="CN9" s="1019"/>
      <c r="CO9" s="1019"/>
      <c r="CP9" s="1019"/>
      <c r="CQ9" s="1020"/>
      <c r="CR9" s="1018" t="s">
        <v>527</v>
      </c>
      <c r="CS9" s="1019"/>
      <c r="CT9" s="1019"/>
      <c r="CU9" s="1019"/>
      <c r="CV9" s="1020"/>
      <c r="CW9" s="1018" t="s">
        <v>527</v>
      </c>
      <c r="CX9" s="1019"/>
      <c r="CY9" s="1019"/>
      <c r="CZ9" s="1019"/>
      <c r="DA9" s="1020"/>
      <c r="DB9" s="1018" t="s">
        <v>527</v>
      </c>
      <c r="DC9" s="1019"/>
      <c r="DD9" s="1019"/>
      <c r="DE9" s="1019"/>
      <c r="DF9" s="1020"/>
      <c r="DG9" s="1018" t="s">
        <v>527</v>
      </c>
      <c r="DH9" s="1019"/>
      <c r="DI9" s="1019"/>
      <c r="DJ9" s="1019"/>
      <c r="DK9" s="1020"/>
      <c r="DL9" s="1018">
        <v>64</v>
      </c>
      <c r="DM9" s="1019"/>
      <c r="DN9" s="1019"/>
      <c r="DO9" s="1019"/>
      <c r="DP9" s="1020"/>
      <c r="DQ9" s="1018" t="s">
        <v>527</v>
      </c>
      <c r="DR9" s="1019"/>
      <c r="DS9" s="1019"/>
      <c r="DT9" s="1019"/>
      <c r="DU9" s="1020"/>
      <c r="DV9" s="1021"/>
      <c r="DW9" s="1022"/>
      <c r="DX9" s="1022"/>
      <c r="DY9" s="1022"/>
      <c r="DZ9" s="1023"/>
      <c r="EA9" s="230"/>
    </row>
    <row r="10" spans="1:131" s="231" customFormat="1" ht="26.25" customHeight="1" x14ac:dyDescent="0.2">
      <c r="A10" s="234">
        <v>4</v>
      </c>
      <c r="B10" s="1059" t="s">
        <v>390</v>
      </c>
      <c r="C10" s="1060"/>
      <c r="D10" s="1060"/>
      <c r="E10" s="1060"/>
      <c r="F10" s="1060"/>
      <c r="G10" s="1060"/>
      <c r="H10" s="1060"/>
      <c r="I10" s="1060"/>
      <c r="J10" s="1060"/>
      <c r="K10" s="1060"/>
      <c r="L10" s="1060"/>
      <c r="M10" s="1060"/>
      <c r="N10" s="1060"/>
      <c r="O10" s="1060"/>
      <c r="P10" s="1061"/>
      <c r="Q10" s="1067">
        <v>33</v>
      </c>
      <c r="R10" s="1068"/>
      <c r="S10" s="1068"/>
      <c r="T10" s="1068"/>
      <c r="U10" s="1068"/>
      <c r="V10" s="1068">
        <v>14</v>
      </c>
      <c r="W10" s="1068"/>
      <c r="X10" s="1068"/>
      <c r="Y10" s="1068"/>
      <c r="Z10" s="1068"/>
      <c r="AA10" s="1068">
        <v>19</v>
      </c>
      <c r="AB10" s="1068"/>
      <c r="AC10" s="1068"/>
      <c r="AD10" s="1068"/>
      <c r="AE10" s="1069"/>
      <c r="AF10" s="1064" t="s">
        <v>527</v>
      </c>
      <c r="AG10" s="1065"/>
      <c r="AH10" s="1065"/>
      <c r="AI10" s="1065"/>
      <c r="AJ10" s="1066"/>
      <c r="AK10" s="1109">
        <v>1</v>
      </c>
      <c r="AL10" s="1110"/>
      <c r="AM10" s="1110"/>
      <c r="AN10" s="1110"/>
      <c r="AO10" s="1110"/>
      <c r="AP10" s="1110">
        <v>29</v>
      </c>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t="s">
        <v>604</v>
      </c>
      <c r="BT10" s="1022"/>
      <c r="BU10" s="1022"/>
      <c r="BV10" s="1022"/>
      <c r="BW10" s="1022"/>
      <c r="BX10" s="1022"/>
      <c r="BY10" s="1022"/>
      <c r="BZ10" s="1022"/>
      <c r="CA10" s="1022"/>
      <c r="CB10" s="1022"/>
      <c r="CC10" s="1022"/>
      <c r="CD10" s="1022"/>
      <c r="CE10" s="1022"/>
      <c r="CF10" s="1022"/>
      <c r="CG10" s="1043"/>
      <c r="CH10" s="1018">
        <v>0</v>
      </c>
      <c r="CI10" s="1019"/>
      <c r="CJ10" s="1019"/>
      <c r="CK10" s="1019"/>
      <c r="CL10" s="1020"/>
      <c r="CM10" s="1018">
        <v>592</v>
      </c>
      <c r="CN10" s="1019"/>
      <c r="CO10" s="1019"/>
      <c r="CP10" s="1019"/>
      <c r="CQ10" s="1020"/>
      <c r="CR10" s="1018">
        <v>500</v>
      </c>
      <c r="CS10" s="1019"/>
      <c r="CT10" s="1019"/>
      <c r="CU10" s="1019"/>
      <c r="CV10" s="1020"/>
      <c r="CW10" s="1018">
        <v>53</v>
      </c>
      <c r="CX10" s="1019"/>
      <c r="CY10" s="1019"/>
      <c r="CZ10" s="1019"/>
      <c r="DA10" s="1020"/>
      <c r="DB10" s="1018" t="s">
        <v>527</v>
      </c>
      <c r="DC10" s="1019"/>
      <c r="DD10" s="1019"/>
      <c r="DE10" s="1019"/>
      <c r="DF10" s="1020"/>
      <c r="DG10" s="1018" t="s">
        <v>527</v>
      </c>
      <c r="DH10" s="1019"/>
      <c r="DI10" s="1019"/>
      <c r="DJ10" s="1019"/>
      <c r="DK10" s="1020"/>
      <c r="DL10" s="1018" t="s">
        <v>527</v>
      </c>
      <c r="DM10" s="1019"/>
      <c r="DN10" s="1019"/>
      <c r="DO10" s="1019"/>
      <c r="DP10" s="1020"/>
      <c r="DQ10" s="1018" t="s">
        <v>527</v>
      </c>
      <c r="DR10" s="1019"/>
      <c r="DS10" s="1019"/>
      <c r="DT10" s="1019"/>
      <c r="DU10" s="1020"/>
      <c r="DV10" s="1021"/>
      <c r="DW10" s="1022"/>
      <c r="DX10" s="1022"/>
      <c r="DY10" s="1022"/>
      <c r="DZ10" s="1023"/>
      <c r="EA10" s="230"/>
    </row>
    <row r="11" spans="1:131" s="231" customFormat="1" ht="26.25" customHeight="1" x14ac:dyDescent="0.2">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t="s">
        <v>605</v>
      </c>
      <c r="BT11" s="1022"/>
      <c r="BU11" s="1022"/>
      <c r="BV11" s="1022"/>
      <c r="BW11" s="1022"/>
      <c r="BX11" s="1022"/>
      <c r="BY11" s="1022"/>
      <c r="BZ11" s="1022"/>
      <c r="CA11" s="1022"/>
      <c r="CB11" s="1022"/>
      <c r="CC11" s="1022"/>
      <c r="CD11" s="1022"/>
      <c r="CE11" s="1022"/>
      <c r="CF11" s="1022"/>
      <c r="CG11" s="1043"/>
      <c r="CH11" s="1018">
        <v>-27</v>
      </c>
      <c r="CI11" s="1019"/>
      <c r="CJ11" s="1019"/>
      <c r="CK11" s="1019"/>
      <c r="CL11" s="1020"/>
      <c r="CM11" s="1018">
        <v>140</v>
      </c>
      <c r="CN11" s="1019"/>
      <c r="CO11" s="1019"/>
      <c r="CP11" s="1019"/>
      <c r="CQ11" s="1020"/>
      <c r="CR11" s="1018">
        <v>61</v>
      </c>
      <c r="CS11" s="1019"/>
      <c r="CT11" s="1019"/>
      <c r="CU11" s="1019"/>
      <c r="CV11" s="1020"/>
      <c r="CW11" s="1018">
        <v>61</v>
      </c>
      <c r="CX11" s="1019"/>
      <c r="CY11" s="1019"/>
      <c r="CZ11" s="1019"/>
      <c r="DA11" s="1020"/>
      <c r="DB11" s="1018" t="s">
        <v>527</v>
      </c>
      <c r="DC11" s="1019"/>
      <c r="DD11" s="1019"/>
      <c r="DE11" s="1019"/>
      <c r="DF11" s="1020"/>
      <c r="DG11" s="1018" t="s">
        <v>527</v>
      </c>
      <c r="DH11" s="1019"/>
      <c r="DI11" s="1019"/>
      <c r="DJ11" s="1019"/>
      <c r="DK11" s="1020"/>
      <c r="DL11" s="1018" t="s">
        <v>527</v>
      </c>
      <c r="DM11" s="1019"/>
      <c r="DN11" s="1019"/>
      <c r="DO11" s="1019"/>
      <c r="DP11" s="1020"/>
      <c r="DQ11" s="1018" t="s">
        <v>527</v>
      </c>
      <c r="DR11" s="1019"/>
      <c r="DS11" s="1019"/>
      <c r="DT11" s="1019"/>
      <c r="DU11" s="1020"/>
      <c r="DV11" s="1021"/>
      <c r="DW11" s="1022"/>
      <c r="DX11" s="1022"/>
      <c r="DY11" s="1022"/>
      <c r="DZ11" s="1023"/>
      <c r="EA11" s="230"/>
    </row>
    <row r="12" spans="1:131" s="231" customFormat="1" ht="26.25" customHeight="1" x14ac:dyDescent="0.2">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t="s">
        <v>606</v>
      </c>
      <c r="BT12" s="1022"/>
      <c r="BU12" s="1022"/>
      <c r="BV12" s="1022"/>
      <c r="BW12" s="1022"/>
      <c r="BX12" s="1022"/>
      <c r="BY12" s="1022"/>
      <c r="BZ12" s="1022"/>
      <c r="CA12" s="1022"/>
      <c r="CB12" s="1022"/>
      <c r="CC12" s="1022"/>
      <c r="CD12" s="1022"/>
      <c r="CE12" s="1022"/>
      <c r="CF12" s="1022"/>
      <c r="CG12" s="1043"/>
      <c r="CH12" s="1018">
        <v>0</v>
      </c>
      <c r="CI12" s="1019"/>
      <c r="CJ12" s="1019"/>
      <c r="CK12" s="1019"/>
      <c r="CL12" s="1020"/>
      <c r="CM12" s="1018">
        <v>330</v>
      </c>
      <c r="CN12" s="1019"/>
      <c r="CO12" s="1019"/>
      <c r="CP12" s="1019"/>
      <c r="CQ12" s="1020"/>
      <c r="CR12" s="1018">
        <v>300</v>
      </c>
      <c r="CS12" s="1019"/>
      <c r="CT12" s="1019"/>
      <c r="CU12" s="1019"/>
      <c r="CV12" s="1020"/>
      <c r="CW12" s="1018">
        <v>20</v>
      </c>
      <c r="CX12" s="1019"/>
      <c r="CY12" s="1019"/>
      <c r="CZ12" s="1019"/>
      <c r="DA12" s="1020"/>
      <c r="DB12" s="1018" t="s">
        <v>527</v>
      </c>
      <c r="DC12" s="1019"/>
      <c r="DD12" s="1019"/>
      <c r="DE12" s="1019"/>
      <c r="DF12" s="1020"/>
      <c r="DG12" s="1018" t="s">
        <v>527</v>
      </c>
      <c r="DH12" s="1019"/>
      <c r="DI12" s="1019"/>
      <c r="DJ12" s="1019"/>
      <c r="DK12" s="1020"/>
      <c r="DL12" s="1018" t="s">
        <v>527</v>
      </c>
      <c r="DM12" s="1019"/>
      <c r="DN12" s="1019"/>
      <c r="DO12" s="1019"/>
      <c r="DP12" s="1020"/>
      <c r="DQ12" s="1018" t="s">
        <v>527</v>
      </c>
      <c r="DR12" s="1019"/>
      <c r="DS12" s="1019"/>
      <c r="DT12" s="1019"/>
      <c r="DU12" s="1020"/>
      <c r="DV12" s="1021"/>
      <c r="DW12" s="1022"/>
      <c r="DX12" s="1022"/>
      <c r="DY12" s="1022"/>
      <c r="DZ12" s="1023"/>
      <c r="EA12" s="230"/>
    </row>
    <row r="13" spans="1:131" s="231" customFormat="1" ht="26.25" customHeight="1" x14ac:dyDescent="0.2">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t="s">
        <v>607</v>
      </c>
      <c r="BT13" s="1022"/>
      <c r="BU13" s="1022"/>
      <c r="BV13" s="1022"/>
      <c r="BW13" s="1022"/>
      <c r="BX13" s="1022"/>
      <c r="BY13" s="1022"/>
      <c r="BZ13" s="1022"/>
      <c r="CA13" s="1022"/>
      <c r="CB13" s="1022"/>
      <c r="CC13" s="1022"/>
      <c r="CD13" s="1022"/>
      <c r="CE13" s="1022"/>
      <c r="CF13" s="1022"/>
      <c r="CG13" s="1043"/>
      <c r="CH13" s="1018">
        <v>51</v>
      </c>
      <c r="CI13" s="1019"/>
      <c r="CJ13" s="1019"/>
      <c r="CK13" s="1019"/>
      <c r="CL13" s="1020"/>
      <c r="CM13" s="1018">
        <v>708</v>
      </c>
      <c r="CN13" s="1019"/>
      <c r="CO13" s="1019"/>
      <c r="CP13" s="1019"/>
      <c r="CQ13" s="1020"/>
      <c r="CR13" s="1018">
        <v>175</v>
      </c>
      <c r="CS13" s="1019"/>
      <c r="CT13" s="1019"/>
      <c r="CU13" s="1019"/>
      <c r="CV13" s="1020"/>
      <c r="CW13" s="1018" t="s">
        <v>527</v>
      </c>
      <c r="CX13" s="1019"/>
      <c r="CY13" s="1019"/>
      <c r="CZ13" s="1019"/>
      <c r="DA13" s="1020"/>
      <c r="DB13" s="1018">
        <v>69</v>
      </c>
      <c r="DC13" s="1019"/>
      <c r="DD13" s="1019"/>
      <c r="DE13" s="1019"/>
      <c r="DF13" s="1020"/>
      <c r="DG13" s="1018" t="s">
        <v>527</v>
      </c>
      <c r="DH13" s="1019"/>
      <c r="DI13" s="1019"/>
      <c r="DJ13" s="1019"/>
      <c r="DK13" s="1020"/>
      <c r="DL13" s="1018" t="s">
        <v>527</v>
      </c>
      <c r="DM13" s="1019"/>
      <c r="DN13" s="1019"/>
      <c r="DO13" s="1019"/>
      <c r="DP13" s="1020"/>
      <c r="DQ13" s="1018" t="s">
        <v>527</v>
      </c>
      <c r="DR13" s="1019"/>
      <c r="DS13" s="1019"/>
      <c r="DT13" s="1019"/>
      <c r="DU13" s="1020"/>
      <c r="DV13" s="1021"/>
      <c r="DW13" s="1022"/>
      <c r="DX13" s="1022"/>
      <c r="DY13" s="1022"/>
      <c r="DZ13" s="1023"/>
      <c r="EA13" s="230"/>
    </row>
    <row r="14" spans="1:131" s="231" customFormat="1" ht="26.25" customHeight="1" x14ac:dyDescent="0.2">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t="s">
        <v>608</v>
      </c>
      <c r="BT14" s="1022"/>
      <c r="BU14" s="1022"/>
      <c r="BV14" s="1022"/>
      <c r="BW14" s="1022"/>
      <c r="BX14" s="1022"/>
      <c r="BY14" s="1022"/>
      <c r="BZ14" s="1022"/>
      <c r="CA14" s="1022"/>
      <c r="CB14" s="1022"/>
      <c r="CC14" s="1022"/>
      <c r="CD14" s="1022"/>
      <c r="CE14" s="1022"/>
      <c r="CF14" s="1022"/>
      <c r="CG14" s="1043"/>
      <c r="CH14" s="1018">
        <v>-26</v>
      </c>
      <c r="CI14" s="1019"/>
      <c r="CJ14" s="1019"/>
      <c r="CK14" s="1019"/>
      <c r="CL14" s="1020"/>
      <c r="CM14" s="1018">
        <v>2257</v>
      </c>
      <c r="CN14" s="1019"/>
      <c r="CO14" s="1019"/>
      <c r="CP14" s="1019"/>
      <c r="CQ14" s="1020"/>
      <c r="CR14" s="1018">
        <v>510</v>
      </c>
      <c r="CS14" s="1019"/>
      <c r="CT14" s="1019"/>
      <c r="CU14" s="1019"/>
      <c r="CV14" s="1020"/>
      <c r="CW14" s="1018">
        <v>14</v>
      </c>
      <c r="CX14" s="1019"/>
      <c r="CY14" s="1019"/>
      <c r="CZ14" s="1019"/>
      <c r="DA14" s="1020"/>
      <c r="DB14" s="1018" t="s">
        <v>527</v>
      </c>
      <c r="DC14" s="1019"/>
      <c r="DD14" s="1019"/>
      <c r="DE14" s="1019"/>
      <c r="DF14" s="1020"/>
      <c r="DG14" s="1018" t="s">
        <v>527</v>
      </c>
      <c r="DH14" s="1019"/>
      <c r="DI14" s="1019"/>
      <c r="DJ14" s="1019"/>
      <c r="DK14" s="1020"/>
      <c r="DL14" s="1018" t="s">
        <v>527</v>
      </c>
      <c r="DM14" s="1019"/>
      <c r="DN14" s="1019"/>
      <c r="DO14" s="1019"/>
      <c r="DP14" s="1020"/>
      <c r="DQ14" s="1018" t="s">
        <v>527</v>
      </c>
      <c r="DR14" s="1019"/>
      <c r="DS14" s="1019"/>
      <c r="DT14" s="1019"/>
      <c r="DU14" s="1020"/>
      <c r="DV14" s="1021"/>
      <c r="DW14" s="1022"/>
      <c r="DX14" s="1022"/>
      <c r="DY14" s="1022"/>
      <c r="DZ14" s="1023"/>
      <c r="EA14" s="230"/>
    </row>
    <row r="15" spans="1:131" s="231" customFormat="1" ht="26.25" customHeight="1" x14ac:dyDescent="0.2">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t="s">
        <v>609</v>
      </c>
      <c r="BT15" s="1022"/>
      <c r="BU15" s="1022"/>
      <c r="BV15" s="1022"/>
      <c r="BW15" s="1022"/>
      <c r="BX15" s="1022"/>
      <c r="BY15" s="1022"/>
      <c r="BZ15" s="1022"/>
      <c r="CA15" s="1022"/>
      <c r="CB15" s="1022"/>
      <c r="CC15" s="1022"/>
      <c r="CD15" s="1022"/>
      <c r="CE15" s="1022"/>
      <c r="CF15" s="1022"/>
      <c r="CG15" s="1043"/>
      <c r="CH15" s="1018">
        <v>91</v>
      </c>
      <c r="CI15" s="1019"/>
      <c r="CJ15" s="1019"/>
      <c r="CK15" s="1019"/>
      <c r="CL15" s="1020"/>
      <c r="CM15" s="1018">
        <v>1151</v>
      </c>
      <c r="CN15" s="1019"/>
      <c r="CO15" s="1019"/>
      <c r="CP15" s="1019"/>
      <c r="CQ15" s="1020"/>
      <c r="CR15" s="1018">
        <v>10</v>
      </c>
      <c r="CS15" s="1019"/>
      <c r="CT15" s="1019"/>
      <c r="CU15" s="1019"/>
      <c r="CV15" s="1020"/>
      <c r="CW15" s="1018" t="s">
        <v>527</v>
      </c>
      <c r="CX15" s="1019"/>
      <c r="CY15" s="1019"/>
      <c r="CZ15" s="1019"/>
      <c r="DA15" s="1020"/>
      <c r="DB15" s="1018" t="s">
        <v>527</v>
      </c>
      <c r="DC15" s="1019"/>
      <c r="DD15" s="1019"/>
      <c r="DE15" s="1019"/>
      <c r="DF15" s="1020"/>
      <c r="DG15" s="1018">
        <v>4400</v>
      </c>
      <c r="DH15" s="1019"/>
      <c r="DI15" s="1019"/>
      <c r="DJ15" s="1019"/>
      <c r="DK15" s="1020"/>
      <c r="DL15" s="1018" t="s">
        <v>527</v>
      </c>
      <c r="DM15" s="1019"/>
      <c r="DN15" s="1019"/>
      <c r="DO15" s="1019"/>
      <c r="DP15" s="1020"/>
      <c r="DQ15" s="1018" t="s">
        <v>527</v>
      </c>
      <c r="DR15" s="1019"/>
      <c r="DS15" s="1019"/>
      <c r="DT15" s="1019"/>
      <c r="DU15" s="1020"/>
      <c r="DV15" s="1021"/>
      <c r="DW15" s="1022"/>
      <c r="DX15" s="1022"/>
      <c r="DY15" s="1022"/>
      <c r="DZ15" s="1023"/>
      <c r="EA15" s="230"/>
    </row>
    <row r="16" spans="1:131" s="231" customFormat="1" ht="26.25" customHeight="1" x14ac:dyDescent="0.2">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2">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2">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2">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2">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5">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2">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392</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5">
      <c r="A23" s="236" t="s">
        <v>393</v>
      </c>
      <c r="B23" s="966" t="s">
        <v>394</v>
      </c>
      <c r="C23" s="967"/>
      <c r="D23" s="967"/>
      <c r="E23" s="967"/>
      <c r="F23" s="967"/>
      <c r="G23" s="967"/>
      <c r="H23" s="967"/>
      <c r="I23" s="967"/>
      <c r="J23" s="967"/>
      <c r="K23" s="967"/>
      <c r="L23" s="967"/>
      <c r="M23" s="967"/>
      <c r="N23" s="967"/>
      <c r="O23" s="967"/>
      <c r="P23" s="977"/>
      <c r="Q23" s="1096">
        <v>210264</v>
      </c>
      <c r="R23" s="1090"/>
      <c r="S23" s="1090"/>
      <c r="T23" s="1090"/>
      <c r="U23" s="1090"/>
      <c r="V23" s="1090">
        <v>204699</v>
      </c>
      <c r="W23" s="1090"/>
      <c r="X23" s="1090"/>
      <c r="Y23" s="1090"/>
      <c r="Z23" s="1090"/>
      <c r="AA23" s="1090">
        <v>5564</v>
      </c>
      <c r="AB23" s="1090"/>
      <c r="AC23" s="1090"/>
      <c r="AD23" s="1090"/>
      <c r="AE23" s="1097"/>
      <c r="AF23" s="1098">
        <v>5262</v>
      </c>
      <c r="AG23" s="1090"/>
      <c r="AH23" s="1090"/>
      <c r="AI23" s="1090"/>
      <c r="AJ23" s="1099"/>
      <c r="AK23" s="1100"/>
      <c r="AL23" s="1101"/>
      <c r="AM23" s="1101"/>
      <c r="AN23" s="1101"/>
      <c r="AO23" s="1101"/>
      <c r="AP23" s="1090">
        <v>138519</v>
      </c>
      <c r="AQ23" s="1090"/>
      <c r="AR23" s="1090"/>
      <c r="AS23" s="1090"/>
      <c r="AT23" s="1090"/>
      <c r="AU23" s="1091"/>
      <c r="AV23" s="1091"/>
      <c r="AW23" s="1091"/>
      <c r="AX23" s="1091"/>
      <c r="AY23" s="1092"/>
      <c r="AZ23" s="1093" t="s">
        <v>395</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2">
      <c r="A24" s="1089" t="s">
        <v>396</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5">
      <c r="A25" s="1088" t="s">
        <v>397</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2">
      <c r="A26" s="1024" t="s">
        <v>370</v>
      </c>
      <c r="B26" s="1025"/>
      <c r="C26" s="1025"/>
      <c r="D26" s="1025"/>
      <c r="E26" s="1025"/>
      <c r="F26" s="1025"/>
      <c r="G26" s="1025"/>
      <c r="H26" s="1025"/>
      <c r="I26" s="1025"/>
      <c r="J26" s="1025"/>
      <c r="K26" s="1025"/>
      <c r="L26" s="1025"/>
      <c r="M26" s="1025"/>
      <c r="N26" s="1025"/>
      <c r="O26" s="1025"/>
      <c r="P26" s="1026"/>
      <c r="Q26" s="1030" t="s">
        <v>398</v>
      </c>
      <c r="R26" s="1031"/>
      <c r="S26" s="1031"/>
      <c r="T26" s="1031"/>
      <c r="U26" s="1032"/>
      <c r="V26" s="1030" t="s">
        <v>399</v>
      </c>
      <c r="W26" s="1031"/>
      <c r="X26" s="1031"/>
      <c r="Y26" s="1031"/>
      <c r="Z26" s="1032"/>
      <c r="AA26" s="1030" t="s">
        <v>400</v>
      </c>
      <c r="AB26" s="1031"/>
      <c r="AC26" s="1031"/>
      <c r="AD26" s="1031"/>
      <c r="AE26" s="1031"/>
      <c r="AF26" s="1084" t="s">
        <v>401</v>
      </c>
      <c r="AG26" s="1037"/>
      <c r="AH26" s="1037"/>
      <c r="AI26" s="1037"/>
      <c r="AJ26" s="1085"/>
      <c r="AK26" s="1031" t="s">
        <v>402</v>
      </c>
      <c r="AL26" s="1031"/>
      <c r="AM26" s="1031"/>
      <c r="AN26" s="1031"/>
      <c r="AO26" s="1032"/>
      <c r="AP26" s="1030" t="s">
        <v>403</v>
      </c>
      <c r="AQ26" s="1031"/>
      <c r="AR26" s="1031"/>
      <c r="AS26" s="1031"/>
      <c r="AT26" s="1032"/>
      <c r="AU26" s="1030" t="s">
        <v>404</v>
      </c>
      <c r="AV26" s="1031"/>
      <c r="AW26" s="1031"/>
      <c r="AX26" s="1031"/>
      <c r="AY26" s="1032"/>
      <c r="AZ26" s="1030" t="s">
        <v>405</v>
      </c>
      <c r="BA26" s="1031"/>
      <c r="BB26" s="1031"/>
      <c r="BC26" s="1031"/>
      <c r="BD26" s="1032"/>
      <c r="BE26" s="1030" t="s">
        <v>377</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5">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2">
      <c r="A28" s="238">
        <v>1</v>
      </c>
      <c r="B28" s="1076" t="s">
        <v>406</v>
      </c>
      <c r="C28" s="1077"/>
      <c r="D28" s="1077"/>
      <c r="E28" s="1077"/>
      <c r="F28" s="1077"/>
      <c r="G28" s="1077"/>
      <c r="H28" s="1077"/>
      <c r="I28" s="1077"/>
      <c r="J28" s="1077"/>
      <c r="K28" s="1077"/>
      <c r="L28" s="1077"/>
      <c r="M28" s="1077"/>
      <c r="N28" s="1077"/>
      <c r="O28" s="1077"/>
      <c r="P28" s="1078"/>
      <c r="Q28" s="1079">
        <v>45128</v>
      </c>
      <c r="R28" s="1080"/>
      <c r="S28" s="1080"/>
      <c r="T28" s="1080"/>
      <c r="U28" s="1080"/>
      <c r="V28" s="1080">
        <v>44578</v>
      </c>
      <c r="W28" s="1080"/>
      <c r="X28" s="1080"/>
      <c r="Y28" s="1080"/>
      <c r="Z28" s="1080"/>
      <c r="AA28" s="1080">
        <v>550</v>
      </c>
      <c r="AB28" s="1080"/>
      <c r="AC28" s="1080"/>
      <c r="AD28" s="1080"/>
      <c r="AE28" s="1081"/>
      <c r="AF28" s="1082">
        <v>550</v>
      </c>
      <c r="AG28" s="1080"/>
      <c r="AH28" s="1080"/>
      <c r="AI28" s="1080"/>
      <c r="AJ28" s="1083"/>
      <c r="AK28" s="1071">
        <v>4788</v>
      </c>
      <c r="AL28" s="1072"/>
      <c r="AM28" s="1072"/>
      <c r="AN28" s="1072"/>
      <c r="AO28" s="1072"/>
      <c r="AP28" s="1072" t="s">
        <v>527</v>
      </c>
      <c r="AQ28" s="1072"/>
      <c r="AR28" s="1072"/>
      <c r="AS28" s="1072"/>
      <c r="AT28" s="1072"/>
      <c r="AU28" s="1072" t="s">
        <v>527</v>
      </c>
      <c r="AV28" s="1072"/>
      <c r="AW28" s="1072"/>
      <c r="AX28" s="1072"/>
      <c r="AY28" s="1072"/>
      <c r="AZ28" s="1073" t="s">
        <v>527</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2">
      <c r="A29" s="238">
        <v>2</v>
      </c>
      <c r="B29" s="1059" t="s">
        <v>407</v>
      </c>
      <c r="C29" s="1060"/>
      <c r="D29" s="1060"/>
      <c r="E29" s="1060"/>
      <c r="F29" s="1060"/>
      <c r="G29" s="1060"/>
      <c r="H29" s="1060"/>
      <c r="I29" s="1060"/>
      <c r="J29" s="1060"/>
      <c r="K29" s="1060"/>
      <c r="L29" s="1060"/>
      <c r="M29" s="1060"/>
      <c r="N29" s="1060"/>
      <c r="O29" s="1060"/>
      <c r="P29" s="1061"/>
      <c r="Q29" s="1067">
        <v>36131</v>
      </c>
      <c r="R29" s="1068"/>
      <c r="S29" s="1068"/>
      <c r="T29" s="1068"/>
      <c r="U29" s="1068"/>
      <c r="V29" s="1068">
        <v>35552</v>
      </c>
      <c r="W29" s="1068"/>
      <c r="X29" s="1068"/>
      <c r="Y29" s="1068"/>
      <c r="Z29" s="1068"/>
      <c r="AA29" s="1068">
        <v>579</v>
      </c>
      <c r="AB29" s="1068"/>
      <c r="AC29" s="1068"/>
      <c r="AD29" s="1068"/>
      <c r="AE29" s="1069"/>
      <c r="AF29" s="1064">
        <v>569</v>
      </c>
      <c r="AG29" s="1065"/>
      <c r="AH29" s="1065"/>
      <c r="AI29" s="1065"/>
      <c r="AJ29" s="1066"/>
      <c r="AK29" s="1009">
        <v>5444</v>
      </c>
      <c r="AL29" s="1000"/>
      <c r="AM29" s="1000"/>
      <c r="AN29" s="1000"/>
      <c r="AO29" s="1000"/>
      <c r="AP29" s="1000" t="s">
        <v>527</v>
      </c>
      <c r="AQ29" s="1000"/>
      <c r="AR29" s="1000"/>
      <c r="AS29" s="1000"/>
      <c r="AT29" s="1000"/>
      <c r="AU29" s="1000" t="s">
        <v>527</v>
      </c>
      <c r="AV29" s="1000"/>
      <c r="AW29" s="1000"/>
      <c r="AX29" s="1000"/>
      <c r="AY29" s="1000"/>
      <c r="AZ29" s="1070" t="s">
        <v>527</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2">
      <c r="A30" s="238">
        <v>3</v>
      </c>
      <c r="B30" s="1059" t="s">
        <v>408</v>
      </c>
      <c r="C30" s="1060"/>
      <c r="D30" s="1060"/>
      <c r="E30" s="1060"/>
      <c r="F30" s="1060"/>
      <c r="G30" s="1060"/>
      <c r="H30" s="1060"/>
      <c r="I30" s="1060"/>
      <c r="J30" s="1060"/>
      <c r="K30" s="1060"/>
      <c r="L30" s="1060"/>
      <c r="M30" s="1060"/>
      <c r="N30" s="1060"/>
      <c r="O30" s="1060"/>
      <c r="P30" s="1061"/>
      <c r="Q30" s="1067">
        <v>7971</v>
      </c>
      <c r="R30" s="1068"/>
      <c r="S30" s="1068"/>
      <c r="T30" s="1068"/>
      <c r="U30" s="1068"/>
      <c r="V30" s="1068">
        <v>7708</v>
      </c>
      <c r="W30" s="1068"/>
      <c r="X30" s="1068"/>
      <c r="Y30" s="1068"/>
      <c r="Z30" s="1068"/>
      <c r="AA30" s="1068">
        <v>263</v>
      </c>
      <c r="AB30" s="1068"/>
      <c r="AC30" s="1068"/>
      <c r="AD30" s="1068"/>
      <c r="AE30" s="1069"/>
      <c r="AF30" s="1064">
        <v>263</v>
      </c>
      <c r="AG30" s="1065"/>
      <c r="AH30" s="1065"/>
      <c r="AI30" s="1065"/>
      <c r="AJ30" s="1066"/>
      <c r="AK30" s="1009">
        <v>1442</v>
      </c>
      <c r="AL30" s="1000"/>
      <c r="AM30" s="1000"/>
      <c r="AN30" s="1000"/>
      <c r="AO30" s="1000"/>
      <c r="AP30" s="1000" t="s">
        <v>527</v>
      </c>
      <c r="AQ30" s="1000"/>
      <c r="AR30" s="1000"/>
      <c r="AS30" s="1000"/>
      <c r="AT30" s="1000"/>
      <c r="AU30" s="1000" t="s">
        <v>527</v>
      </c>
      <c r="AV30" s="1000"/>
      <c r="AW30" s="1000"/>
      <c r="AX30" s="1000"/>
      <c r="AY30" s="1000"/>
      <c r="AZ30" s="1070" t="s">
        <v>527</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2">
      <c r="A31" s="238">
        <v>4</v>
      </c>
      <c r="B31" s="1059" t="s">
        <v>409</v>
      </c>
      <c r="C31" s="1060"/>
      <c r="D31" s="1060"/>
      <c r="E31" s="1060"/>
      <c r="F31" s="1060"/>
      <c r="G31" s="1060"/>
      <c r="H31" s="1060"/>
      <c r="I31" s="1060"/>
      <c r="J31" s="1060"/>
      <c r="K31" s="1060"/>
      <c r="L31" s="1060"/>
      <c r="M31" s="1060"/>
      <c r="N31" s="1060"/>
      <c r="O31" s="1060"/>
      <c r="P31" s="1061"/>
      <c r="Q31" s="1067">
        <v>10413</v>
      </c>
      <c r="R31" s="1068"/>
      <c r="S31" s="1068"/>
      <c r="T31" s="1068"/>
      <c r="U31" s="1068"/>
      <c r="V31" s="1068">
        <v>9322</v>
      </c>
      <c r="W31" s="1068"/>
      <c r="X31" s="1068"/>
      <c r="Y31" s="1068"/>
      <c r="Z31" s="1068"/>
      <c r="AA31" s="1068">
        <v>1091</v>
      </c>
      <c r="AB31" s="1068"/>
      <c r="AC31" s="1068"/>
      <c r="AD31" s="1068"/>
      <c r="AE31" s="1069"/>
      <c r="AF31" s="1064">
        <v>4560</v>
      </c>
      <c r="AG31" s="1065"/>
      <c r="AH31" s="1065"/>
      <c r="AI31" s="1065"/>
      <c r="AJ31" s="1066"/>
      <c r="AK31" s="1009">
        <v>204</v>
      </c>
      <c r="AL31" s="1000"/>
      <c r="AM31" s="1000"/>
      <c r="AN31" s="1000"/>
      <c r="AO31" s="1000"/>
      <c r="AP31" s="1000">
        <v>19576</v>
      </c>
      <c r="AQ31" s="1000"/>
      <c r="AR31" s="1000"/>
      <c r="AS31" s="1000"/>
      <c r="AT31" s="1000"/>
      <c r="AU31" s="1000">
        <v>450</v>
      </c>
      <c r="AV31" s="1000"/>
      <c r="AW31" s="1000"/>
      <c r="AX31" s="1000"/>
      <c r="AY31" s="1000"/>
      <c r="AZ31" s="1070" t="s">
        <v>527</v>
      </c>
      <c r="BA31" s="1070"/>
      <c r="BB31" s="1070"/>
      <c r="BC31" s="1070"/>
      <c r="BD31" s="1070"/>
      <c r="BE31" s="1001" t="s">
        <v>598</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2">
      <c r="A32" s="238">
        <v>5</v>
      </c>
      <c r="B32" s="1059" t="s">
        <v>410</v>
      </c>
      <c r="C32" s="1060"/>
      <c r="D32" s="1060"/>
      <c r="E32" s="1060"/>
      <c r="F32" s="1060"/>
      <c r="G32" s="1060"/>
      <c r="H32" s="1060"/>
      <c r="I32" s="1060"/>
      <c r="J32" s="1060"/>
      <c r="K32" s="1060"/>
      <c r="L32" s="1060"/>
      <c r="M32" s="1060"/>
      <c r="N32" s="1060"/>
      <c r="O32" s="1060"/>
      <c r="P32" s="1061"/>
      <c r="Q32" s="1067">
        <v>368</v>
      </c>
      <c r="R32" s="1068"/>
      <c r="S32" s="1068"/>
      <c r="T32" s="1068"/>
      <c r="U32" s="1068"/>
      <c r="V32" s="1068">
        <v>278</v>
      </c>
      <c r="W32" s="1068"/>
      <c r="X32" s="1068"/>
      <c r="Y32" s="1068"/>
      <c r="Z32" s="1068"/>
      <c r="AA32" s="1068">
        <v>90</v>
      </c>
      <c r="AB32" s="1068"/>
      <c r="AC32" s="1068"/>
      <c r="AD32" s="1068"/>
      <c r="AE32" s="1069"/>
      <c r="AF32" s="1064">
        <v>3035</v>
      </c>
      <c r="AG32" s="1065"/>
      <c r="AH32" s="1065"/>
      <c r="AI32" s="1065"/>
      <c r="AJ32" s="1066"/>
      <c r="AK32" s="1009">
        <v>4</v>
      </c>
      <c r="AL32" s="1000"/>
      <c r="AM32" s="1000"/>
      <c r="AN32" s="1000"/>
      <c r="AO32" s="1000"/>
      <c r="AP32" s="1000">
        <v>313</v>
      </c>
      <c r="AQ32" s="1000"/>
      <c r="AR32" s="1000"/>
      <c r="AS32" s="1000"/>
      <c r="AT32" s="1000"/>
      <c r="AU32" s="1000">
        <v>2</v>
      </c>
      <c r="AV32" s="1000"/>
      <c r="AW32" s="1000"/>
      <c r="AX32" s="1000"/>
      <c r="AY32" s="1000"/>
      <c r="AZ32" s="1070" t="s">
        <v>527</v>
      </c>
      <c r="BA32" s="1070"/>
      <c r="BB32" s="1070"/>
      <c r="BC32" s="1070"/>
      <c r="BD32" s="1070"/>
      <c r="BE32" s="1001" t="s">
        <v>598</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2">
      <c r="A33" s="238">
        <v>6</v>
      </c>
      <c r="B33" s="1059" t="s">
        <v>411</v>
      </c>
      <c r="C33" s="1060"/>
      <c r="D33" s="1060"/>
      <c r="E33" s="1060"/>
      <c r="F33" s="1060"/>
      <c r="G33" s="1060"/>
      <c r="H33" s="1060"/>
      <c r="I33" s="1060"/>
      <c r="J33" s="1060"/>
      <c r="K33" s="1060"/>
      <c r="L33" s="1060"/>
      <c r="M33" s="1060"/>
      <c r="N33" s="1060"/>
      <c r="O33" s="1060"/>
      <c r="P33" s="1061"/>
      <c r="Q33" s="1067">
        <v>11558</v>
      </c>
      <c r="R33" s="1068"/>
      <c r="S33" s="1068"/>
      <c r="T33" s="1068"/>
      <c r="U33" s="1068"/>
      <c r="V33" s="1068">
        <v>11330</v>
      </c>
      <c r="W33" s="1068"/>
      <c r="X33" s="1068"/>
      <c r="Y33" s="1068"/>
      <c r="Z33" s="1068"/>
      <c r="AA33" s="1068">
        <v>227</v>
      </c>
      <c r="AB33" s="1068"/>
      <c r="AC33" s="1068"/>
      <c r="AD33" s="1068"/>
      <c r="AE33" s="1069"/>
      <c r="AF33" s="1064">
        <v>2161</v>
      </c>
      <c r="AG33" s="1065"/>
      <c r="AH33" s="1065"/>
      <c r="AI33" s="1065"/>
      <c r="AJ33" s="1066"/>
      <c r="AK33" s="1009">
        <v>3573</v>
      </c>
      <c r="AL33" s="1000"/>
      <c r="AM33" s="1000"/>
      <c r="AN33" s="1000"/>
      <c r="AO33" s="1000"/>
      <c r="AP33" s="1000">
        <v>56149</v>
      </c>
      <c r="AQ33" s="1000"/>
      <c r="AR33" s="1000"/>
      <c r="AS33" s="1000"/>
      <c r="AT33" s="1000"/>
      <c r="AU33" s="1000">
        <v>30264</v>
      </c>
      <c r="AV33" s="1000"/>
      <c r="AW33" s="1000"/>
      <c r="AX33" s="1000"/>
      <c r="AY33" s="1000"/>
      <c r="AZ33" s="1070" t="s">
        <v>527</v>
      </c>
      <c r="BA33" s="1070"/>
      <c r="BB33" s="1070"/>
      <c r="BC33" s="1070"/>
      <c r="BD33" s="1070"/>
      <c r="BE33" s="1001" t="s">
        <v>598</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2">
      <c r="A34" s="238">
        <v>7</v>
      </c>
      <c r="B34" s="1059" t="s">
        <v>412</v>
      </c>
      <c r="C34" s="1060"/>
      <c r="D34" s="1060"/>
      <c r="E34" s="1060"/>
      <c r="F34" s="1060"/>
      <c r="G34" s="1060"/>
      <c r="H34" s="1060"/>
      <c r="I34" s="1060"/>
      <c r="J34" s="1060"/>
      <c r="K34" s="1060"/>
      <c r="L34" s="1060"/>
      <c r="M34" s="1060"/>
      <c r="N34" s="1060"/>
      <c r="O34" s="1060"/>
      <c r="P34" s="1061"/>
      <c r="Q34" s="1067">
        <v>7091</v>
      </c>
      <c r="R34" s="1068"/>
      <c r="S34" s="1068"/>
      <c r="T34" s="1068"/>
      <c r="U34" s="1068"/>
      <c r="V34" s="1068">
        <v>6375</v>
      </c>
      <c r="W34" s="1068"/>
      <c r="X34" s="1068"/>
      <c r="Y34" s="1068"/>
      <c r="Z34" s="1068"/>
      <c r="AA34" s="1068">
        <v>716</v>
      </c>
      <c r="AB34" s="1068"/>
      <c r="AC34" s="1068"/>
      <c r="AD34" s="1068"/>
      <c r="AE34" s="1069"/>
      <c r="AF34" s="1064">
        <v>989</v>
      </c>
      <c r="AG34" s="1065"/>
      <c r="AH34" s="1065"/>
      <c r="AI34" s="1065"/>
      <c r="AJ34" s="1066"/>
      <c r="AK34" s="1009">
        <v>1169</v>
      </c>
      <c r="AL34" s="1000"/>
      <c r="AM34" s="1000"/>
      <c r="AN34" s="1000"/>
      <c r="AO34" s="1000"/>
      <c r="AP34" s="1000">
        <v>995</v>
      </c>
      <c r="AQ34" s="1000"/>
      <c r="AR34" s="1000"/>
      <c r="AS34" s="1000"/>
      <c r="AT34" s="1000"/>
      <c r="AU34" s="1000">
        <v>801</v>
      </c>
      <c r="AV34" s="1000"/>
      <c r="AW34" s="1000"/>
      <c r="AX34" s="1000"/>
      <c r="AY34" s="1000"/>
      <c r="AZ34" s="1070" t="s">
        <v>527</v>
      </c>
      <c r="BA34" s="1070"/>
      <c r="BB34" s="1070"/>
      <c r="BC34" s="1070"/>
      <c r="BD34" s="1070"/>
      <c r="BE34" s="1001" t="s">
        <v>598</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2">
      <c r="A35" s="238">
        <v>8</v>
      </c>
      <c r="B35" s="1059" t="s">
        <v>413</v>
      </c>
      <c r="C35" s="1060"/>
      <c r="D35" s="1060"/>
      <c r="E35" s="1060"/>
      <c r="F35" s="1060"/>
      <c r="G35" s="1060"/>
      <c r="H35" s="1060"/>
      <c r="I35" s="1060"/>
      <c r="J35" s="1060"/>
      <c r="K35" s="1060"/>
      <c r="L35" s="1060"/>
      <c r="M35" s="1060"/>
      <c r="N35" s="1060"/>
      <c r="O35" s="1060"/>
      <c r="P35" s="1061"/>
      <c r="Q35" s="1067">
        <v>348</v>
      </c>
      <c r="R35" s="1068"/>
      <c r="S35" s="1068"/>
      <c r="T35" s="1068"/>
      <c r="U35" s="1068"/>
      <c r="V35" s="1068">
        <v>348</v>
      </c>
      <c r="W35" s="1068"/>
      <c r="X35" s="1068"/>
      <c r="Y35" s="1068"/>
      <c r="Z35" s="1068"/>
      <c r="AA35" s="1068" t="s">
        <v>527</v>
      </c>
      <c r="AB35" s="1068"/>
      <c r="AC35" s="1068"/>
      <c r="AD35" s="1068"/>
      <c r="AE35" s="1069"/>
      <c r="AF35" s="1064" t="s">
        <v>527</v>
      </c>
      <c r="AG35" s="1065"/>
      <c r="AH35" s="1065"/>
      <c r="AI35" s="1065"/>
      <c r="AJ35" s="1066"/>
      <c r="AK35" s="1009">
        <v>189</v>
      </c>
      <c r="AL35" s="1000"/>
      <c r="AM35" s="1000"/>
      <c r="AN35" s="1000"/>
      <c r="AO35" s="1000"/>
      <c r="AP35" s="1000">
        <v>400</v>
      </c>
      <c r="AQ35" s="1000"/>
      <c r="AR35" s="1000"/>
      <c r="AS35" s="1000"/>
      <c r="AT35" s="1000"/>
      <c r="AU35" s="1000">
        <v>199</v>
      </c>
      <c r="AV35" s="1000"/>
      <c r="AW35" s="1000"/>
      <c r="AX35" s="1000"/>
      <c r="AY35" s="1000"/>
      <c r="AZ35" s="1070" t="s">
        <v>527</v>
      </c>
      <c r="BA35" s="1070"/>
      <c r="BB35" s="1070"/>
      <c r="BC35" s="1070"/>
      <c r="BD35" s="1070"/>
      <c r="BE35" s="1001" t="s">
        <v>599</v>
      </c>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2">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2">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2">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2">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2">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2">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2">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2">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2">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2">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2">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2">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2">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2">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2">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2">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2">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2">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2">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2">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2">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2">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2">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2">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2">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5">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2">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414</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5">
      <c r="A63" s="236" t="s">
        <v>393</v>
      </c>
      <c r="B63" s="966" t="s">
        <v>415</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12128</v>
      </c>
      <c r="AG63" s="988"/>
      <c r="AH63" s="988"/>
      <c r="AI63" s="988"/>
      <c r="AJ63" s="1051"/>
      <c r="AK63" s="1052"/>
      <c r="AL63" s="992"/>
      <c r="AM63" s="992"/>
      <c r="AN63" s="992"/>
      <c r="AO63" s="992"/>
      <c r="AP63" s="988">
        <v>77433</v>
      </c>
      <c r="AQ63" s="988"/>
      <c r="AR63" s="988"/>
      <c r="AS63" s="988"/>
      <c r="AT63" s="988"/>
      <c r="AU63" s="988">
        <v>31716</v>
      </c>
      <c r="AV63" s="988"/>
      <c r="AW63" s="988"/>
      <c r="AX63" s="988"/>
      <c r="AY63" s="988"/>
      <c r="AZ63" s="1046"/>
      <c r="BA63" s="1046"/>
      <c r="BB63" s="1046"/>
      <c r="BC63" s="1046"/>
      <c r="BD63" s="1046"/>
      <c r="BE63" s="989"/>
      <c r="BF63" s="989"/>
      <c r="BG63" s="989"/>
      <c r="BH63" s="989"/>
      <c r="BI63" s="990"/>
      <c r="BJ63" s="1047" t="s">
        <v>391</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5">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2">
      <c r="A66" s="1024" t="s">
        <v>417</v>
      </c>
      <c r="B66" s="1025"/>
      <c r="C66" s="1025"/>
      <c r="D66" s="1025"/>
      <c r="E66" s="1025"/>
      <c r="F66" s="1025"/>
      <c r="G66" s="1025"/>
      <c r="H66" s="1025"/>
      <c r="I66" s="1025"/>
      <c r="J66" s="1025"/>
      <c r="K66" s="1025"/>
      <c r="L66" s="1025"/>
      <c r="M66" s="1025"/>
      <c r="N66" s="1025"/>
      <c r="O66" s="1025"/>
      <c r="P66" s="1026"/>
      <c r="Q66" s="1030" t="s">
        <v>418</v>
      </c>
      <c r="R66" s="1031"/>
      <c r="S66" s="1031"/>
      <c r="T66" s="1031"/>
      <c r="U66" s="1032"/>
      <c r="V66" s="1030" t="s">
        <v>419</v>
      </c>
      <c r="W66" s="1031"/>
      <c r="X66" s="1031"/>
      <c r="Y66" s="1031"/>
      <c r="Z66" s="1032"/>
      <c r="AA66" s="1030" t="s">
        <v>420</v>
      </c>
      <c r="AB66" s="1031"/>
      <c r="AC66" s="1031"/>
      <c r="AD66" s="1031"/>
      <c r="AE66" s="1032"/>
      <c r="AF66" s="1036" t="s">
        <v>421</v>
      </c>
      <c r="AG66" s="1037"/>
      <c r="AH66" s="1037"/>
      <c r="AI66" s="1037"/>
      <c r="AJ66" s="1038"/>
      <c r="AK66" s="1030" t="s">
        <v>422</v>
      </c>
      <c r="AL66" s="1025"/>
      <c r="AM66" s="1025"/>
      <c r="AN66" s="1025"/>
      <c r="AO66" s="1026"/>
      <c r="AP66" s="1030" t="s">
        <v>423</v>
      </c>
      <c r="AQ66" s="1031"/>
      <c r="AR66" s="1031"/>
      <c r="AS66" s="1031"/>
      <c r="AT66" s="1032"/>
      <c r="AU66" s="1030" t="s">
        <v>424</v>
      </c>
      <c r="AV66" s="1031"/>
      <c r="AW66" s="1031"/>
      <c r="AX66" s="1031"/>
      <c r="AY66" s="1032"/>
      <c r="AZ66" s="1030" t="s">
        <v>377</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5">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2">
      <c r="A68" s="232">
        <v>1</v>
      </c>
      <c r="B68" s="1014" t="s">
        <v>600</v>
      </c>
      <c r="C68" s="1015"/>
      <c r="D68" s="1015"/>
      <c r="E68" s="1015"/>
      <c r="F68" s="1015"/>
      <c r="G68" s="1015"/>
      <c r="H68" s="1015"/>
      <c r="I68" s="1015"/>
      <c r="J68" s="1015"/>
      <c r="K68" s="1015"/>
      <c r="L68" s="1015"/>
      <c r="M68" s="1015"/>
      <c r="N68" s="1015"/>
      <c r="O68" s="1015"/>
      <c r="P68" s="1016"/>
      <c r="Q68" s="1017">
        <v>18430</v>
      </c>
      <c r="R68" s="1011"/>
      <c r="S68" s="1011"/>
      <c r="T68" s="1011"/>
      <c r="U68" s="1011"/>
      <c r="V68" s="1011">
        <v>15477</v>
      </c>
      <c r="W68" s="1011"/>
      <c r="X68" s="1011"/>
      <c r="Y68" s="1011"/>
      <c r="Z68" s="1011"/>
      <c r="AA68" s="1011">
        <v>2953</v>
      </c>
      <c r="AB68" s="1011"/>
      <c r="AC68" s="1011"/>
      <c r="AD68" s="1011"/>
      <c r="AE68" s="1011"/>
      <c r="AF68" s="1011">
        <v>12848</v>
      </c>
      <c r="AG68" s="1011"/>
      <c r="AH68" s="1011"/>
      <c r="AI68" s="1011"/>
      <c r="AJ68" s="1011"/>
      <c r="AK68" s="1011" t="s">
        <v>527</v>
      </c>
      <c r="AL68" s="1011"/>
      <c r="AM68" s="1011"/>
      <c r="AN68" s="1011"/>
      <c r="AO68" s="1011"/>
      <c r="AP68" s="1011">
        <v>34782</v>
      </c>
      <c r="AQ68" s="1011"/>
      <c r="AR68" s="1011"/>
      <c r="AS68" s="1011"/>
      <c r="AT68" s="1011"/>
      <c r="AU68" s="1011">
        <v>61</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2">
      <c r="A69" s="234">
        <v>2</v>
      </c>
      <c r="B69" s="1003" t="s">
        <v>601</v>
      </c>
      <c r="C69" s="1004"/>
      <c r="D69" s="1004"/>
      <c r="E69" s="1004"/>
      <c r="F69" s="1004"/>
      <c r="G69" s="1004"/>
      <c r="H69" s="1004"/>
      <c r="I69" s="1004"/>
      <c r="J69" s="1004"/>
      <c r="K69" s="1004"/>
      <c r="L69" s="1004"/>
      <c r="M69" s="1004"/>
      <c r="N69" s="1004"/>
      <c r="O69" s="1004"/>
      <c r="P69" s="1005"/>
      <c r="Q69" s="1006">
        <v>169</v>
      </c>
      <c r="R69" s="1000"/>
      <c r="S69" s="1000"/>
      <c r="T69" s="1000"/>
      <c r="U69" s="1000"/>
      <c r="V69" s="1000">
        <v>159</v>
      </c>
      <c r="W69" s="1000"/>
      <c r="X69" s="1000"/>
      <c r="Y69" s="1000"/>
      <c r="Z69" s="1000"/>
      <c r="AA69" s="1000">
        <v>11</v>
      </c>
      <c r="AB69" s="1000"/>
      <c r="AC69" s="1000"/>
      <c r="AD69" s="1000"/>
      <c r="AE69" s="1000"/>
      <c r="AF69" s="1000">
        <v>11</v>
      </c>
      <c r="AG69" s="1000"/>
      <c r="AH69" s="1000"/>
      <c r="AI69" s="1000"/>
      <c r="AJ69" s="1000"/>
      <c r="AK69" s="1000" t="s">
        <v>527</v>
      </c>
      <c r="AL69" s="1000"/>
      <c r="AM69" s="1000"/>
      <c r="AN69" s="1000"/>
      <c r="AO69" s="1000"/>
      <c r="AP69" s="1000">
        <v>43</v>
      </c>
      <c r="AQ69" s="1000"/>
      <c r="AR69" s="1000"/>
      <c r="AS69" s="1000"/>
      <c r="AT69" s="1000"/>
      <c r="AU69" s="1000">
        <v>11</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2">
      <c r="A70" s="234">
        <v>3</v>
      </c>
      <c r="B70" s="1003" t="s">
        <v>602</v>
      </c>
      <c r="C70" s="1004"/>
      <c r="D70" s="1004"/>
      <c r="E70" s="1004"/>
      <c r="F70" s="1004"/>
      <c r="G70" s="1004"/>
      <c r="H70" s="1004"/>
      <c r="I70" s="1004"/>
      <c r="J70" s="1004"/>
      <c r="K70" s="1004"/>
      <c r="L70" s="1004"/>
      <c r="M70" s="1004"/>
      <c r="N70" s="1004"/>
      <c r="O70" s="1004"/>
      <c r="P70" s="1005"/>
      <c r="Q70" s="1006">
        <v>661</v>
      </c>
      <c r="R70" s="1000"/>
      <c r="S70" s="1000"/>
      <c r="T70" s="1000"/>
      <c r="U70" s="1000"/>
      <c r="V70" s="1000">
        <v>535</v>
      </c>
      <c r="W70" s="1000"/>
      <c r="X70" s="1000"/>
      <c r="Y70" s="1000"/>
      <c r="Z70" s="1000"/>
      <c r="AA70" s="1000">
        <v>126</v>
      </c>
      <c r="AB70" s="1000"/>
      <c r="AC70" s="1000"/>
      <c r="AD70" s="1000"/>
      <c r="AE70" s="1000"/>
      <c r="AF70" s="1000">
        <v>126</v>
      </c>
      <c r="AG70" s="1000"/>
      <c r="AH70" s="1000"/>
      <c r="AI70" s="1000"/>
      <c r="AJ70" s="1000"/>
      <c r="AK70" s="1000" t="s">
        <v>527</v>
      </c>
      <c r="AL70" s="1000"/>
      <c r="AM70" s="1000"/>
      <c r="AN70" s="1000"/>
      <c r="AO70" s="1000"/>
      <c r="AP70" s="1000" t="s">
        <v>527</v>
      </c>
      <c r="AQ70" s="1000"/>
      <c r="AR70" s="1000"/>
      <c r="AS70" s="1000"/>
      <c r="AT70" s="1000"/>
      <c r="AU70" s="1000" t="s">
        <v>527</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2">
      <c r="A71" s="234">
        <v>4</v>
      </c>
      <c r="B71" s="1003" t="s">
        <v>603</v>
      </c>
      <c r="C71" s="1004"/>
      <c r="D71" s="1004"/>
      <c r="E71" s="1004"/>
      <c r="F71" s="1004"/>
      <c r="G71" s="1004"/>
      <c r="H71" s="1004"/>
      <c r="I71" s="1004"/>
      <c r="J71" s="1004"/>
      <c r="K71" s="1004"/>
      <c r="L71" s="1004"/>
      <c r="M71" s="1004"/>
      <c r="N71" s="1004"/>
      <c r="O71" s="1004"/>
      <c r="P71" s="1005"/>
      <c r="Q71" s="1006">
        <v>835177</v>
      </c>
      <c r="R71" s="1000"/>
      <c r="S71" s="1000"/>
      <c r="T71" s="1000"/>
      <c r="U71" s="1000"/>
      <c r="V71" s="1000">
        <v>803839</v>
      </c>
      <c r="W71" s="1000"/>
      <c r="X71" s="1000"/>
      <c r="Y71" s="1000"/>
      <c r="Z71" s="1000"/>
      <c r="AA71" s="1000">
        <v>31338</v>
      </c>
      <c r="AB71" s="1000"/>
      <c r="AC71" s="1000"/>
      <c r="AD71" s="1000"/>
      <c r="AE71" s="1000"/>
      <c r="AF71" s="1000">
        <v>31338</v>
      </c>
      <c r="AG71" s="1000"/>
      <c r="AH71" s="1000"/>
      <c r="AI71" s="1000"/>
      <c r="AJ71" s="1000"/>
      <c r="AK71" s="1000">
        <v>7164</v>
      </c>
      <c r="AL71" s="1000"/>
      <c r="AM71" s="1000"/>
      <c r="AN71" s="1000"/>
      <c r="AO71" s="1000"/>
      <c r="AP71" s="1000" t="s">
        <v>527</v>
      </c>
      <c r="AQ71" s="1000"/>
      <c r="AR71" s="1000"/>
      <c r="AS71" s="1000"/>
      <c r="AT71" s="1000"/>
      <c r="AU71" s="1000" t="s">
        <v>527</v>
      </c>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2">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2">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2">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2">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2">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2">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2">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2">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2">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2">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2">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2">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2">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2">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2">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2">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5">
      <c r="A88" s="236" t="s">
        <v>393</v>
      </c>
      <c r="B88" s="966" t="s">
        <v>425</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44323</v>
      </c>
      <c r="AG88" s="988"/>
      <c r="AH88" s="988"/>
      <c r="AI88" s="988"/>
      <c r="AJ88" s="988"/>
      <c r="AK88" s="992"/>
      <c r="AL88" s="992"/>
      <c r="AM88" s="992"/>
      <c r="AN88" s="992"/>
      <c r="AO88" s="992"/>
      <c r="AP88" s="988">
        <v>34825</v>
      </c>
      <c r="AQ88" s="988"/>
      <c r="AR88" s="988"/>
      <c r="AS88" s="988"/>
      <c r="AT88" s="988"/>
      <c r="AU88" s="988">
        <v>72</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393</v>
      </c>
      <c r="BR102" s="966" t="s">
        <v>426</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1556</v>
      </c>
      <c r="CS102" s="982"/>
      <c r="CT102" s="982"/>
      <c r="CU102" s="982"/>
      <c r="CV102" s="983"/>
      <c r="CW102" s="981">
        <v>285</v>
      </c>
      <c r="CX102" s="982"/>
      <c r="CY102" s="982"/>
      <c r="CZ102" s="982"/>
      <c r="DA102" s="983"/>
      <c r="DB102" s="981">
        <v>69</v>
      </c>
      <c r="DC102" s="982"/>
      <c r="DD102" s="982"/>
      <c r="DE102" s="982"/>
      <c r="DF102" s="983"/>
      <c r="DG102" s="981">
        <v>4400</v>
      </c>
      <c r="DH102" s="982"/>
      <c r="DI102" s="982"/>
      <c r="DJ102" s="982"/>
      <c r="DK102" s="983"/>
      <c r="DL102" s="981">
        <v>1823</v>
      </c>
      <c r="DM102" s="982"/>
      <c r="DN102" s="982"/>
      <c r="DO102" s="982"/>
      <c r="DP102" s="983"/>
      <c r="DQ102" s="981">
        <v>191</v>
      </c>
      <c r="DR102" s="982"/>
      <c r="DS102" s="982"/>
      <c r="DT102" s="982"/>
      <c r="DU102" s="983"/>
      <c r="DV102" s="966"/>
      <c r="DW102" s="967"/>
      <c r="DX102" s="967"/>
      <c r="DY102" s="967"/>
      <c r="DZ102" s="96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427</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428</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71" t="s">
        <v>431</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432</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2">
      <c r="A109" s="924" t="s">
        <v>433</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434</v>
      </c>
      <c r="AB109" s="925"/>
      <c r="AC109" s="925"/>
      <c r="AD109" s="925"/>
      <c r="AE109" s="926"/>
      <c r="AF109" s="927" t="s">
        <v>435</v>
      </c>
      <c r="AG109" s="925"/>
      <c r="AH109" s="925"/>
      <c r="AI109" s="925"/>
      <c r="AJ109" s="926"/>
      <c r="AK109" s="927" t="s">
        <v>304</v>
      </c>
      <c r="AL109" s="925"/>
      <c r="AM109" s="925"/>
      <c r="AN109" s="925"/>
      <c r="AO109" s="926"/>
      <c r="AP109" s="927" t="s">
        <v>436</v>
      </c>
      <c r="AQ109" s="925"/>
      <c r="AR109" s="925"/>
      <c r="AS109" s="925"/>
      <c r="AT109" s="958"/>
      <c r="AU109" s="924" t="s">
        <v>433</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434</v>
      </c>
      <c r="BR109" s="925"/>
      <c r="BS109" s="925"/>
      <c r="BT109" s="925"/>
      <c r="BU109" s="926"/>
      <c r="BV109" s="927" t="s">
        <v>435</v>
      </c>
      <c r="BW109" s="925"/>
      <c r="BX109" s="925"/>
      <c r="BY109" s="925"/>
      <c r="BZ109" s="926"/>
      <c r="CA109" s="927" t="s">
        <v>304</v>
      </c>
      <c r="CB109" s="925"/>
      <c r="CC109" s="925"/>
      <c r="CD109" s="925"/>
      <c r="CE109" s="926"/>
      <c r="CF109" s="965" t="s">
        <v>436</v>
      </c>
      <c r="CG109" s="965"/>
      <c r="CH109" s="965"/>
      <c r="CI109" s="965"/>
      <c r="CJ109" s="965"/>
      <c r="CK109" s="927" t="s">
        <v>437</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434</v>
      </c>
      <c r="DH109" s="925"/>
      <c r="DI109" s="925"/>
      <c r="DJ109" s="925"/>
      <c r="DK109" s="926"/>
      <c r="DL109" s="927" t="s">
        <v>435</v>
      </c>
      <c r="DM109" s="925"/>
      <c r="DN109" s="925"/>
      <c r="DO109" s="925"/>
      <c r="DP109" s="926"/>
      <c r="DQ109" s="927" t="s">
        <v>304</v>
      </c>
      <c r="DR109" s="925"/>
      <c r="DS109" s="925"/>
      <c r="DT109" s="925"/>
      <c r="DU109" s="926"/>
      <c r="DV109" s="927" t="s">
        <v>436</v>
      </c>
      <c r="DW109" s="925"/>
      <c r="DX109" s="925"/>
      <c r="DY109" s="925"/>
      <c r="DZ109" s="958"/>
    </row>
    <row r="110" spans="1:131" s="226" customFormat="1" ht="26.25" customHeight="1" x14ac:dyDescent="0.2">
      <c r="A110" s="836" t="s">
        <v>438</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15112241</v>
      </c>
      <c r="AB110" s="918"/>
      <c r="AC110" s="918"/>
      <c r="AD110" s="918"/>
      <c r="AE110" s="919"/>
      <c r="AF110" s="920">
        <v>14688245</v>
      </c>
      <c r="AG110" s="918"/>
      <c r="AH110" s="918"/>
      <c r="AI110" s="918"/>
      <c r="AJ110" s="919"/>
      <c r="AK110" s="920">
        <v>14471396</v>
      </c>
      <c r="AL110" s="918"/>
      <c r="AM110" s="918"/>
      <c r="AN110" s="918"/>
      <c r="AO110" s="919"/>
      <c r="AP110" s="921">
        <v>15.7</v>
      </c>
      <c r="AQ110" s="922"/>
      <c r="AR110" s="922"/>
      <c r="AS110" s="922"/>
      <c r="AT110" s="923"/>
      <c r="AU110" s="959" t="s">
        <v>73</v>
      </c>
      <c r="AV110" s="960"/>
      <c r="AW110" s="960"/>
      <c r="AX110" s="960"/>
      <c r="AY110" s="960"/>
      <c r="AZ110" s="889" t="s">
        <v>439</v>
      </c>
      <c r="BA110" s="837"/>
      <c r="BB110" s="837"/>
      <c r="BC110" s="837"/>
      <c r="BD110" s="837"/>
      <c r="BE110" s="837"/>
      <c r="BF110" s="837"/>
      <c r="BG110" s="837"/>
      <c r="BH110" s="837"/>
      <c r="BI110" s="837"/>
      <c r="BJ110" s="837"/>
      <c r="BK110" s="837"/>
      <c r="BL110" s="837"/>
      <c r="BM110" s="837"/>
      <c r="BN110" s="837"/>
      <c r="BO110" s="837"/>
      <c r="BP110" s="838"/>
      <c r="BQ110" s="890">
        <v>137750553</v>
      </c>
      <c r="BR110" s="871"/>
      <c r="BS110" s="871"/>
      <c r="BT110" s="871"/>
      <c r="BU110" s="871"/>
      <c r="BV110" s="871">
        <v>138665794</v>
      </c>
      <c r="BW110" s="871"/>
      <c r="BX110" s="871"/>
      <c r="BY110" s="871"/>
      <c r="BZ110" s="871"/>
      <c r="CA110" s="871">
        <v>138519010</v>
      </c>
      <c r="CB110" s="871"/>
      <c r="CC110" s="871"/>
      <c r="CD110" s="871"/>
      <c r="CE110" s="871"/>
      <c r="CF110" s="895">
        <v>150.1</v>
      </c>
      <c r="CG110" s="896"/>
      <c r="CH110" s="896"/>
      <c r="CI110" s="896"/>
      <c r="CJ110" s="896"/>
      <c r="CK110" s="955" t="s">
        <v>440</v>
      </c>
      <c r="CL110" s="848"/>
      <c r="CM110" s="889" t="s">
        <v>441</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v>114167</v>
      </c>
      <c r="DH110" s="871"/>
      <c r="DI110" s="871"/>
      <c r="DJ110" s="871"/>
      <c r="DK110" s="871"/>
      <c r="DL110" s="871">
        <v>95628</v>
      </c>
      <c r="DM110" s="871"/>
      <c r="DN110" s="871"/>
      <c r="DO110" s="871"/>
      <c r="DP110" s="871"/>
      <c r="DQ110" s="871">
        <v>76897</v>
      </c>
      <c r="DR110" s="871"/>
      <c r="DS110" s="871"/>
      <c r="DT110" s="871"/>
      <c r="DU110" s="871"/>
      <c r="DV110" s="872">
        <v>0.1</v>
      </c>
      <c r="DW110" s="872"/>
      <c r="DX110" s="872"/>
      <c r="DY110" s="872"/>
      <c r="DZ110" s="873"/>
    </row>
    <row r="111" spans="1:131" s="226" customFormat="1" ht="26.25" customHeight="1" x14ac:dyDescent="0.2">
      <c r="A111" s="803" t="s">
        <v>442</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391</v>
      </c>
      <c r="AB111" s="948"/>
      <c r="AC111" s="948"/>
      <c r="AD111" s="948"/>
      <c r="AE111" s="949"/>
      <c r="AF111" s="950" t="s">
        <v>443</v>
      </c>
      <c r="AG111" s="948"/>
      <c r="AH111" s="948"/>
      <c r="AI111" s="948"/>
      <c r="AJ111" s="949"/>
      <c r="AK111" s="950" t="s">
        <v>443</v>
      </c>
      <c r="AL111" s="948"/>
      <c r="AM111" s="948"/>
      <c r="AN111" s="948"/>
      <c r="AO111" s="949"/>
      <c r="AP111" s="951" t="s">
        <v>391</v>
      </c>
      <c r="AQ111" s="952"/>
      <c r="AR111" s="952"/>
      <c r="AS111" s="952"/>
      <c r="AT111" s="953"/>
      <c r="AU111" s="961"/>
      <c r="AV111" s="962"/>
      <c r="AW111" s="962"/>
      <c r="AX111" s="962"/>
      <c r="AY111" s="962"/>
      <c r="AZ111" s="844" t="s">
        <v>444</v>
      </c>
      <c r="BA111" s="781"/>
      <c r="BB111" s="781"/>
      <c r="BC111" s="781"/>
      <c r="BD111" s="781"/>
      <c r="BE111" s="781"/>
      <c r="BF111" s="781"/>
      <c r="BG111" s="781"/>
      <c r="BH111" s="781"/>
      <c r="BI111" s="781"/>
      <c r="BJ111" s="781"/>
      <c r="BK111" s="781"/>
      <c r="BL111" s="781"/>
      <c r="BM111" s="781"/>
      <c r="BN111" s="781"/>
      <c r="BO111" s="781"/>
      <c r="BP111" s="782"/>
      <c r="BQ111" s="845">
        <v>6546706</v>
      </c>
      <c r="BR111" s="846"/>
      <c r="BS111" s="846"/>
      <c r="BT111" s="846"/>
      <c r="BU111" s="846"/>
      <c r="BV111" s="846">
        <v>5290412</v>
      </c>
      <c r="BW111" s="846"/>
      <c r="BX111" s="846"/>
      <c r="BY111" s="846"/>
      <c r="BZ111" s="846"/>
      <c r="CA111" s="846">
        <v>7891823</v>
      </c>
      <c r="CB111" s="846"/>
      <c r="CC111" s="846"/>
      <c r="CD111" s="846"/>
      <c r="CE111" s="846"/>
      <c r="CF111" s="904">
        <v>8.6</v>
      </c>
      <c r="CG111" s="905"/>
      <c r="CH111" s="905"/>
      <c r="CI111" s="905"/>
      <c r="CJ111" s="905"/>
      <c r="CK111" s="956"/>
      <c r="CL111" s="850"/>
      <c r="CM111" s="844" t="s">
        <v>445</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v>3594329</v>
      </c>
      <c r="DH111" s="846"/>
      <c r="DI111" s="846"/>
      <c r="DJ111" s="846"/>
      <c r="DK111" s="846"/>
      <c r="DL111" s="846">
        <v>2990870</v>
      </c>
      <c r="DM111" s="846"/>
      <c r="DN111" s="846"/>
      <c r="DO111" s="846"/>
      <c r="DP111" s="846"/>
      <c r="DQ111" s="846">
        <v>2387311</v>
      </c>
      <c r="DR111" s="846"/>
      <c r="DS111" s="846"/>
      <c r="DT111" s="846"/>
      <c r="DU111" s="846"/>
      <c r="DV111" s="823">
        <v>2.6</v>
      </c>
      <c r="DW111" s="823"/>
      <c r="DX111" s="823"/>
      <c r="DY111" s="823"/>
      <c r="DZ111" s="824"/>
    </row>
    <row r="112" spans="1:131" s="226" customFormat="1" ht="26.25" customHeight="1" x14ac:dyDescent="0.2">
      <c r="A112" s="941" t="s">
        <v>446</v>
      </c>
      <c r="B112" s="942"/>
      <c r="C112" s="781" t="s">
        <v>447</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391</v>
      </c>
      <c r="AB112" s="809"/>
      <c r="AC112" s="809"/>
      <c r="AD112" s="809"/>
      <c r="AE112" s="810"/>
      <c r="AF112" s="811" t="s">
        <v>391</v>
      </c>
      <c r="AG112" s="809"/>
      <c r="AH112" s="809"/>
      <c r="AI112" s="809"/>
      <c r="AJ112" s="810"/>
      <c r="AK112" s="811" t="s">
        <v>391</v>
      </c>
      <c r="AL112" s="809"/>
      <c r="AM112" s="809"/>
      <c r="AN112" s="809"/>
      <c r="AO112" s="810"/>
      <c r="AP112" s="853" t="s">
        <v>448</v>
      </c>
      <c r="AQ112" s="854"/>
      <c r="AR112" s="854"/>
      <c r="AS112" s="854"/>
      <c r="AT112" s="855"/>
      <c r="AU112" s="961"/>
      <c r="AV112" s="962"/>
      <c r="AW112" s="962"/>
      <c r="AX112" s="962"/>
      <c r="AY112" s="962"/>
      <c r="AZ112" s="844" t="s">
        <v>449</v>
      </c>
      <c r="BA112" s="781"/>
      <c r="BB112" s="781"/>
      <c r="BC112" s="781"/>
      <c r="BD112" s="781"/>
      <c r="BE112" s="781"/>
      <c r="BF112" s="781"/>
      <c r="BG112" s="781"/>
      <c r="BH112" s="781"/>
      <c r="BI112" s="781"/>
      <c r="BJ112" s="781"/>
      <c r="BK112" s="781"/>
      <c r="BL112" s="781"/>
      <c r="BM112" s="781"/>
      <c r="BN112" s="781"/>
      <c r="BO112" s="781"/>
      <c r="BP112" s="782"/>
      <c r="BQ112" s="845">
        <v>35062088</v>
      </c>
      <c r="BR112" s="846"/>
      <c r="BS112" s="846"/>
      <c r="BT112" s="846"/>
      <c r="BU112" s="846"/>
      <c r="BV112" s="846">
        <v>33442525</v>
      </c>
      <c r="BW112" s="846"/>
      <c r="BX112" s="846"/>
      <c r="BY112" s="846"/>
      <c r="BZ112" s="846"/>
      <c r="CA112" s="846">
        <v>31716406</v>
      </c>
      <c r="CB112" s="846"/>
      <c r="CC112" s="846"/>
      <c r="CD112" s="846"/>
      <c r="CE112" s="846"/>
      <c r="CF112" s="904">
        <v>34.4</v>
      </c>
      <c r="CG112" s="905"/>
      <c r="CH112" s="905"/>
      <c r="CI112" s="905"/>
      <c r="CJ112" s="905"/>
      <c r="CK112" s="956"/>
      <c r="CL112" s="850"/>
      <c r="CM112" s="844" t="s">
        <v>450</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443</v>
      </c>
      <c r="DH112" s="846"/>
      <c r="DI112" s="846"/>
      <c r="DJ112" s="846"/>
      <c r="DK112" s="846"/>
      <c r="DL112" s="846" t="s">
        <v>391</v>
      </c>
      <c r="DM112" s="846"/>
      <c r="DN112" s="846"/>
      <c r="DO112" s="846"/>
      <c r="DP112" s="846"/>
      <c r="DQ112" s="846" t="s">
        <v>391</v>
      </c>
      <c r="DR112" s="846"/>
      <c r="DS112" s="846"/>
      <c r="DT112" s="846"/>
      <c r="DU112" s="846"/>
      <c r="DV112" s="823" t="s">
        <v>391</v>
      </c>
      <c r="DW112" s="823"/>
      <c r="DX112" s="823"/>
      <c r="DY112" s="823"/>
      <c r="DZ112" s="824"/>
    </row>
    <row r="113" spans="1:130" s="226" customFormat="1" ht="26.25" customHeight="1" x14ac:dyDescent="0.2">
      <c r="A113" s="943"/>
      <c r="B113" s="944"/>
      <c r="C113" s="781" t="s">
        <v>451</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4165081</v>
      </c>
      <c r="AB113" s="948"/>
      <c r="AC113" s="948"/>
      <c r="AD113" s="948"/>
      <c r="AE113" s="949"/>
      <c r="AF113" s="950">
        <v>3614878</v>
      </c>
      <c r="AG113" s="948"/>
      <c r="AH113" s="948"/>
      <c r="AI113" s="948"/>
      <c r="AJ113" s="949"/>
      <c r="AK113" s="950">
        <v>3276226</v>
      </c>
      <c r="AL113" s="948"/>
      <c r="AM113" s="948"/>
      <c r="AN113" s="948"/>
      <c r="AO113" s="949"/>
      <c r="AP113" s="951">
        <v>3.5</v>
      </c>
      <c r="AQ113" s="952"/>
      <c r="AR113" s="952"/>
      <c r="AS113" s="952"/>
      <c r="AT113" s="953"/>
      <c r="AU113" s="961"/>
      <c r="AV113" s="962"/>
      <c r="AW113" s="962"/>
      <c r="AX113" s="962"/>
      <c r="AY113" s="962"/>
      <c r="AZ113" s="844" t="s">
        <v>452</v>
      </c>
      <c r="BA113" s="781"/>
      <c r="BB113" s="781"/>
      <c r="BC113" s="781"/>
      <c r="BD113" s="781"/>
      <c r="BE113" s="781"/>
      <c r="BF113" s="781"/>
      <c r="BG113" s="781"/>
      <c r="BH113" s="781"/>
      <c r="BI113" s="781"/>
      <c r="BJ113" s="781"/>
      <c r="BK113" s="781"/>
      <c r="BL113" s="781"/>
      <c r="BM113" s="781"/>
      <c r="BN113" s="781"/>
      <c r="BO113" s="781"/>
      <c r="BP113" s="782"/>
      <c r="BQ113" s="845">
        <v>145044</v>
      </c>
      <c r="BR113" s="846"/>
      <c r="BS113" s="846"/>
      <c r="BT113" s="846"/>
      <c r="BU113" s="846"/>
      <c r="BV113" s="846">
        <v>82133</v>
      </c>
      <c r="BW113" s="846"/>
      <c r="BX113" s="846"/>
      <c r="BY113" s="846"/>
      <c r="BZ113" s="846"/>
      <c r="CA113" s="846">
        <v>72197</v>
      </c>
      <c r="CB113" s="846"/>
      <c r="CC113" s="846"/>
      <c r="CD113" s="846"/>
      <c r="CE113" s="846"/>
      <c r="CF113" s="904">
        <v>0.1</v>
      </c>
      <c r="CG113" s="905"/>
      <c r="CH113" s="905"/>
      <c r="CI113" s="905"/>
      <c r="CJ113" s="905"/>
      <c r="CK113" s="956"/>
      <c r="CL113" s="850"/>
      <c r="CM113" s="844" t="s">
        <v>453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391</v>
      </c>
      <c r="DH113" s="809"/>
      <c r="DI113" s="809"/>
      <c r="DJ113" s="809"/>
      <c r="DK113" s="810"/>
      <c r="DL113" s="811" t="s">
        <v>443</v>
      </c>
      <c r="DM113" s="809"/>
      <c r="DN113" s="809"/>
      <c r="DO113" s="809"/>
      <c r="DP113" s="810"/>
      <c r="DQ113" s="811" t="s">
        <v>391</v>
      </c>
      <c r="DR113" s="809"/>
      <c r="DS113" s="809"/>
      <c r="DT113" s="809"/>
      <c r="DU113" s="810"/>
      <c r="DV113" s="853" t="s">
        <v>391</v>
      </c>
      <c r="DW113" s="854"/>
      <c r="DX113" s="854"/>
      <c r="DY113" s="854"/>
      <c r="DZ113" s="855"/>
    </row>
    <row r="114" spans="1:130" s="226" customFormat="1" ht="26.25" customHeight="1" x14ac:dyDescent="0.2">
      <c r="A114" s="943"/>
      <c r="B114" s="944"/>
      <c r="C114" s="781" t="s">
        <v>454</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71889</v>
      </c>
      <c r="AB114" s="809"/>
      <c r="AC114" s="809"/>
      <c r="AD114" s="809"/>
      <c r="AE114" s="810"/>
      <c r="AF114" s="811">
        <v>64770</v>
      </c>
      <c r="AG114" s="809"/>
      <c r="AH114" s="809"/>
      <c r="AI114" s="809"/>
      <c r="AJ114" s="810"/>
      <c r="AK114" s="811">
        <v>11331</v>
      </c>
      <c r="AL114" s="809"/>
      <c r="AM114" s="809"/>
      <c r="AN114" s="809"/>
      <c r="AO114" s="810"/>
      <c r="AP114" s="853">
        <v>0</v>
      </c>
      <c r="AQ114" s="854"/>
      <c r="AR114" s="854"/>
      <c r="AS114" s="854"/>
      <c r="AT114" s="855"/>
      <c r="AU114" s="961"/>
      <c r="AV114" s="962"/>
      <c r="AW114" s="962"/>
      <c r="AX114" s="962"/>
      <c r="AY114" s="962"/>
      <c r="AZ114" s="844" t="s">
        <v>455</v>
      </c>
      <c r="BA114" s="781"/>
      <c r="BB114" s="781"/>
      <c r="BC114" s="781"/>
      <c r="BD114" s="781"/>
      <c r="BE114" s="781"/>
      <c r="BF114" s="781"/>
      <c r="BG114" s="781"/>
      <c r="BH114" s="781"/>
      <c r="BI114" s="781"/>
      <c r="BJ114" s="781"/>
      <c r="BK114" s="781"/>
      <c r="BL114" s="781"/>
      <c r="BM114" s="781"/>
      <c r="BN114" s="781"/>
      <c r="BO114" s="781"/>
      <c r="BP114" s="782"/>
      <c r="BQ114" s="845">
        <v>21166834</v>
      </c>
      <c r="BR114" s="846"/>
      <c r="BS114" s="846"/>
      <c r="BT114" s="846"/>
      <c r="BU114" s="846"/>
      <c r="BV114" s="846">
        <v>21290209</v>
      </c>
      <c r="BW114" s="846"/>
      <c r="BX114" s="846"/>
      <c r="BY114" s="846"/>
      <c r="BZ114" s="846"/>
      <c r="CA114" s="846">
        <v>22097185</v>
      </c>
      <c r="CB114" s="846"/>
      <c r="CC114" s="846"/>
      <c r="CD114" s="846"/>
      <c r="CE114" s="846"/>
      <c r="CF114" s="904">
        <v>23.9</v>
      </c>
      <c r="CG114" s="905"/>
      <c r="CH114" s="905"/>
      <c r="CI114" s="905"/>
      <c r="CJ114" s="905"/>
      <c r="CK114" s="956"/>
      <c r="CL114" s="850"/>
      <c r="CM114" s="844" t="s">
        <v>456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443</v>
      </c>
      <c r="DH114" s="809"/>
      <c r="DI114" s="809"/>
      <c r="DJ114" s="809"/>
      <c r="DK114" s="810"/>
      <c r="DL114" s="811" t="s">
        <v>391</v>
      </c>
      <c r="DM114" s="809"/>
      <c r="DN114" s="809"/>
      <c r="DO114" s="809"/>
      <c r="DP114" s="810"/>
      <c r="DQ114" s="811" t="s">
        <v>391</v>
      </c>
      <c r="DR114" s="809"/>
      <c r="DS114" s="809"/>
      <c r="DT114" s="809"/>
      <c r="DU114" s="810"/>
      <c r="DV114" s="853" t="s">
        <v>391</v>
      </c>
      <c r="DW114" s="854"/>
      <c r="DX114" s="854"/>
      <c r="DY114" s="854"/>
      <c r="DZ114" s="855"/>
    </row>
    <row r="115" spans="1:130" s="226" customFormat="1" ht="26.25" customHeight="1" x14ac:dyDescent="0.2">
      <c r="A115" s="943"/>
      <c r="B115" s="944"/>
      <c r="C115" s="781" t="s">
        <v>457</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1050673</v>
      </c>
      <c r="AB115" s="948"/>
      <c r="AC115" s="948"/>
      <c r="AD115" s="948"/>
      <c r="AE115" s="949"/>
      <c r="AF115" s="950">
        <v>1030879</v>
      </c>
      <c r="AG115" s="948"/>
      <c r="AH115" s="948"/>
      <c r="AI115" s="948"/>
      <c r="AJ115" s="949"/>
      <c r="AK115" s="950">
        <v>1012262</v>
      </c>
      <c r="AL115" s="948"/>
      <c r="AM115" s="948"/>
      <c r="AN115" s="948"/>
      <c r="AO115" s="949"/>
      <c r="AP115" s="951">
        <v>1.1000000000000001</v>
      </c>
      <c r="AQ115" s="952"/>
      <c r="AR115" s="952"/>
      <c r="AS115" s="952"/>
      <c r="AT115" s="953"/>
      <c r="AU115" s="961"/>
      <c r="AV115" s="962"/>
      <c r="AW115" s="962"/>
      <c r="AX115" s="962"/>
      <c r="AY115" s="962"/>
      <c r="AZ115" s="844" t="s">
        <v>458</v>
      </c>
      <c r="BA115" s="781"/>
      <c r="BB115" s="781"/>
      <c r="BC115" s="781"/>
      <c r="BD115" s="781"/>
      <c r="BE115" s="781"/>
      <c r="BF115" s="781"/>
      <c r="BG115" s="781"/>
      <c r="BH115" s="781"/>
      <c r="BI115" s="781"/>
      <c r="BJ115" s="781"/>
      <c r="BK115" s="781"/>
      <c r="BL115" s="781"/>
      <c r="BM115" s="781"/>
      <c r="BN115" s="781"/>
      <c r="BO115" s="781"/>
      <c r="BP115" s="782"/>
      <c r="BQ115" s="845">
        <v>221209</v>
      </c>
      <c r="BR115" s="846"/>
      <c r="BS115" s="846"/>
      <c r="BT115" s="846"/>
      <c r="BU115" s="846"/>
      <c r="BV115" s="846">
        <v>206716</v>
      </c>
      <c r="BW115" s="846"/>
      <c r="BX115" s="846"/>
      <c r="BY115" s="846"/>
      <c r="BZ115" s="846"/>
      <c r="CA115" s="846">
        <v>190576</v>
      </c>
      <c r="CB115" s="846"/>
      <c r="CC115" s="846"/>
      <c r="CD115" s="846"/>
      <c r="CE115" s="846"/>
      <c r="CF115" s="904">
        <v>0.2</v>
      </c>
      <c r="CG115" s="905"/>
      <c r="CH115" s="905"/>
      <c r="CI115" s="905"/>
      <c r="CJ115" s="905"/>
      <c r="CK115" s="956"/>
      <c r="CL115" s="850"/>
      <c r="CM115" s="844" t="s">
        <v>459</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351148</v>
      </c>
      <c r="DH115" s="809"/>
      <c r="DI115" s="809"/>
      <c r="DJ115" s="809"/>
      <c r="DK115" s="810"/>
      <c r="DL115" s="811" t="s">
        <v>391</v>
      </c>
      <c r="DM115" s="809"/>
      <c r="DN115" s="809"/>
      <c r="DO115" s="809"/>
      <c r="DP115" s="810"/>
      <c r="DQ115" s="811" t="s">
        <v>391</v>
      </c>
      <c r="DR115" s="809"/>
      <c r="DS115" s="809"/>
      <c r="DT115" s="809"/>
      <c r="DU115" s="810"/>
      <c r="DV115" s="853" t="s">
        <v>443</v>
      </c>
      <c r="DW115" s="854"/>
      <c r="DX115" s="854"/>
      <c r="DY115" s="854"/>
      <c r="DZ115" s="855"/>
    </row>
    <row r="116" spans="1:130" s="226" customFormat="1" ht="26.25" customHeight="1" x14ac:dyDescent="0.2">
      <c r="A116" s="945"/>
      <c r="B116" s="946"/>
      <c r="C116" s="868" t="s">
        <v>460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391</v>
      </c>
      <c r="AB116" s="809"/>
      <c r="AC116" s="809"/>
      <c r="AD116" s="809"/>
      <c r="AE116" s="810"/>
      <c r="AF116" s="811" t="s">
        <v>448</v>
      </c>
      <c r="AG116" s="809"/>
      <c r="AH116" s="809"/>
      <c r="AI116" s="809"/>
      <c r="AJ116" s="810"/>
      <c r="AK116" s="811" t="s">
        <v>391</v>
      </c>
      <c r="AL116" s="809"/>
      <c r="AM116" s="809"/>
      <c r="AN116" s="809"/>
      <c r="AO116" s="810"/>
      <c r="AP116" s="853" t="s">
        <v>391</v>
      </c>
      <c r="AQ116" s="854"/>
      <c r="AR116" s="854"/>
      <c r="AS116" s="854"/>
      <c r="AT116" s="855"/>
      <c r="AU116" s="961"/>
      <c r="AV116" s="962"/>
      <c r="AW116" s="962"/>
      <c r="AX116" s="962"/>
      <c r="AY116" s="962"/>
      <c r="AZ116" s="938" t="s">
        <v>461</v>
      </c>
      <c r="BA116" s="939"/>
      <c r="BB116" s="939"/>
      <c r="BC116" s="939"/>
      <c r="BD116" s="939"/>
      <c r="BE116" s="939"/>
      <c r="BF116" s="939"/>
      <c r="BG116" s="939"/>
      <c r="BH116" s="939"/>
      <c r="BI116" s="939"/>
      <c r="BJ116" s="939"/>
      <c r="BK116" s="939"/>
      <c r="BL116" s="939"/>
      <c r="BM116" s="939"/>
      <c r="BN116" s="939"/>
      <c r="BO116" s="939"/>
      <c r="BP116" s="940"/>
      <c r="BQ116" s="845" t="s">
        <v>391</v>
      </c>
      <c r="BR116" s="846"/>
      <c r="BS116" s="846"/>
      <c r="BT116" s="846"/>
      <c r="BU116" s="846"/>
      <c r="BV116" s="846" t="s">
        <v>443</v>
      </c>
      <c r="BW116" s="846"/>
      <c r="BX116" s="846"/>
      <c r="BY116" s="846"/>
      <c r="BZ116" s="846"/>
      <c r="CA116" s="846" t="s">
        <v>443</v>
      </c>
      <c r="CB116" s="846"/>
      <c r="CC116" s="846"/>
      <c r="CD116" s="846"/>
      <c r="CE116" s="846"/>
      <c r="CF116" s="904" t="s">
        <v>391</v>
      </c>
      <c r="CG116" s="905"/>
      <c r="CH116" s="905"/>
      <c r="CI116" s="905"/>
      <c r="CJ116" s="905"/>
      <c r="CK116" s="956"/>
      <c r="CL116" s="850"/>
      <c r="CM116" s="844" t="s">
        <v>462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v>30900</v>
      </c>
      <c r="DH116" s="809"/>
      <c r="DI116" s="809"/>
      <c r="DJ116" s="809"/>
      <c r="DK116" s="810"/>
      <c r="DL116" s="811">
        <v>7500</v>
      </c>
      <c r="DM116" s="809"/>
      <c r="DN116" s="809"/>
      <c r="DO116" s="809"/>
      <c r="DP116" s="810"/>
      <c r="DQ116" s="811" t="s">
        <v>391</v>
      </c>
      <c r="DR116" s="809"/>
      <c r="DS116" s="809"/>
      <c r="DT116" s="809"/>
      <c r="DU116" s="810"/>
      <c r="DV116" s="853" t="s">
        <v>443</v>
      </c>
      <c r="DW116" s="854"/>
      <c r="DX116" s="854"/>
      <c r="DY116" s="854"/>
      <c r="DZ116" s="855"/>
    </row>
    <row r="117" spans="1:130" s="226" customFormat="1" ht="26.25" customHeight="1" x14ac:dyDescent="0.2">
      <c r="A117" s="924" t="s">
        <v>186</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463</v>
      </c>
      <c r="Z117" s="926"/>
      <c r="AA117" s="931">
        <v>20399884</v>
      </c>
      <c r="AB117" s="932"/>
      <c r="AC117" s="932"/>
      <c r="AD117" s="932"/>
      <c r="AE117" s="933"/>
      <c r="AF117" s="934">
        <v>19398772</v>
      </c>
      <c r="AG117" s="932"/>
      <c r="AH117" s="932"/>
      <c r="AI117" s="932"/>
      <c r="AJ117" s="933"/>
      <c r="AK117" s="934">
        <v>18771215</v>
      </c>
      <c r="AL117" s="932"/>
      <c r="AM117" s="932"/>
      <c r="AN117" s="932"/>
      <c r="AO117" s="933"/>
      <c r="AP117" s="935"/>
      <c r="AQ117" s="936"/>
      <c r="AR117" s="936"/>
      <c r="AS117" s="936"/>
      <c r="AT117" s="937"/>
      <c r="AU117" s="961"/>
      <c r="AV117" s="962"/>
      <c r="AW117" s="962"/>
      <c r="AX117" s="962"/>
      <c r="AY117" s="962"/>
      <c r="AZ117" s="892" t="s">
        <v>464</v>
      </c>
      <c r="BA117" s="893"/>
      <c r="BB117" s="893"/>
      <c r="BC117" s="893"/>
      <c r="BD117" s="893"/>
      <c r="BE117" s="893"/>
      <c r="BF117" s="893"/>
      <c r="BG117" s="893"/>
      <c r="BH117" s="893"/>
      <c r="BI117" s="893"/>
      <c r="BJ117" s="893"/>
      <c r="BK117" s="893"/>
      <c r="BL117" s="893"/>
      <c r="BM117" s="893"/>
      <c r="BN117" s="893"/>
      <c r="BO117" s="893"/>
      <c r="BP117" s="894"/>
      <c r="BQ117" s="845" t="s">
        <v>465</v>
      </c>
      <c r="BR117" s="846"/>
      <c r="BS117" s="846"/>
      <c r="BT117" s="846"/>
      <c r="BU117" s="846"/>
      <c r="BV117" s="846" t="s">
        <v>465</v>
      </c>
      <c r="BW117" s="846"/>
      <c r="BX117" s="846"/>
      <c r="BY117" s="846"/>
      <c r="BZ117" s="846"/>
      <c r="CA117" s="846" t="s">
        <v>391</v>
      </c>
      <c r="CB117" s="846"/>
      <c r="CC117" s="846"/>
      <c r="CD117" s="846"/>
      <c r="CE117" s="846"/>
      <c r="CF117" s="904" t="s">
        <v>465</v>
      </c>
      <c r="CG117" s="905"/>
      <c r="CH117" s="905"/>
      <c r="CI117" s="905"/>
      <c r="CJ117" s="905"/>
      <c r="CK117" s="956"/>
      <c r="CL117" s="850"/>
      <c r="CM117" s="844" t="s">
        <v>466</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391</v>
      </c>
      <c r="DH117" s="809"/>
      <c r="DI117" s="809"/>
      <c r="DJ117" s="809"/>
      <c r="DK117" s="810"/>
      <c r="DL117" s="811" t="s">
        <v>465</v>
      </c>
      <c r="DM117" s="809"/>
      <c r="DN117" s="809"/>
      <c r="DO117" s="809"/>
      <c r="DP117" s="810"/>
      <c r="DQ117" s="811" t="s">
        <v>391</v>
      </c>
      <c r="DR117" s="809"/>
      <c r="DS117" s="809"/>
      <c r="DT117" s="809"/>
      <c r="DU117" s="810"/>
      <c r="DV117" s="853" t="s">
        <v>391</v>
      </c>
      <c r="DW117" s="854"/>
      <c r="DX117" s="854"/>
      <c r="DY117" s="854"/>
      <c r="DZ117" s="855"/>
    </row>
    <row r="118" spans="1:130" s="226" customFormat="1" ht="26.25" customHeight="1" x14ac:dyDescent="0.2">
      <c r="A118" s="924" t="s">
        <v>437</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434</v>
      </c>
      <c r="AB118" s="925"/>
      <c r="AC118" s="925"/>
      <c r="AD118" s="925"/>
      <c r="AE118" s="926"/>
      <c r="AF118" s="927" t="s">
        <v>435</v>
      </c>
      <c r="AG118" s="925"/>
      <c r="AH118" s="925"/>
      <c r="AI118" s="925"/>
      <c r="AJ118" s="926"/>
      <c r="AK118" s="927" t="s">
        <v>304</v>
      </c>
      <c r="AL118" s="925"/>
      <c r="AM118" s="925"/>
      <c r="AN118" s="925"/>
      <c r="AO118" s="926"/>
      <c r="AP118" s="928" t="s">
        <v>436</v>
      </c>
      <c r="AQ118" s="929"/>
      <c r="AR118" s="929"/>
      <c r="AS118" s="929"/>
      <c r="AT118" s="930"/>
      <c r="AU118" s="961"/>
      <c r="AV118" s="962"/>
      <c r="AW118" s="962"/>
      <c r="AX118" s="962"/>
      <c r="AY118" s="962"/>
      <c r="AZ118" s="867" t="s">
        <v>467</v>
      </c>
      <c r="BA118" s="868"/>
      <c r="BB118" s="868"/>
      <c r="BC118" s="868"/>
      <c r="BD118" s="868"/>
      <c r="BE118" s="868"/>
      <c r="BF118" s="868"/>
      <c r="BG118" s="868"/>
      <c r="BH118" s="868"/>
      <c r="BI118" s="868"/>
      <c r="BJ118" s="868"/>
      <c r="BK118" s="868"/>
      <c r="BL118" s="868"/>
      <c r="BM118" s="868"/>
      <c r="BN118" s="868"/>
      <c r="BO118" s="868"/>
      <c r="BP118" s="869"/>
      <c r="BQ118" s="908" t="s">
        <v>391</v>
      </c>
      <c r="BR118" s="874"/>
      <c r="BS118" s="874"/>
      <c r="BT118" s="874"/>
      <c r="BU118" s="874"/>
      <c r="BV118" s="874" t="s">
        <v>391</v>
      </c>
      <c r="BW118" s="874"/>
      <c r="BX118" s="874"/>
      <c r="BY118" s="874"/>
      <c r="BZ118" s="874"/>
      <c r="CA118" s="874" t="s">
        <v>391</v>
      </c>
      <c r="CB118" s="874"/>
      <c r="CC118" s="874"/>
      <c r="CD118" s="874"/>
      <c r="CE118" s="874"/>
      <c r="CF118" s="904" t="s">
        <v>391</v>
      </c>
      <c r="CG118" s="905"/>
      <c r="CH118" s="905"/>
      <c r="CI118" s="905"/>
      <c r="CJ118" s="905"/>
      <c r="CK118" s="956"/>
      <c r="CL118" s="850"/>
      <c r="CM118" s="844" t="s">
        <v>468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465</v>
      </c>
      <c r="DH118" s="809"/>
      <c r="DI118" s="809"/>
      <c r="DJ118" s="809"/>
      <c r="DK118" s="810"/>
      <c r="DL118" s="811" t="s">
        <v>391</v>
      </c>
      <c r="DM118" s="809"/>
      <c r="DN118" s="809"/>
      <c r="DO118" s="809"/>
      <c r="DP118" s="810"/>
      <c r="DQ118" s="811" t="s">
        <v>391</v>
      </c>
      <c r="DR118" s="809"/>
      <c r="DS118" s="809"/>
      <c r="DT118" s="809"/>
      <c r="DU118" s="810"/>
      <c r="DV118" s="853" t="s">
        <v>391</v>
      </c>
      <c r="DW118" s="854"/>
      <c r="DX118" s="854"/>
      <c r="DY118" s="854"/>
      <c r="DZ118" s="855"/>
    </row>
    <row r="119" spans="1:130" s="226" customFormat="1" ht="26.25" customHeight="1" x14ac:dyDescent="0.2">
      <c r="A119" s="847" t="s">
        <v>440</v>
      </c>
      <c r="B119" s="848"/>
      <c r="C119" s="889" t="s">
        <v>441</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v>19613</v>
      </c>
      <c r="AB119" s="918"/>
      <c r="AC119" s="918"/>
      <c r="AD119" s="918"/>
      <c r="AE119" s="919"/>
      <c r="AF119" s="920">
        <v>19622</v>
      </c>
      <c r="AG119" s="918"/>
      <c r="AH119" s="918"/>
      <c r="AI119" s="918"/>
      <c r="AJ119" s="919"/>
      <c r="AK119" s="920">
        <v>19632</v>
      </c>
      <c r="AL119" s="918"/>
      <c r="AM119" s="918"/>
      <c r="AN119" s="918"/>
      <c r="AO119" s="919"/>
      <c r="AP119" s="921">
        <v>0</v>
      </c>
      <c r="AQ119" s="922"/>
      <c r="AR119" s="922"/>
      <c r="AS119" s="922"/>
      <c r="AT119" s="923"/>
      <c r="AU119" s="963"/>
      <c r="AV119" s="964"/>
      <c r="AW119" s="964"/>
      <c r="AX119" s="964"/>
      <c r="AY119" s="964"/>
      <c r="AZ119" s="247" t="s">
        <v>186</v>
      </c>
      <c r="BA119" s="247"/>
      <c r="BB119" s="247"/>
      <c r="BC119" s="247"/>
      <c r="BD119" s="247"/>
      <c r="BE119" s="247"/>
      <c r="BF119" s="247"/>
      <c r="BG119" s="247"/>
      <c r="BH119" s="247"/>
      <c r="BI119" s="247"/>
      <c r="BJ119" s="247"/>
      <c r="BK119" s="247"/>
      <c r="BL119" s="247"/>
      <c r="BM119" s="247"/>
      <c r="BN119" s="247"/>
      <c r="BO119" s="906" t="s">
        <v>469</v>
      </c>
      <c r="BP119" s="907"/>
      <c r="BQ119" s="908">
        <v>200892434</v>
      </c>
      <c r="BR119" s="874"/>
      <c r="BS119" s="874"/>
      <c r="BT119" s="874"/>
      <c r="BU119" s="874"/>
      <c r="BV119" s="874">
        <v>198977789</v>
      </c>
      <c r="BW119" s="874"/>
      <c r="BX119" s="874"/>
      <c r="BY119" s="874"/>
      <c r="BZ119" s="874"/>
      <c r="CA119" s="874">
        <v>200487197</v>
      </c>
      <c r="CB119" s="874"/>
      <c r="CC119" s="874"/>
      <c r="CD119" s="874"/>
      <c r="CE119" s="874"/>
      <c r="CF119" s="777"/>
      <c r="CG119" s="778"/>
      <c r="CH119" s="778"/>
      <c r="CI119" s="778"/>
      <c r="CJ119" s="863"/>
      <c r="CK119" s="957"/>
      <c r="CL119" s="852"/>
      <c r="CM119" s="867" t="s">
        <v>470</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2456162</v>
      </c>
      <c r="DH119" s="793"/>
      <c r="DI119" s="793"/>
      <c r="DJ119" s="793"/>
      <c r="DK119" s="794"/>
      <c r="DL119" s="795">
        <v>2196414</v>
      </c>
      <c r="DM119" s="793"/>
      <c r="DN119" s="793"/>
      <c r="DO119" s="793"/>
      <c r="DP119" s="794"/>
      <c r="DQ119" s="795">
        <v>5427615</v>
      </c>
      <c r="DR119" s="793"/>
      <c r="DS119" s="793"/>
      <c r="DT119" s="793"/>
      <c r="DU119" s="794"/>
      <c r="DV119" s="877">
        <v>5.9</v>
      </c>
      <c r="DW119" s="878"/>
      <c r="DX119" s="878"/>
      <c r="DY119" s="878"/>
      <c r="DZ119" s="879"/>
    </row>
    <row r="120" spans="1:130" s="226" customFormat="1" ht="26.25" customHeight="1" x14ac:dyDescent="0.2">
      <c r="A120" s="849"/>
      <c r="B120" s="850"/>
      <c r="C120" s="844" t="s">
        <v>445</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v>679113</v>
      </c>
      <c r="AB120" s="809"/>
      <c r="AC120" s="809"/>
      <c r="AD120" s="809"/>
      <c r="AE120" s="810"/>
      <c r="AF120" s="811">
        <v>668069</v>
      </c>
      <c r="AG120" s="809"/>
      <c r="AH120" s="809"/>
      <c r="AI120" s="809"/>
      <c r="AJ120" s="810"/>
      <c r="AK120" s="811">
        <v>657029</v>
      </c>
      <c r="AL120" s="809"/>
      <c r="AM120" s="809"/>
      <c r="AN120" s="809"/>
      <c r="AO120" s="810"/>
      <c r="AP120" s="853">
        <v>0.7</v>
      </c>
      <c r="AQ120" s="854"/>
      <c r="AR120" s="854"/>
      <c r="AS120" s="854"/>
      <c r="AT120" s="855"/>
      <c r="AU120" s="909" t="s">
        <v>471</v>
      </c>
      <c r="AV120" s="910"/>
      <c r="AW120" s="910"/>
      <c r="AX120" s="910"/>
      <c r="AY120" s="911"/>
      <c r="AZ120" s="889" t="s">
        <v>472</v>
      </c>
      <c r="BA120" s="837"/>
      <c r="BB120" s="837"/>
      <c r="BC120" s="837"/>
      <c r="BD120" s="837"/>
      <c r="BE120" s="837"/>
      <c r="BF120" s="837"/>
      <c r="BG120" s="837"/>
      <c r="BH120" s="837"/>
      <c r="BI120" s="837"/>
      <c r="BJ120" s="837"/>
      <c r="BK120" s="837"/>
      <c r="BL120" s="837"/>
      <c r="BM120" s="837"/>
      <c r="BN120" s="837"/>
      <c r="BO120" s="837"/>
      <c r="BP120" s="838"/>
      <c r="BQ120" s="890">
        <v>32777081</v>
      </c>
      <c r="BR120" s="871"/>
      <c r="BS120" s="871"/>
      <c r="BT120" s="871"/>
      <c r="BU120" s="871"/>
      <c r="BV120" s="871">
        <v>34015305</v>
      </c>
      <c r="BW120" s="871"/>
      <c r="BX120" s="871"/>
      <c r="BY120" s="871"/>
      <c r="BZ120" s="871"/>
      <c r="CA120" s="871">
        <v>39522751</v>
      </c>
      <c r="CB120" s="871"/>
      <c r="CC120" s="871"/>
      <c r="CD120" s="871"/>
      <c r="CE120" s="871"/>
      <c r="CF120" s="895">
        <v>42.8</v>
      </c>
      <c r="CG120" s="896"/>
      <c r="CH120" s="896"/>
      <c r="CI120" s="896"/>
      <c r="CJ120" s="896"/>
      <c r="CK120" s="897" t="s">
        <v>473</v>
      </c>
      <c r="CL120" s="881"/>
      <c r="CM120" s="881"/>
      <c r="CN120" s="881"/>
      <c r="CO120" s="882"/>
      <c r="CP120" s="901" t="s">
        <v>474</v>
      </c>
      <c r="CQ120" s="902"/>
      <c r="CR120" s="902"/>
      <c r="CS120" s="902"/>
      <c r="CT120" s="902"/>
      <c r="CU120" s="902"/>
      <c r="CV120" s="902"/>
      <c r="CW120" s="902"/>
      <c r="CX120" s="902"/>
      <c r="CY120" s="902"/>
      <c r="CZ120" s="902"/>
      <c r="DA120" s="902"/>
      <c r="DB120" s="902"/>
      <c r="DC120" s="902"/>
      <c r="DD120" s="902"/>
      <c r="DE120" s="902"/>
      <c r="DF120" s="903"/>
      <c r="DG120" s="890">
        <v>32702671</v>
      </c>
      <c r="DH120" s="871"/>
      <c r="DI120" s="871"/>
      <c r="DJ120" s="871"/>
      <c r="DK120" s="871"/>
      <c r="DL120" s="871">
        <v>31422031</v>
      </c>
      <c r="DM120" s="871"/>
      <c r="DN120" s="871"/>
      <c r="DO120" s="871"/>
      <c r="DP120" s="871"/>
      <c r="DQ120" s="871">
        <v>30264321</v>
      </c>
      <c r="DR120" s="871"/>
      <c r="DS120" s="871"/>
      <c r="DT120" s="871"/>
      <c r="DU120" s="871"/>
      <c r="DV120" s="872">
        <v>32.799999999999997</v>
      </c>
      <c r="DW120" s="872"/>
      <c r="DX120" s="872"/>
      <c r="DY120" s="872"/>
      <c r="DZ120" s="873"/>
    </row>
    <row r="121" spans="1:130" s="226" customFormat="1" ht="26.25" customHeight="1" x14ac:dyDescent="0.2">
      <c r="A121" s="849"/>
      <c r="B121" s="850"/>
      <c r="C121" s="892" t="s">
        <v>475</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391</v>
      </c>
      <c r="AB121" s="809"/>
      <c r="AC121" s="809"/>
      <c r="AD121" s="809"/>
      <c r="AE121" s="810"/>
      <c r="AF121" s="811" t="s">
        <v>391</v>
      </c>
      <c r="AG121" s="809"/>
      <c r="AH121" s="809"/>
      <c r="AI121" s="809"/>
      <c r="AJ121" s="810"/>
      <c r="AK121" s="811" t="s">
        <v>391</v>
      </c>
      <c r="AL121" s="809"/>
      <c r="AM121" s="809"/>
      <c r="AN121" s="809"/>
      <c r="AO121" s="810"/>
      <c r="AP121" s="853" t="s">
        <v>391</v>
      </c>
      <c r="AQ121" s="854"/>
      <c r="AR121" s="854"/>
      <c r="AS121" s="854"/>
      <c r="AT121" s="855"/>
      <c r="AU121" s="912"/>
      <c r="AV121" s="913"/>
      <c r="AW121" s="913"/>
      <c r="AX121" s="913"/>
      <c r="AY121" s="914"/>
      <c r="AZ121" s="844" t="s">
        <v>476</v>
      </c>
      <c r="BA121" s="781"/>
      <c r="BB121" s="781"/>
      <c r="BC121" s="781"/>
      <c r="BD121" s="781"/>
      <c r="BE121" s="781"/>
      <c r="BF121" s="781"/>
      <c r="BG121" s="781"/>
      <c r="BH121" s="781"/>
      <c r="BI121" s="781"/>
      <c r="BJ121" s="781"/>
      <c r="BK121" s="781"/>
      <c r="BL121" s="781"/>
      <c r="BM121" s="781"/>
      <c r="BN121" s="781"/>
      <c r="BO121" s="781"/>
      <c r="BP121" s="782"/>
      <c r="BQ121" s="845">
        <v>45551579</v>
      </c>
      <c r="BR121" s="846"/>
      <c r="BS121" s="846"/>
      <c r="BT121" s="846"/>
      <c r="BU121" s="846"/>
      <c r="BV121" s="846">
        <v>43446405</v>
      </c>
      <c r="BW121" s="846"/>
      <c r="BX121" s="846"/>
      <c r="BY121" s="846"/>
      <c r="BZ121" s="846"/>
      <c r="CA121" s="846">
        <v>41316768</v>
      </c>
      <c r="CB121" s="846"/>
      <c r="CC121" s="846"/>
      <c r="CD121" s="846"/>
      <c r="CE121" s="846"/>
      <c r="CF121" s="904">
        <v>44.8</v>
      </c>
      <c r="CG121" s="905"/>
      <c r="CH121" s="905"/>
      <c r="CI121" s="905"/>
      <c r="CJ121" s="905"/>
      <c r="CK121" s="898"/>
      <c r="CL121" s="884"/>
      <c r="CM121" s="884"/>
      <c r="CN121" s="884"/>
      <c r="CO121" s="885"/>
      <c r="CP121" s="864" t="s">
        <v>477</v>
      </c>
      <c r="CQ121" s="865"/>
      <c r="CR121" s="865"/>
      <c r="CS121" s="865"/>
      <c r="CT121" s="865"/>
      <c r="CU121" s="865"/>
      <c r="CV121" s="865"/>
      <c r="CW121" s="865"/>
      <c r="CX121" s="865"/>
      <c r="CY121" s="865"/>
      <c r="CZ121" s="865"/>
      <c r="DA121" s="865"/>
      <c r="DB121" s="865"/>
      <c r="DC121" s="865"/>
      <c r="DD121" s="865"/>
      <c r="DE121" s="865"/>
      <c r="DF121" s="866"/>
      <c r="DG121" s="845">
        <v>1794420</v>
      </c>
      <c r="DH121" s="846"/>
      <c r="DI121" s="846"/>
      <c r="DJ121" s="846"/>
      <c r="DK121" s="846"/>
      <c r="DL121" s="846">
        <v>1496712</v>
      </c>
      <c r="DM121" s="846"/>
      <c r="DN121" s="846"/>
      <c r="DO121" s="846"/>
      <c r="DP121" s="846"/>
      <c r="DQ121" s="846">
        <v>801268</v>
      </c>
      <c r="DR121" s="846"/>
      <c r="DS121" s="846"/>
      <c r="DT121" s="846"/>
      <c r="DU121" s="846"/>
      <c r="DV121" s="823">
        <v>0.9</v>
      </c>
      <c r="DW121" s="823"/>
      <c r="DX121" s="823"/>
      <c r="DY121" s="823"/>
      <c r="DZ121" s="824"/>
    </row>
    <row r="122" spans="1:130" s="226" customFormat="1" ht="26.25" customHeight="1" x14ac:dyDescent="0.2">
      <c r="A122" s="849"/>
      <c r="B122" s="850"/>
      <c r="C122" s="844" t="s">
        <v>456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391</v>
      </c>
      <c r="AB122" s="809"/>
      <c r="AC122" s="809"/>
      <c r="AD122" s="809"/>
      <c r="AE122" s="810"/>
      <c r="AF122" s="811" t="s">
        <v>391</v>
      </c>
      <c r="AG122" s="809"/>
      <c r="AH122" s="809"/>
      <c r="AI122" s="809"/>
      <c r="AJ122" s="810"/>
      <c r="AK122" s="811" t="s">
        <v>391</v>
      </c>
      <c r="AL122" s="809"/>
      <c r="AM122" s="809"/>
      <c r="AN122" s="809"/>
      <c r="AO122" s="810"/>
      <c r="AP122" s="853" t="s">
        <v>391</v>
      </c>
      <c r="AQ122" s="854"/>
      <c r="AR122" s="854"/>
      <c r="AS122" s="854"/>
      <c r="AT122" s="855"/>
      <c r="AU122" s="912"/>
      <c r="AV122" s="913"/>
      <c r="AW122" s="913"/>
      <c r="AX122" s="913"/>
      <c r="AY122" s="914"/>
      <c r="AZ122" s="867" t="s">
        <v>478</v>
      </c>
      <c r="BA122" s="868"/>
      <c r="BB122" s="868"/>
      <c r="BC122" s="868"/>
      <c r="BD122" s="868"/>
      <c r="BE122" s="868"/>
      <c r="BF122" s="868"/>
      <c r="BG122" s="868"/>
      <c r="BH122" s="868"/>
      <c r="BI122" s="868"/>
      <c r="BJ122" s="868"/>
      <c r="BK122" s="868"/>
      <c r="BL122" s="868"/>
      <c r="BM122" s="868"/>
      <c r="BN122" s="868"/>
      <c r="BO122" s="868"/>
      <c r="BP122" s="869"/>
      <c r="BQ122" s="908">
        <v>117154324</v>
      </c>
      <c r="BR122" s="874"/>
      <c r="BS122" s="874"/>
      <c r="BT122" s="874"/>
      <c r="BU122" s="874"/>
      <c r="BV122" s="874">
        <v>115957436</v>
      </c>
      <c r="BW122" s="874"/>
      <c r="BX122" s="874"/>
      <c r="BY122" s="874"/>
      <c r="BZ122" s="874"/>
      <c r="CA122" s="874">
        <v>115296575</v>
      </c>
      <c r="CB122" s="874"/>
      <c r="CC122" s="874"/>
      <c r="CD122" s="874"/>
      <c r="CE122" s="874"/>
      <c r="CF122" s="875">
        <v>124.9</v>
      </c>
      <c r="CG122" s="876"/>
      <c r="CH122" s="876"/>
      <c r="CI122" s="876"/>
      <c r="CJ122" s="876"/>
      <c r="CK122" s="898"/>
      <c r="CL122" s="884"/>
      <c r="CM122" s="884"/>
      <c r="CN122" s="884"/>
      <c r="CO122" s="885"/>
      <c r="CP122" s="864" t="s">
        <v>409</v>
      </c>
      <c r="CQ122" s="865"/>
      <c r="CR122" s="865"/>
      <c r="CS122" s="865"/>
      <c r="CT122" s="865"/>
      <c r="CU122" s="865"/>
      <c r="CV122" s="865"/>
      <c r="CW122" s="865"/>
      <c r="CX122" s="865"/>
      <c r="CY122" s="865"/>
      <c r="CZ122" s="865"/>
      <c r="DA122" s="865"/>
      <c r="DB122" s="865"/>
      <c r="DC122" s="865"/>
      <c r="DD122" s="865"/>
      <c r="DE122" s="865"/>
      <c r="DF122" s="866"/>
      <c r="DG122" s="845">
        <v>361247</v>
      </c>
      <c r="DH122" s="846"/>
      <c r="DI122" s="846"/>
      <c r="DJ122" s="846"/>
      <c r="DK122" s="846"/>
      <c r="DL122" s="846">
        <v>327950</v>
      </c>
      <c r="DM122" s="846"/>
      <c r="DN122" s="846"/>
      <c r="DO122" s="846"/>
      <c r="DP122" s="846"/>
      <c r="DQ122" s="846">
        <v>450240</v>
      </c>
      <c r="DR122" s="846"/>
      <c r="DS122" s="846"/>
      <c r="DT122" s="846"/>
      <c r="DU122" s="846"/>
      <c r="DV122" s="823">
        <v>0.5</v>
      </c>
      <c r="DW122" s="823"/>
      <c r="DX122" s="823"/>
      <c r="DY122" s="823"/>
      <c r="DZ122" s="824"/>
    </row>
    <row r="123" spans="1:130" s="226" customFormat="1" ht="26.25" customHeight="1" x14ac:dyDescent="0.2">
      <c r="A123" s="849"/>
      <c r="B123" s="850"/>
      <c r="C123" s="844" t="s">
        <v>462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v>31944</v>
      </c>
      <c r="AB123" s="809"/>
      <c r="AC123" s="809"/>
      <c r="AD123" s="809"/>
      <c r="AE123" s="810"/>
      <c r="AF123" s="811">
        <v>23597</v>
      </c>
      <c r="AG123" s="809"/>
      <c r="AH123" s="809"/>
      <c r="AI123" s="809"/>
      <c r="AJ123" s="810"/>
      <c r="AK123" s="811">
        <v>7510</v>
      </c>
      <c r="AL123" s="809"/>
      <c r="AM123" s="809"/>
      <c r="AN123" s="809"/>
      <c r="AO123" s="810"/>
      <c r="AP123" s="853">
        <v>0</v>
      </c>
      <c r="AQ123" s="854"/>
      <c r="AR123" s="854"/>
      <c r="AS123" s="854"/>
      <c r="AT123" s="855"/>
      <c r="AU123" s="915"/>
      <c r="AV123" s="916"/>
      <c r="AW123" s="916"/>
      <c r="AX123" s="916"/>
      <c r="AY123" s="916"/>
      <c r="AZ123" s="247" t="s">
        <v>186</v>
      </c>
      <c r="BA123" s="247"/>
      <c r="BB123" s="247"/>
      <c r="BC123" s="247"/>
      <c r="BD123" s="247"/>
      <c r="BE123" s="247"/>
      <c r="BF123" s="247"/>
      <c r="BG123" s="247"/>
      <c r="BH123" s="247"/>
      <c r="BI123" s="247"/>
      <c r="BJ123" s="247"/>
      <c r="BK123" s="247"/>
      <c r="BL123" s="247"/>
      <c r="BM123" s="247"/>
      <c r="BN123" s="247"/>
      <c r="BO123" s="906" t="s">
        <v>479</v>
      </c>
      <c r="BP123" s="907"/>
      <c r="BQ123" s="861">
        <v>195482984</v>
      </c>
      <c r="BR123" s="862"/>
      <c r="BS123" s="862"/>
      <c r="BT123" s="862"/>
      <c r="BU123" s="862"/>
      <c r="BV123" s="862">
        <v>193419146</v>
      </c>
      <c r="BW123" s="862"/>
      <c r="BX123" s="862"/>
      <c r="BY123" s="862"/>
      <c r="BZ123" s="862"/>
      <c r="CA123" s="862">
        <v>196136094</v>
      </c>
      <c r="CB123" s="862"/>
      <c r="CC123" s="862"/>
      <c r="CD123" s="862"/>
      <c r="CE123" s="862"/>
      <c r="CF123" s="777"/>
      <c r="CG123" s="778"/>
      <c r="CH123" s="778"/>
      <c r="CI123" s="778"/>
      <c r="CJ123" s="863"/>
      <c r="CK123" s="898"/>
      <c r="CL123" s="884"/>
      <c r="CM123" s="884"/>
      <c r="CN123" s="884"/>
      <c r="CO123" s="885"/>
      <c r="CP123" s="864" t="s">
        <v>480</v>
      </c>
      <c r="CQ123" s="865"/>
      <c r="CR123" s="865"/>
      <c r="CS123" s="865"/>
      <c r="CT123" s="865"/>
      <c r="CU123" s="865"/>
      <c r="CV123" s="865"/>
      <c r="CW123" s="865"/>
      <c r="CX123" s="865"/>
      <c r="CY123" s="865"/>
      <c r="CZ123" s="865"/>
      <c r="DA123" s="865"/>
      <c r="DB123" s="865"/>
      <c r="DC123" s="865"/>
      <c r="DD123" s="865"/>
      <c r="DE123" s="865"/>
      <c r="DF123" s="866"/>
      <c r="DG123" s="808">
        <v>203522</v>
      </c>
      <c r="DH123" s="809"/>
      <c r="DI123" s="809"/>
      <c r="DJ123" s="809"/>
      <c r="DK123" s="810"/>
      <c r="DL123" s="811">
        <v>195226</v>
      </c>
      <c r="DM123" s="809"/>
      <c r="DN123" s="809"/>
      <c r="DO123" s="809"/>
      <c r="DP123" s="810"/>
      <c r="DQ123" s="811">
        <v>199013</v>
      </c>
      <c r="DR123" s="809"/>
      <c r="DS123" s="809"/>
      <c r="DT123" s="809"/>
      <c r="DU123" s="810"/>
      <c r="DV123" s="853">
        <v>0.2</v>
      </c>
      <c r="DW123" s="854"/>
      <c r="DX123" s="854"/>
      <c r="DY123" s="854"/>
      <c r="DZ123" s="855"/>
    </row>
    <row r="124" spans="1:130" s="226" customFormat="1" ht="26.25" customHeight="1" thickBot="1" x14ac:dyDescent="0.25">
      <c r="A124" s="849"/>
      <c r="B124" s="850"/>
      <c r="C124" s="844" t="s">
        <v>466</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391</v>
      </c>
      <c r="AB124" s="809"/>
      <c r="AC124" s="809"/>
      <c r="AD124" s="809"/>
      <c r="AE124" s="810"/>
      <c r="AF124" s="811" t="s">
        <v>391</v>
      </c>
      <c r="AG124" s="809"/>
      <c r="AH124" s="809"/>
      <c r="AI124" s="809"/>
      <c r="AJ124" s="810"/>
      <c r="AK124" s="811" t="s">
        <v>481</v>
      </c>
      <c r="AL124" s="809"/>
      <c r="AM124" s="809"/>
      <c r="AN124" s="809"/>
      <c r="AO124" s="810"/>
      <c r="AP124" s="853" t="s">
        <v>178</v>
      </c>
      <c r="AQ124" s="854"/>
      <c r="AR124" s="854"/>
      <c r="AS124" s="854"/>
      <c r="AT124" s="855"/>
      <c r="AU124" s="856" t="s">
        <v>482</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6.3</v>
      </c>
      <c r="BR124" s="860"/>
      <c r="BS124" s="860"/>
      <c r="BT124" s="860"/>
      <c r="BU124" s="860"/>
      <c r="BV124" s="860">
        <v>6.3</v>
      </c>
      <c r="BW124" s="860"/>
      <c r="BX124" s="860"/>
      <c r="BY124" s="860"/>
      <c r="BZ124" s="860"/>
      <c r="CA124" s="860">
        <v>4.7</v>
      </c>
      <c r="CB124" s="860"/>
      <c r="CC124" s="860"/>
      <c r="CD124" s="860"/>
      <c r="CE124" s="860"/>
      <c r="CF124" s="755"/>
      <c r="CG124" s="756"/>
      <c r="CH124" s="756"/>
      <c r="CI124" s="756"/>
      <c r="CJ124" s="891"/>
      <c r="CK124" s="899"/>
      <c r="CL124" s="899"/>
      <c r="CM124" s="899"/>
      <c r="CN124" s="899"/>
      <c r="CO124" s="900"/>
      <c r="CP124" s="864" t="s">
        <v>483</v>
      </c>
      <c r="CQ124" s="865"/>
      <c r="CR124" s="865"/>
      <c r="CS124" s="865"/>
      <c r="CT124" s="865"/>
      <c r="CU124" s="865"/>
      <c r="CV124" s="865"/>
      <c r="CW124" s="865"/>
      <c r="CX124" s="865"/>
      <c r="CY124" s="865"/>
      <c r="CZ124" s="865"/>
      <c r="DA124" s="865"/>
      <c r="DB124" s="865"/>
      <c r="DC124" s="865"/>
      <c r="DD124" s="865"/>
      <c r="DE124" s="865"/>
      <c r="DF124" s="866"/>
      <c r="DG124" s="792">
        <v>228</v>
      </c>
      <c r="DH124" s="793"/>
      <c r="DI124" s="793"/>
      <c r="DJ124" s="793"/>
      <c r="DK124" s="794"/>
      <c r="DL124" s="795">
        <v>606</v>
      </c>
      <c r="DM124" s="793"/>
      <c r="DN124" s="793"/>
      <c r="DO124" s="793"/>
      <c r="DP124" s="794"/>
      <c r="DQ124" s="795">
        <v>1564</v>
      </c>
      <c r="DR124" s="793"/>
      <c r="DS124" s="793"/>
      <c r="DT124" s="793"/>
      <c r="DU124" s="794"/>
      <c r="DV124" s="877">
        <v>0</v>
      </c>
      <c r="DW124" s="878"/>
      <c r="DX124" s="878"/>
      <c r="DY124" s="878"/>
      <c r="DZ124" s="879"/>
    </row>
    <row r="125" spans="1:130" s="226" customFormat="1" ht="26.25" customHeight="1" x14ac:dyDescent="0.2">
      <c r="A125" s="849"/>
      <c r="B125" s="850"/>
      <c r="C125" s="844" t="s">
        <v>468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481</v>
      </c>
      <c r="AB125" s="809"/>
      <c r="AC125" s="809"/>
      <c r="AD125" s="809"/>
      <c r="AE125" s="810"/>
      <c r="AF125" s="811" t="s">
        <v>395</v>
      </c>
      <c r="AG125" s="809"/>
      <c r="AH125" s="809"/>
      <c r="AI125" s="809"/>
      <c r="AJ125" s="810"/>
      <c r="AK125" s="811" t="s">
        <v>178</v>
      </c>
      <c r="AL125" s="809"/>
      <c r="AM125" s="809"/>
      <c r="AN125" s="809"/>
      <c r="AO125" s="810"/>
      <c r="AP125" s="853" t="s">
        <v>484</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485</v>
      </c>
      <c r="CL125" s="881"/>
      <c r="CM125" s="881"/>
      <c r="CN125" s="881"/>
      <c r="CO125" s="882"/>
      <c r="CP125" s="889" t="s">
        <v>486</v>
      </c>
      <c r="CQ125" s="837"/>
      <c r="CR125" s="837"/>
      <c r="CS125" s="837"/>
      <c r="CT125" s="837"/>
      <c r="CU125" s="837"/>
      <c r="CV125" s="837"/>
      <c r="CW125" s="837"/>
      <c r="CX125" s="837"/>
      <c r="CY125" s="837"/>
      <c r="CZ125" s="837"/>
      <c r="DA125" s="837"/>
      <c r="DB125" s="837"/>
      <c r="DC125" s="837"/>
      <c r="DD125" s="837"/>
      <c r="DE125" s="837"/>
      <c r="DF125" s="838"/>
      <c r="DG125" s="890" t="s">
        <v>487</v>
      </c>
      <c r="DH125" s="871"/>
      <c r="DI125" s="871"/>
      <c r="DJ125" s="871"/>
      <c r="DK125" s="871"/>
      <c r="DL125" s="871" t="s">
        <v>391</v>
      </c>
      <c r="DM125" s="871"/>
      <c r="DN125" s="871"/>
      <c r="DO125" s="871"/>
      <c r="DP125" s="871"/>
      <c r="DQ125" s="871" t="s">
        <v>488</v>
      </c>
      <c r="DR125" s="871"/>
      <c r="DS125" s="871"/>
      <c r="DT125" s="871"/>
      <c r="DU125" s="871"/>
      <c r="DV125" s="872" t="s">
        <v>395</v>
      </c>
      <c r="DW125" s="872"/>
      <c r="DX125" s="872"/>
      <c r="DY125" s="872"/>
      <c r="DZ125" s="873"/>
    </row>
    <row r="126" spans="1:130" s="226" customFormat="1" ht="26.25" customHeight="1" thickBot="1" x14ac:dyDescent="0.25">
      <c r="A126" s="849"/>
      <c r="B126" s="850"/>
      <c r="C126" s="844" t="s">
        <v>470</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320003</v>
      </c>
      <c r="AB126" s="809"/>
      <c r="AC126" s="809"/>
      <c r="AD126" s="809"/>
      <c r="AE126" s="810"/>
      <c r="AF126" s="811">
        <v>319591</v>
      </c>
      <c r="AG126" s="809"/>
      <c r="AH126" s="809"/>
      <c r="AI126" s="809"/>
      <c r="AJ126" s="810"/>
      <c r="AK126" s="811">
        <v>328091</v>
      </c>
      <c r="AL126" s="809"/>
      <c r="AM126" s="809"/>
      <c r="AN126" s="809"/>
      <c r="AO126" s="810"/>
      <c r="AP126" s="853">
        <v>0.4</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489</v>
      </c>
      <c r="CQ126" s="781"/>
      <c r="CR126" s="781"/>
      <c r="CS126" s="781"/>
      <c r="CT126" s="781"/>
      <c r="CU126" s="781"/>
      <c r="CV126" s="781"/>
      <c r="CW126" s="781"/>
      <c r="CX126" s="781"/>
      <c r="CY126" s="781"/>
      <c r="CZ126" s="781"/>
      <c r="DA126" s="781"/>
      <c r="DB126" s="781"/>
      <c r="DC126" s="781"/>
      <c r="DD126" s="781"/>
      <c r="DE126" s="781"/>
      <c r="DF126" s="782"/>
      <c r="DG126" s="845" t="s">
        <v>481</v>
      </c>
      <c r="DH126" s="846"/>
      <c r="DI126" s="846"/>
      <c r="DJ126" s="846"/>
      <c r="DK126" s="846"/>
      <c r="DL126" s="846" t="s">
        <v>178</v>
      </c>
      <c r="DM126" s="846"/>
      <c r="DN126" s="846"/>
      <c r="DO126" s="846"/>
      <c r="DP126" s="846"/>
      <c r="DQ126" s="846" t="s">
        <v>178</v>
      </c>
      <c r="DR126" s="846"/>
      <c r="DS126" s="846"/>
      <c r="DT126" s="846"/>
      <c r="DU126" s="846"/>
      <c r="DV126" s="823" t="s">
        <v>391</v>
      </c>
      <c r="DW126" s="823"/>
      <c r="DX126" s="823"/>
      <c r="DY126" s="823"/>
      <c r="DZ126" s="824"/>
    </row>
    <row r="127" spans="1:130" s="226" customFormat="1" ht="26.25" customHeight="1" x14ac:dyDescent="0.2">
      <c r="A127" s="851"/>
      <c r="B127" s="852"/>
      <c r="C127" s="867" t="s">
        <v>490</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391</v>
      </c>
      <c r="AB127" s="809"/>
      <c r="AC127" s="809"/>
      <c r="AD127" s="809"/>
      <c r="AE127" s="810"/>
      <c r="AF127" s="811" t="s">
        <v>491</v>
      </c>
      <c r="AG127" s="809"/>
      <c r="AH127" s="809"/>
      <c r="AI127" s="809"/>
      <c r="AJ127" s="810"/>
      <c r="AK127" s="811" t="s">
        <v>178</v>
      </c>
      <c r="AL127" s="809"/>
      <c r="AM127" s="809"/>
      <c r="AN127" s="809"/>
      <c r="AO127" s="810"/>
      <c r="AP127" s="853" t="s">
        <v>492</v>
      </c>
      <c r="AQ127" s="854"/>
      <c r="AR127" s="854"/>
      <c r="AS127" s="854"/>
      <c r="AT127" s="855"/>
      <c r="AU127" s="228"/>
      <c r="AV127" s="228"/>
      <c r="AW127" s="228"/>
      <c r="AX127" s="870" t="s">
        <v>493</v>
      </c>
      <c r="AY127" s="841"/>
      <c r="AZ127" s="841"/>
      <c r="BA127" s="841"/>
      <c r="BB127" s="841"/>
      <c r="BC127" s="841"/>
      <c r="BD127" s="841"/>
      <c r="BE127" s="842"/>
      <c r="BF127" s="840" t="s">
        <v>494</v>
      </c>
      <c r="BG127" s="841"/>
      <c r="BH127" s="841"/>
      <c r="BI127" s="841"/>
      <c r="BJ127" s="841"/>
      <c r="BK127" s="841"/>
      <c r="BL127" s="842"/>
      <c r="BM127" s="840" t="s">
        <v>495</v>
      </c>
      <c r="BN127" s="841"/>
      <c r="BO127" s="841"/>
      <c r="BP127" s="841"/>
      <c r="BQ127" s="841"/>
      <c r="BR127" s="841"/>
      <c r="BS127" s="842"/>
      <c r="BT127" s="840" t="s">
        <v>496</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497</v>
      </c>
      <c r="CQ127" s="781"/>
      <c r="CR127" s="781"/>
      <c r="CS127" s="781"/>
      <c r="CT127" s="781"/>
      <c r="CU127" s="781"/>
      <c r="CV127" s="781"/>
      <c r="CW127" s="781"/>
      <c r="CX127" s="781"/>
      <c r="CY127" s="781"/>
      <c r="CZ127" s="781"/>
      <c r="DA127" s="781"/>
      <c r="DB127" s="781"/>
      <c r="DC127" s="781"/>
      <c r="DD127" s="781"/>
      <c r="DE127" s="781"/>
      <c r="DF127" s="782"/>
      <c r="DG127" s="845" t="s">
        <v>391</v>
      </c>
      <c r="DH127" s="846"/>
      <c r="DI127" s="846"/>
      <c r="DJ127" s="846"/>
      <c r="DK127" s="846"/>
      <c r="DL127" s="846" t="s">
        <v>391</v>
      </c>
      <c r="DM127" s="846"/>
      <c r="DN127" s="846"/>
      <c r="DO127" s="846"/>
      <c r="DP127" s="846"/>
      <c r="DQ127" s="846" t="s">
        <v>498</v>
      </c>
      <c r="DR127" s="846"/>
      <c r="DS127" s="846"/>
      <c r="DT127" s="846"/>
      <c r="DU127" s="846"/>
      <c r="DV127" s="823" t="s">
        <v>487</v>
      </c>
      <c r="DW127" s="823"/>
      <c r="DX127" s="823"/>
      <c r="DY127" s="823"/>
      <c r="DZ127" s="824"/>
    </row>
    <row r="128" spans="1:130" s="226" customFormat="1" ht="26.25" customHeight="1" thickBot="1" x14ac:dyDescent="0.25">
      <c r="A128" s="825" t="s">
        <v>499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500</v>
      </c>
      <c r="X128" s="827"/>
      <c r="Y128" s="827"/>
      <c r="Z128" s="828"/>
      <c r="AA128" s="829">
        <v>5941230</v>
      </c>
      <c r="AB128" s="830"/>
      <c r="AC128" s="830"/>
      <c r="AD128" s="830"/>
      <c r="AE128" s="831"/>
      <c r="AF128" s="832">
        <v>5206085</v>
      </c>
      <c r="AG128" s="830"/>
      <c r="AH128" s="830"/>
      <c r="AI128" s="830"/>
      <c r="AJ128" s="831"/>
      <c r="AK128" s="832">
        <v>4570858</v>
      </c>
      <c r="AL128" s="830"/>
      <c r="AM128" s="830"/>
      <c r="AN128" s="830"/>
      <c r="AO128" s="831"/>
      <c r="AP128" s="833"/>
      <c r="AQ128" s="834"/>
      <c r="AR128" s="834"/>
      <c r="AS128" s="834"/>
      <c r="AT128" s="835"/>
      <c r="AU128" s="228"/>
      <c r="AV128" s="228"/>
      <c r="AW128" s="228"/>
      <c r="AX128" s="836" t="s">
        <v>501</v>
      </c>
      <c r="AY128" s="837"/>
      <c r="AZ128" s="837"/>
      <c r="BA128" s="837"/>
      <c r="BB128" s="837"/>
      <c r="BC128" s="837"/>
      <c r="BD128" s="837"/>
      <c r="BE128" s="838"/>
      <c r="BF128" s="815" t="s">
        <v>502</v>
      </c>
      <c r="BG128" s="816"/>
      <c r="BH128" s="816"/>
      <c r="BI128" s="816"/>
      <c r="BJ128" s="816"/>
      <c r="BK128" s="816"/>
      <c r="BL128" s="839"/>
      <c r="BM128" s="815">
        <v>11.25</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503</v>
      </c>
      <c r="CQ128" s="759"/>
      <c r="CR128" s="759"/>
      <c r="CS128" s="759"/>
      <c r="CT128" s="759"/>
      <c r="CU128" s="759"/>
      <c r="CV128" s="759"/>
      <c r="CW128" s="759"/>
      <c r="CX128" s="759"/>
      <c r="CY128" s="759"/>
      <c r="CZ128" s="759"/>
      <c r="DA128" s="759"/>
      <c r="DB128" s="759"/>
      <c r="DC128" s="759"/>
      <c r="DD128" s="759"/>
      <c r="DE128" s="759"/>
      <c r="DF128" s="760"/>
      <c r="DG128" s="819">
        <v>221209</v>
      </c>
      <c r="DH128" s="820"/>
      <c r="DI128" s="820"/>
      <c r="DJ128" s="820"/>
      <c r="DK128" s="820"/>
      <c r="DL128" s="820">
        <v>206716</v>
      </c>
      <c r="DM128" s="820"/>
      <c r="DN128" s="820"/>
      <c r="DO128" s="820"/>
      <c r="DP128" s="820"/>
      <c r="DQ128" s="820">
        <v>190576</v>
      </c>
      <c r="DR128" s="820"/>
      <c r="DS128" s="820"/>
      <c r="DT128" s="820"/>
      <c r="DU128" s="820"/>
      <c r="DV128" s="821">
        <v>0.2</v>
      </c>
      <c r="DW128" s="821"/>
      <c r="DX128" s="821"/>
      <c r="DY128" s="821"/>
      <c r="DZ128" s="822"/>
    </row>
    <row r="129" spans="1:131" s="226" customFormat="1" ht="26.25" customHeight="1" x14ac:dyDescent="0.2">
      <c r="A129" s="803" t="s">
        <v>108</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504</v>
      </c>
      <c r="X129" s="806"/>
      <c r="Y129" s="806"/>
      <c r="Z129" s="807"/>
      <c r="AA129" s="808">
        <v>96281582</v>
      </c>
      <c r="AB129" s="809"/>
      <c r="AC129" s="809"/>
      <c r="AD129" s="809"/>
      <c r="AE129" s="810"/>
      <c r="AF129" s="811">
        <v>97788142</v>
      </c>
      <c r="AG129" s="809"/>
      <c r="AH129" s="809"/>
      <c r="AI129" s="809"/>
      <c r="AJ129" s="810"/>
      <c r="AK129" s="811">
        <v>102500892</v>
      </c>
      <c r="AL129" s="809"/>
      <c r="AM129" s="809"/>
      <c r="AN129" s="809"/>
      <c r="AO129" s="810"/>
      <c r="AP129" s="812"/>
      <c r="AQ129" s="813"/>
      <c r="AR129" s="813"/>
      <c r="AS129" s="813"/>
      <c r="AT129" s="814"/>
      <c r="AU129" s="229"/>
      <c r="AV129" s="229"/>
      <c r="AW129" s="229"/>
      <c r="AX129" s="780" t="s">
        <v>505</v>
      </c>
      <c r="AY129" s="781"/>
      <c r="AZ129" s="781"/>
      <c r="BA129" s="781"/>
      <c r="BB129" s="781"/>
      <c r="BC129" s="781"/>
      <c r="BD129" s="781"/>
      <c r="BE129" s="782"/>
      <c r="BF129" s="799" t="s">
        <v>506</v>
      </c>
      <c r="BG129" s="800"/>
      <c r="BH129" s="800"/>
      <c r="BI129" s="800"/>
      <c r="BJ129" s="800"/>
      <c r="BK129" s="800"/>
      <c r="BL129" s="801"/>
      <c r="BM129" s="799">
        <v>16.25</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03" t="s">
        <v>507</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508</v>
      </c>
      <c r="X130" s="806"/>
      <c r="Y130" s="806"/>
      <c r="Z130" s="807"/>
      <c r="AA130" s="808">
        <v>10537088</v>
      </c>
      <c r="AB130" s="809"/>
      <c r="AC130" s="809"/>
      <c r="AD130" s="809"/>
      <c r="AE130" s="810"/>
      <c r="AF130" s="811">
        <v>10096069</v>
      </c>
      <c r="AG130" s="809"/>
      <c r="AH130" s="809"/>
      <c r="AI130" s="809"/>
      <c r="AJ130" s="810"/>
      <c r="AK130" s="811">
        <v>10203285</v>
      </c>
      <c r="AL130" s="809"/>
      <c r="AM130" s="809"/>
      <c r="AN130" s="809"/>
      <c r="AO130" s="810"/>
      <c r="AP130" s="812"/>
      <c r="AQ130" s="813"/>
      <c r="AR130" s="813"/>
      <c r="AS130" s="813"/>
      <c r="AT130" s="814"/>
      <c r="AU130" s="229"/>
      <c r="AV130" s="229"/>
      <c r="AW130" s="229"/>
      <c r="AX130" s="780" t="s">
        <v>509</v>
      </c>
      <c r="AY130" s="781"/>
      <c r="AZ130" s="781"/>
      <c r="BA130" s="781"/>
      <c r="BB130" s="781"/>
      <c r="BC130" s="781"/>
      <c r="BD130" s="781"/>
      <c r="BE130" s="782"/>
      <c r="BF130" s="783">
        <v>4.5</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510</v>
      </c>
      <c r="X131" s="790"/>
      <c r="Y131" s="790"/>
      <c r="Z131" s="791"/>
      <c r="AA131" s="792">
        <v>85744494</v>
      </c>
      <c r="AB131" s="793"/>
      <c r="AC131" s="793"/>
      <c r="AD131" s="793"/>
      <c r="AE131" s="794"/>
      <c r="AF131" s="795">
        <v>87692073</v>
      </c>
      <c r="AG131" s="793"/>
      <c r="AH131" s="793"/>
      <c r="AI131" s="793"/>
      <c r="AJ131" s="794"/>
      <c r="AK131" s="795">
        <v>92297607</v>
      </c>
      <c r="AL131" s="793"/>
      <c r="AM131" s="793"/>
      <c r="AN131" s="793"/>
      <c r="AO131" s="794"/>
      <c r="AP131" s="796"/>
      <c r="AQ131" s="797"/>
      <c r="AR131" s="797"/>
      <c r="AS131" s="797"/>
      <c r="AT131" s="798"/>
      <c r="AU131" s="229"/>
      <c r="AV131" s="229"/>
      <c r="AW131" s="229"/>
      <c r="AX131" s="758" t="s">
        <v>511</v>
      </c>
      <c r="AY131" s="759"/>
      <c r="AZ131" s="759"/>
      <c r="BA131" s="759"/>
      <c r="BB131" s="759"/>
      <c r="BC131" s="759"/>
      <c r="BD131" s="759"/>
      <c r="BE131" s="760"/>
      <c r="BF131" s="761">
        <v>4.7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767" t="s">
        <v>512</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513</v>
      </c>
      <c r="W132" s="771"/>
      <c r="X132" s="771"/>
      <c r="Y132" s="771"/>
      <c r="Z132" s="772"/>
      <c r="AA132" s="773">
        <v>4.5735484780000002</v>
      </c>
      <c r="AB132" s="774"/>
      <c r="AC132" s="774"/>
      <c r="AD132" s="774"/>
      <c r="AE132" s="775"/>
      <c r="AF132" s="776">
        <v>4.671594432</v>
      </c>
      <c r="AG132" s="774"/>
      <c r="AH132" s="774"/>
      <c r="AI132" s="774"/>
      <c r="AJ132" s="775"/>
      <c r="AK132" s="776">
        <v>4.3306344880000003</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514</v>
      </c>
      <c r="W133" s="750"/>
      <c r="X133" s="750"/>
      <c r="Y133" s="750"/>
      <c r="Z133" s="751"/>
      <c r="AA133" s="752">
        <v>3.3</v>
      </c>
      <c r="AB133" s="753"/>
      <c r="AC133" s="753"/>
      <c r="AD133" s="753"/>
      <c r="AE133" s="754"/>
      <c r="AF133" s="752">
        <v>4.0999999999999996</v>
      </c>
      <c r="AG133" s="753"/>
      <c r="AH133" s="753"/>
      <c r="AI133" s="753"/>
      <c r="AJ133" s="754"/>
      <c r="AK133" s="752">
        <v>4.5</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cBSesbn1pwDT9NhuVceG2NzbrS7keiv6S6szag/wSPgiSmqypjug6MbcD+kgaVsfVGEKdOO+Ydrq58zG1ZGTQ==" saltValue="/0TAldy0pA4YkGqWvzKSF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515</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xsIs02wsDWKZqJtkCxdf1T5pUnKB2wRcqOQ73govCux44ajgVhiPDmq2kguIHmsQcs6z6sf8GxQpFUcfjn+KQ==" saltValue="Hu7ayzIMcTvp9rFtbi+4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516</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517</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518</v>
      </c>
      <c r="AP7" s="268"/>
      <c r="AQ7" s="269" t="s">
        <v>519</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520</v>
      </c>
      <c r="AQ8" s="275" t="s">
        <v>521</v>
      </c>
      <c r="AR8" s="276" t="s">
        <v>522</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523</v>
      </c>
      <c r="AL9" s="1160"/>
      <c r="AM9" s="1160"/>
      <c r="AN9" s="1161"/>
      <c r="AO9" s="277">
        <v>36800733</v>
      </c>
      <c r="AP9" s="277">
        <v>76130</v>
      </c>
      <c r="AQ9" s="278">
        <v>62943</v>
      </c>
      <c r="AR9" s="279">
        <v>21</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524</v>
      </c>
      <c r="AL10" s="1160"/>
      <c r="AM10" s="1160"/>
      <c r="AN10" s="1161"/>
      <c r="AO10" s="280">
        <v>16521</v>
      </c>
      <c r="AP10" s="280">
        <v>34</v>
      </c>
      <c r="AQ10" s="281">
        <v>1681</v>
      </c>
      <c r="AR10" s="282">
        <v>-98</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525</v>
      </c>
      <c r="AL11" s="1160"/>
      <c r="AM11" s="1160"/>
      <c r="AN11" s="1161"/>
      <c r="AO11" s="280">
        <v>588077</v>
      </c>
      <c r="AP11" s="280">
        <v>1217</v>
      </c>
      <c r="AQ11" s="281">
        <v>656</v>
      </c>
      <c r="AR11" s="282">
        <v>85.5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526</v>
      </c>
      <c r="AL12" s="1160"/>
      <c r="AM12" s="1160"/>
      <c r="AN12" s="1161"/>
      <c r="AO12" s="280" t="s">
        <v>527</v>
      </c>
      <c r="AP12" s="280" t="s">
        <v>527</v>
      </c>
      <c r="AQ12" s="281">
        <v>24</v>
      </c>
      <c r="AR12" s="282" t="s">
        <v>527</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528</v>
      </c>
      <c r="AL13" s="1160"/>
      <c r="AM13" s="1160"/>
      <c r="AN13" s="1161"/>
      <c r="AO13" s="280">
        <v>864206</v>
      </c>
      <c r="AP13" s="280">
        <v>1788</v>
      </c>
      <c r="AQ13" s="281">
        <v>1968</v>
      </c>
      <c r="AR13" s="282">
        <v>-9.1</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529</v>
      </c>
      <c r="AL14" s="1160"/>
      <c r="AM14" s="1160"/>
      <c r="AN14" s="1161"/>
      <c r="AO14" s="280">
        <v>363373</v>
      </c>
      <c r="AP14" s="280">
        <v>752</v>
      </c>
      <c r="AQ14" s="281">
        <v>1222</v>
      </c>
      <c r="AR14" s="282">
        <v>-38.5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530</v>
      </c>
      <c r="AL15" s="1163"/>
      <c r="AM15" s="1163"/>
      <c r="AN15" s="1164"/>
      <c r="AO15" s="280">
        <v>-1594459</v>
      </c>
      <c r="AP15" s="280">
        <v>-3298</v>
      </c>
      <c r="AQ15" s="281">
        <v>-3725</v>
      </c>
      <c r="AR15" s="282">
        <v>-11.5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186</v>
      </c>
      <c r="AL16" s="1163"/>
      <c r="AM16" s="1163"/>
      <c r="AN16" s="1164"/>
      <c r="AO16" s="280">
        <v>37038451</v>
      </c>
      <c r="AP16" s="280">
        <v>76622</v>
      </c>
      <c r="AQ16" s="281">
        <v>64768</v>
      </c>
      <c r="AR16" s="282">
        <v>18.3</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531</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532</v>
      </c>
      <c r="AP20" s="289" t="s">
        <v>533</v>
      </c>
      <c r="AQ20" s="290" t="s">
        <v>534</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535</v>
      </c>
      <c r="AL21" s="1166"/>
      <c r="AM21" s="1166"/>
      <c r="AN21" s="1167"/>
      <c r="AO21" s="293">
        <v>6.8</v>
      </c>
      <c r="AP21" s="294">
        <v>6.41</v>
      </c>
      <c r="AQ21" s="295">
        <v>0.39</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536</v>
      </c>
      <c r="AL22" s="1166"/>
      <c r="AM22" s="1166"/>
      <c r="AN22" s="1167"/>
      <c r="AO22" s="298">
        <v>101.5</v>
      </c>
      <c r="AP22" s="299">
        <v>99.7</v>
      </c>
      <c r="AQ22" s="300">
        <v>1.8</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58" t="s">
        <v>537</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ht="13.2" x14ac:dyDescent="0.2">
      <c r="A27" s="305"/>
      <c r="AO27" s="258"/>
      <c r="AP27" s="258"/>
      <c r="AQ27" s="258"/>
      <c r="AR27" s="258"/>
      <c r="AS27" s="258"/>
      <c r="AT27" s="258"/>
    </row>
    <row r="28" spans="1:46" ht="16.2" x14ac:dyDescent="0.2">
      <c r="A28" s="259" t="s">
        <v>538</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539</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518</v>
      </c>
      <c r="AP30" s="268"/>
      <c r="AQ30" s="269" t="s">
        <v>519</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520</v>
      </c>
      <c r="AQ31" s="275" t="s">
        <v>521</v>
      </c>
      <c r="AR31" s="276" t="s">
        <v>522</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540</v>
      </c>
      <c r="AL32" s="1150"/>
      <c r="AM32" s="1150"/>
      <c r="AN32" s="1151"/>
      <c r="AO32" s="308">
        <v>14471396</v>
      </c>
      <c r="AP32" s="308">
        <v>29937</v>
      </c>
      <c r="AQ32" s="309">
        <v>36898</v>
      </c>
      <c r="AR32" s="310">
        <v>-18.899999999999999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541</v>
      </c>
      <c r="AL33" s="1150"/>
      <c r="AM33" s="1150"/>
      <c r="AN33" s="1151"/>
      <c r="AO33" s="308" t="s">
        <v>527</v>
      </c>
      <c r="AP33" s="308" t="s">
        <v>527</v>
      </c>
      <c r="AQ33" s="309">
        <v>2</v>
      </c>
      <c r="AR33" s="310" t="s">
        <v>527</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542</v>
      </c>
      <c r="AL34" s="1150"/>
      <c r="AM34" s="1150"/>
      <c r="AN34" s="1151"/>
      <c r="AO34" s="308" t="s">
        <v>527</v>
      </c>
      <c r="AP34" s="308" t="s">
        <v>527</v>
      </c>
      <c r="AQ34" s="309">
        <v>63</v>
      </c>
      <c r="AR34" s="310" t="s">
        <v>527</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543</v>
      </c>
      <c r="AL35" s="1150"/>
      <c r="AM35" s="1150"/>
      <c r="AN35" s="1151"/>
      <c r="AO35" s="308">
        <v>3276226</v>
      </c>
      <c r="AP35" s="308">
        <v>6778</v>
      </c>
      <c r="AQ35" s="309">
        <v>8350</v>
      </c>
      <c r="AR35" s="310">
        <v>-18.8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544</v>
      </c>
      <c r="AL36" s="1150"/>
      <c r="AM36" s="1150"/>
      <c r="AN36" s="1151"/>
      <c r="AO36" s="308">
        <v>11331</v>
      </c>
      <c r="AP36" s="308">
        <v>23</v>
      </c>
      <c r="AQ36" s="309">
        <v>436</v>
      </c>
      <c r="AR36" s="310">
        <v>-94.7</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545</v>
      </c>
      <c r="AL37" s="1150"/>
      <c r="AM37" s="1150"/>
      <c r="AN37" s="1151"/>
      <c r="AO37" s="308">
        <v>1012262</v>
      </c>
      <c r="AP37" s="308">
        <v>2094</v>
      </c>
      <c r="AQ37" s="309">
        <v>641</v>
      </c>
      <c r="AR37" s="310">
        <v>226.7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546</v>
      </c>
      <c r="AL38" s="1153"/>
      <c r="AM38" s="1153"/>
      <c r="AN38" s="1154"/>
      <c r="AO38" s="311" t="s">
        <v>527</v>
      </c>
      <c r="AP38" s="311" t="s">
        <v>527</v>
      </c>
      <c r="AQ38" s="312">
        <v>1</v>
      </c>
      <c r="AR38" s="300" t="s">
        <v>527</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547</v>
      </c>
      <c r="AL39" s="1153"/>
      <c r="AM39" s="1153"/>
      <c r="AN39" s="1154"/>
      <c r="AO39" s="308">
        <v>-4570858</v>
      </c>
      <c r="AP39" s="308">
        <v>-9456</v>
      </c>
      <c r="AQ39" s="309">
        <v>-7817</v>
      </c>
      <c r="AR39" s="310">
        <v>21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548</v>
      </c>
      <c r="AL40" s="1150"/>
      <c r="AM40" s="1150"/>
      <c r="AN40" s="1151"/>
      <c r="AO40" s="308">
        <v>-10203285</v>
      </c>
      <c r="AP40" s="308">
        <v>-21108</v>
      </c>
      <c r="AQ40" s="309">
        <v>-28299</v>
      </c>
      <c r="AR40" s="310">
        <v>-25.4</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297</v>
      </c>
      <c r="AL41" s="1156"/>
      <c r="AM41" s="1156"/>
      <c r="AN41" s="1157"/>
      <c r="AO41" s="308">
        <v>3997072</v>
      </c>
      <c r="AP41" s="308">
        <v>8269</v>
      </c>
      <c r="AQ41" s="309">
        <v>10277</v>
      </c>
      <c r="AR41" s="310">
        <v>-19.5</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549</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550</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551</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518</v>
      </c>
      <c r="AN49" s="1144" t="s">
        <v>552</v>
      </c>
      <c r="AO49" s="1145"/>
      <c r="AP49" s="1145"/>
      <c r="AQ49" s="1145"/>
      <c r="AR49" s="1146"/>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553</v>
      </c>
      <c r="AO50" s="325" t="s">
        <v>554</v>
      </c>
      <c r="AP50" s="326" t="s">
        <v>555</v>
      </c>
      <c r="AQ50" s="327" t="s">
        <v>556</v>
      </c>
      <c r="AR50" s="328" t="s">
        <v>557</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558</v>
      </c>
      <c r="AL51" s="321"/>
      <c r="AM51" s="329">
        <v>13582423</v>
      </c>
      <c r="AN51" s="330">
        <v>27992</v>
      </c>
      <c r="AO51" s="331">
        <v>19.2</v>
      </c>
      <c r="AP51" s="332">
        <v>48088</v>
      </c>
      <c r="AQ51" s="333">
        <v>3.6</v>
      </c>
      <c r="AR51" s="334">
        <v>15.6</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559</v>
      </c>
      <c r="AM52" s="337">
        <v>8907396</v>
      </c>
      <c r="AN52" s="338">
        <v>18357</v>
      </c>
      <c r="AO52" s="339">
        <v>27.2</v>
      </c>
      <c r="AP52" s="340">
        <v>25183</v>
      </c>
      <c r="AQ52" s="341">
        <v>-4.3</v>
      </c>
      <c r="AR52" s="342">
        <v>31.5</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560</v>
      </c>
      <c r="AL53" s="321"/>
      <c r="AM53" s="329">
        <v>17114963</v>
      </c>
      <c r="AN53" s="330">
        <v>35275</v>
      </c>
      <c r="AO53" s="331">
        <v>26</v>
      </c>
      <c r="AP53" s="332">
        <v>46457</v>
      </c>
      <c r="AQ53" s="333">
        <v>-3.4</v>
      </c>
      <c r="AR53" s="334">
        <v>29.4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559</v>
      </c>
      <c r="AM54" s="337">
        <v>11971147</v>
      </c>
      <c r="AN54" s="338">
        <v>24673</v>
      </c>
      <c r="AO54" s="339">
        <v>34.4</v>
      </c>
      <c r="AP54" s="340">
        <v>24020</v>
      </c>
      <c r="AQ54" s="341">
        <v>-4.5999999999999996</v>
      </c>
      <c r="AR54" s="342">
        <v>39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561</v>
      </c>
      <c r="AL55" s="321"/>
      <c r="AM55" s="329">
        <v>15926822</v>
      </c>
      <c r="AN55" s="330">
        <v>32882</v>
      </c>
      <c r="AO55" s="331">
        <v>-6.8</v>
      </c>
      <c r="AP55" s="332">
        <v>51849</v>
      </c>
      <c r="AQ55" s="333">
        <v>11.6</v>
      </c>
      <c r="AR55" s="334">
        <v>-18.399999999999999</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559</v>
      </c>
      <c r="AM56" s="337">
        <v>11426251</v>
      </c>
      <c r="AN56" s="338">
        <v>23591</v>
      </c>
      <c r="AO56" s="339">
        <v>-4.4000000000000004</v>
      </c>
      <c r="AP56" s="340">
        <v>26326</v>
      </c>
      <c r="AQ56" s="341">
        <v>9.6</v>
      </c>
      <c r="AR56" s="342">
        <v>-14</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562</v>
      </c>
      <c r="AL57" s="321"/>
      <c r="AM57" s="329">
        <v>22522356</v>
      </c>
      <c r="AN57" s="330">
        <v>46514</v>
      </c>
      <c r="AO57" s="331">
        <v>41.5</v>
      </c>
      <c r="AP57" s="332">
        <v>52191</v>
      </c>
      <c r="AQ57" s="333">
        <v>0.7</v>
      </c>
      <c r="AR57" s="334">
        <v>40.799999999999997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559</v>
      </c>
      <c r="AM58" s="337">
        <v>16621065</v>
      </c>
      <c r="AN58" s="338">
        <v>34327</v>
      </c>
      <c r="AO58" s="339">
        <v>45.5</v>
      </c>
      <c r="AP58" s="340">
        <v>26807</v>
      </c>
      <c r="AQ58" s="341">
        <v>1.8</v>
      </c>
      <c r="AR58" s="342">
        <v>43.7</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563</v>
      </c>
      <c r="AL59" s="321"/>
      <c r="AM59" s="329">
        <v>18600253</v>
      </c>
      <c r="AN59" s="330">
        <v>38478</v>
      </c>
      <c r="AO59" s="331">
        <v>-17.3</v>
      </c>
      <c r="AP59" s="332">
        <v>48105</v>
      </c>
      <c r="AQ59" s="333">
        <v>-7.8</v>
      </c>
      <c r="AR59" s="334">
        <v>-9.5</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559</v>
      </c>
      <c r="AM60" s="337">
        <v>12480571</v>
      </c>
      <c r="AN60" s="338">
        <v>25819</v>
      </c>
      <c r="AO60" s="339">
        <v>-24.8</v>
      </c>
      <c r="AP60" s="340">
        <v>24072</v>
      </c>
      <c r="AQ60" s="341">
        <v>-10.199999999999999</v>
      </c>
      <c r="AR60" s="342">
        <v>-14.6</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564</v>
      </c>
      <c r="AL61" s="343"/>
      <c r="AM61" s="344">
        <v>17549363</v>
      </c>
      <c r="AN61" s="345">
        <v>36228</v>
      </c>
      <c r="AO61" s="346">
        <v>12.5</v>
      </c>
      <c r="AP61" s="347">
        <v>49338</v>
      </c>
      <c r="AQ61" s="348">
        <v>0.9</v>
      </c>
      <c r="AR61" s="334">
        <v>11.6</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559</v>
      </c>
      <c r="AM62" s="337">
        <v>12281286</v>
      </c>
      <c r="AN62" s="338">
        <v>25353</v>
      </c>
      <c r="AO62" s="339">
        <v>15.6</v>
      </c>
      <c r="AP62" s="340">
        <v>25282</v>
      </c>
      <c r="AQ62" s="341">
        <v>-1.5</v>
      </c>
      <c r="AR62" s="342">
        <v>17.100000000000001</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cZz6tnJhtGa9YVK0fiMgxXce2mSiLKBkO2x7YtUc2A4YXYfR9PU4Q5p2aq23WWbLz/gPENIXu88hDlxcUOtSLw==" saltValue="lGItG6dmUpuO7VC8Jmm86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566</v>
      </c>
    </row>
    <row r="120" spans="125:125" ht="13.5" hidden="1" customHeight="1" x14ac:dyDescent="0.2"/>
    <row r="121" spans="125:125" ht="13.5" hidden="1" customHeight="1" x14ac:dyDescent="0.2">
      <c r="DU121" s="255"/>
    </row>
  </sheetData>
  <sheetProtection algorithmName="SHA-512" hashValue="pLIIfvrduiTU1/0gzafh2cy2So9hTToFqikpRbH7sniOdbdi50k/ZTPrjot1iCT+57d9KSN1y0eBQQQvtIqokQ==" saltValue="M5SSlAjv31JH/eDGzcP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567</v>
      </c>
    </row>
  </sheetData>
  <sheetProtection algorithmName="SHA-512" hashValue="Qj3HRKvTEG8ZAs3noMqSym7f2eJGeLRdqqBy3syMORiuIEYXzxa5dVzbJ1aZjkhNU6lSG0Ug7vkWErW0C7K24g==" saltValue="Jyyhrduy/48FtZ/kwoBD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168" t="s">
        <v>3</v>
      </c>
      <c r="D47" s="1168"/>
      <c r="E47" s="1169"/>
      <c r="F47" s="11">
        <v>21.89</v>
      </c>
      <c r="G47" s="12">
        <v>23.18</v>
      </c>
      <c r="H47" s="12">
        <v>18.239999999999998</v>
      </c>
      <c r="I47" s="12">
        <v>18.27</v>
      </c>
      <c r="J47" s="13">
        <v>19.739999999999998</v>
      </c>
    </row>
    <row r="48" spans="2:10" ht="57.75" customHeight="1" x14ac:dyDescent="0.2">
      <c r="B48" s="14"/>
      <c r="C48" s="1170" t="s">
        <v>4</v>
      </c>
      <c r="D48" s="1170"/>
      <c r="E48" s="1171"/>
      <c r="F48" s="15">
        <v>2.52</v>
      </c>
      <c r="G48" s="16">
        <v>0.75</v>
      </c>
      <c r="H48" s="16">
        <v>0.64</v>
      </c>
      <c r="I48" s="16">
        <v>4.8600000000000003</v>
      </c>
      <c r="J48" s="17">
        <v>5.13</v>
      </c>
    </row>
    <row r="49" spans="2:10" ht="57.75" customHeight="1" thickBot="1" x14ac:dyDescent="0.25">
      <c r="B49" s="18"/>
      <c r="C49" s="1172" t="s">
        <v>5</v>
      </c>
      <c r="D49" s="1172"/>
      <c r="E49" s="1173"/>
      <c r="F49" s="19">
        <v>1.26</v>
      </c>
      <c r="G49" s="20" t="s">
        <v>573</v>
      </c>
      <c r="H49" s="20" t="s">
        <v>574</v>
      </c>
      <c r="I49" s="20">
        <v>4.54</v>
      </c>
      <c r="J49" s="21">
        <v>2.82</v>
      </c>
    </row>
    <row r="50" spans="2:10" ht="13.2" x14ac:dyDescent="0.2"/>
  </sheetData>
  <sheetProtection algorithmName="SHA-512" hashValue="DzaPeJAu/hcd66jAf4CSDQ9mKqUnivmVc+LwmUwV1QWk9Hdzk5ZGUoC/ZCDCLWkL3QubZMPoi4jyXo+QwiymYA==" saltValue="SEcr0GO8Jg+LvcB7SCjJ2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田代　将伍</cp:lastModifiedBy>
  <cp:lastPrinted>2023-03-14T06:23:03Z</cp:lastPrinted>
  <dcterms:created xsi:type="dcterms:W3CDTF">2023-02-20T06:10:36Z</dcterms:created>
  <dcterms:modified xsi:type="dcterms:W3CDTF">2023-10-19T00:25:30Z</dcterms:modified>
  <cp:category/>
</cp:coreProperties>
</file>