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0005 通知＆照会＆回答\0210 【県】からの通知照会回答\0202 ◆財政状況資料集（H22年度決算～）\R03年度決算\②９月照会（1003照会⇒1019〆）\102_県提出＆HP掲載\"/>
    </mc:Choice>
  </mc:AlternateContent>
  <xr:revisionPtr revIDLastSave="0" documentId="13_ncr:1_{BC8B0937-F653-42DC-9BF8-46235526CDA9}" xr6:coauthVersionLast="36" xr6:coauthVersionMax="36" xr10:uidLastSave="{00000000-0000-0000-0000-000000000000}"/>
  <bookViews>
    <workbookView xWindow="0" yWindow="0" windowWidth="20490" windowHeight="6435" tabRatio="83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BW38" i="10"/>
  <c r="BE38" i="10"/>
  <c r="AM38" i="10"/>
  <c r="U38" i="10"/>
  <c r="BW37" i="10"/>
  <c r="BE37" i="10"/>
  <c r="AM37" i="10"/>
  <c r="U37" i="10"/>
  <c r="BE36" i="10"/>
  <c r="AM36" i="10"/>
  <c r="BE35" i="10"/>
  <c r="C35" i="10"/>
  <c r="C36" i="10" s="1"/>
  <c r="BW34" i="10"/>
  <c r="BW35" i="10" s="1"/>
  <c r="BW36" i="10" s="1"/>
  <c r="C34" i="10"/>
  <c r="C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8" i="10" l="1"/>
  <c r="C39" i="10" s="1"/>
  <c r="U34" i="10" l="1"/>
  <c r="U35" i="10" s="1"/>
  <c r="U36" i="10" s="1"/>
  <c r="BE34" i="10" l="1"/>
  <c r="CO34" i="10"/>
  <c r="CO35" i="10" s="1"/>
  <c r="CO36" i="10" s="1"/>
  <c r="CO37" i="10" s="1"/>
  <c r="CO38" i="10" s="1"/>
  <c r="CO39" i="10" s="1"/>
  <c r="CO40" i="10" s="1"/>
  <c r="CO41" i="10" s="1"/>
  <c r="CO42" i="10" s="1"/>
  <c r="AM34" i="10"/>
  <c r="AM35" i="10" s="1"/>
</calcChain>
</file>

<file path=xl/sharedStrings.xml><?xml version="1.0" encoding="utf-8"?>
<sst xmlns="http://schemas.openxmlformats.org/spreadsheetml/2006/main" count="1124" uniqueCount="630">
  <si>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</si>
  <si>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</si>
  <si>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</si>
  <si>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</si>
  <si>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</si>
  <si>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</si>
  <si>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</si>
  <si>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</si>
  <si>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</si>
  <si>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</si>
  <si>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</si>
  <si>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</si>
  <si>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</si>
  <si>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</si>
  <si>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</si>
  <si>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</si>
  <si>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</si>
  <si>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</si>
  <si>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</si>
  <si>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</si>
  <si>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</si>
  <si>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</si>
  <si>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</si>
  <si>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</si>
  <si>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</si>
  <si>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</si>
  <si>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</si>
  <si>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</si>
  <si>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</si>
  <si>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</si>
  <si>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</si>
  <si>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</si>
  <si>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</si>
  <si>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</si>
  <si>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</si>
  <si>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</si>
  <si>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</si>
  <si>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</si>
  <si>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</si>
  <si>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</si>
  <si>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</si>
  <si>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</si>
  <si>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</si>
  <si>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</si>
  <si>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</si>
  <si>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</si>
  <si>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</si>
  <si>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</si>
  <si>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</si>
  <si>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</si>
  <si>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</si>
  <si>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</si>
  <si>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</si>
  <si>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</si>
  <si>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</si>
  <si>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</si>
  <si>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</si>
  <si>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</si>
  <si>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</si>
  <si>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</si>
  <si>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</si>
  <si>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</si>
  <si>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</si>
  <si>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</si>
  <si>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</si>
  <si>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</si>
  <si>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</si>
  <si>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</si>
  <si>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</si>
  <si>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</si>
  <si>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</si>
  <si>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</si>
  <si>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</si>
  <si>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</si>
  <si>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</si>
  <si>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</si>
  <si>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</si>
  <si>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</si>
  <si>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</si>
  <si>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</si>
  <si>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</si>
  <si>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</si>
  <si>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</si>
  <si>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</si>
  <si>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</si>
  <si>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</si>
  <si>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</si>
  <si>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</si>
  <si>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</si>
  <si>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</si>
  <si>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</si>
  <si>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</si>
  <si>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</si>
  <si>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</si>
  <si>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</si>
  <si>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</si>
  <si>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</si>
  <si>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</si>
  <si>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</si>
  <si>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</si>
  <si>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</si>
  <si>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</si>
  <si>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</si>
  <si>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</si>
  <si>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</si>
  <si>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</si>
  <si>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</si>
  <si>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</si>
  <si>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</si>
  <si>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</si>
  <si>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</si>
  <si>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</si>
  <si>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</si>
  <si>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</si>
  <si>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</si>
  <si>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</si>
  <si>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</si>
  <si>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</si>
  <si>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</si>
  <si>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</si>
  <si>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</si>
  <si>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</si>
  <si>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</si>
  <si>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</si>
  <si>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</si>
  <si>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</si>
  <si>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</si>
  <si>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</si>
  <si>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</si>
  <si>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</si>
  <si>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</si>
  <si>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</si>
  <si>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</si>
  <si>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</si>
  <si>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</si>
  <si>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</si>
  <si>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</si>
  <si>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</si>
  <si>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</si>
  <si>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</si>
  <si>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</si>
  <si>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</si>
  <si>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</si>
  <si>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</si>
  <si>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</si>
  <si>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</si>
  <si>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</si>
  <si>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</si>
  <si>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</si>
  <si>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</si>
  <si>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</si>
  <si>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</si>
  <si>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</si>
  <si>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</si>
  <si>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</si>
  <si>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</si>
  <si>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</si>
  <si>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</si>
  <si>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</si>
  <si>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</si>
  <si>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</si>
  <si>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</si>
  <si>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</si>
  <si>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</si>
  <si>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</si>
  <si>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</si>
  <si>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</si>
  <si>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</si>
  <si>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</si>
  <si>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</si>
  <si>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</si>
  <si>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</si>
  <si>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</si>
  <si>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</si>
  <si>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</si>
  <si>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</si>
  <si>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</si>
  <si>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</si>
  <si>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</si>
  <si>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</si>
  <si>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</si>
  <si>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</si>
  <si>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</si>
  <si>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</si>
  <si>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</si>
  <si>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</si>
  <si>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</si>
  <si>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</si>
  <si>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</si>
  <si>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</si>
  <si>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</si>
  <si>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</si>
  <si>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</si>
  <si>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</si>
  <si>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</si>
  <si>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</si>
  <si>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</si>
  <si>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</si>
  <si>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</si>
  <si>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</si>
  <si>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</si>
  <si>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</si>
  <si>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</si>
  <si>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</si>
  <si>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</si>
  <si>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</si>
  <si>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</si>
  <si>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</si>
  <si>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</si>
  <si>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</si>
  <si>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</si>
  <si>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</si>
  <si>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兵庫県加古川市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</si>
  <si>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</si>
  <si>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</si>
  <si>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</si>
  <si>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</si>
  <si>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</si>
  <si>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</si>
  <si>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</si>
  <si>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</si>
  <si>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</si>
  <si>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</si>
  <si>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</si>
  <si>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</si>
  <si>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</si>
  <si>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</si>
  <si>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</si>
  <si>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</si>
  <si>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</si>
  <si>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</si>
  <si>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</si>
  <si>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</si>
  <si>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</si>
  <si>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</si>
  <si>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</si>
  <si>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</si>
  <si>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</si>
  <si>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</si>
  <si>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</si>
  <si>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</si>
  <si>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</si>
  <si>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</si>
  <si>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</si>
  <si>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</si>
  <si>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</si>
  <si>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</si>
  <si>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</si>
  <si>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</si>
  <si>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</si>
  <si>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</si>
  <si>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</si>
  <si>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</si>
  <si>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</si>
  <si>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</si>
  <si>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</si>
  <si>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</si>
  <si>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</si>
  <si>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</si>
  <si>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</si>
  <si>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</si>
  <si>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</si>
  <si>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</si>
  <si>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</si>
  <si>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</si>
  <si>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</si>
  <si>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</si>
  <si>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</si>
  <si>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</si>
  <si>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</si>
  <si>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</si>
  <si>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</si>
  <si>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</si>
  <si>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</si>
  <si>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</si>
  <si>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</si>
  <si>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</si>
  <si>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</si>
  <si>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</si>
  <si>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</si>
  <si>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</si>
  <si>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</si>
  <si>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</si>
  <si>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</si>
  <si>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</si>
  <si>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</si>
  <si>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</si>
  <si>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</si>
  <si>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</si>
  <si>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</si>
  <si>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</si>
  <si>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</si>
  <si>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</si>
  <si>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</si>
  <si>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</si>
  <si>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</si>
  <si>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</si>
  <si>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</si>
  <si>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</si>
  <si>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</si>
  <si>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</si>
  <si>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</si>
  <si>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</si>
  <si>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</si>
  <si>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</si>
  <si>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</si>
  <si>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</si>
  <si>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</si>
  <si>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</si>
  <si>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</si>
  <si>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</si>
  <si>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</si>
  <si>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</si>
  <si>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</si>
  <si>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</si>
  <si>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</si>
  <si>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</si>
  <si>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</si>
  <si>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</si>
  <si>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</si>
  <si>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</si>
  <si>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</si>
  <si>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</si>
  <si>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</si>
  <si>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</si>
  <si>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</si>
  <si>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</si>
  <si>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</si>
  <si>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</si>
  <si>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</si>
  <si>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</si>
  <si>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</si>
  <si>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</si>
  <si>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</si>
  <si>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</si>
  <si>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</si>
  <si>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</si>
  <si>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</si>
  <si>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</si>
  <si>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</si>
  <si>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</si>
  <si>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</si>
  <si>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</si>
  <si>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</si>
  <si>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</si>
  <si>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</si>
  <si>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</si>
  <si>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</si>
  <si>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</si>
  <si>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</si>
  <si>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</si>
  <si>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</si>
  <si>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</si>
  <si>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</si>
  <si>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</si>
  <si>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</si>
  <si>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</si>
  <si>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</si>
  <si>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</si>
  <si>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</si>
  <si>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</si>
  <si>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</si>
  <si>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</si>
  <si>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</si>
  <si>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</si>
  <si>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</si>
  <si>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兵庫県加古川市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</si>
  <si>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</si>
  <si>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</si>
  <si>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</si>
  <si>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</si>
  <si>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</si>
  <si>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</si>
  <si>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</si>
  <si>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</si>
  <si>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</si>
  <si>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</si>
  <si>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</si>
  <si>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</si>
  <si>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</si>
  <si>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</si>
  <si>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</si>
  <si>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</si>
  <si>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</si>
  <si>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</si>
  <si>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</si>
  <si>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</si>
  <si>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</si>
  <si>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夜間休日応急診療事業</t>
    <phoneticPr fontId="5"/>
  </si>
  <si>
    <t>歯科保健センター事業</t>
    <phoneticPr fontId="5"/>
  </si>
  <si>
    <t>病院事業債管理事業</t>
    <phoneticPr fontId="5"/>
  </si>
  <si>
    <t>学校給食費管理事業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</si>
  <si>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</si>
  <si>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</si>
  <si>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</si>
  <si>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</si>
  <si>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</si>
  <si>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</si>
  <si>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</si>
  <si>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</si>
  <si>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</si>
  <si>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</si>
  <si>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</si>
  <si>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</si>
  <si>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</si>
  <si>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</si>
  <si>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</si>
  <si>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</si>
  <si>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</si>
  <si>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</si>
  <si>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</si>
  <si>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下水道事業</t>
    <phoneticPr fontId="5"/>
  </si>
  <si>
    <t>法適用企業</t>
    <phoneticPr fontId="5"/>
  </si>
  <si>
    <t>市場事業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</si>
  <si>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</si>
  <si>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</si>
  <si>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</si>
  <si>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</si>
  <si>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</si>
  <si>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</si>
  <si>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</si>
  <si>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</si>
  <si>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</si>
  <si>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</si>
  <si>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</si>
  <si>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</si>
  <si>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</si>
  <si>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</si>
  <si>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</si>
  <si>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</si>
  <si>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</si>
  <si>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</si>
  <si>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</si>
  <si>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</si>
  <si>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</si>
  <si>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</si>
  <si>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</si>
  <si>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</si>
  <si>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</si>
  <si>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</si>
  <si>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</si>
  <si>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</si>
  <si>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</si>
  <si>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</si>
  <si>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</si>
  <si>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</si>
  <si>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</si>
  <si>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</si>
  <si>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</si>
  <si>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</si>
  <si>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</si>
  <si>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</si>
  <si>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</si>
  <si>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</si>
  <si>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</si>
  <si>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</si>
  <si>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</si>
  <si>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</si>
  <si>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</si>
  <si>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</si>
  <si>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</si>
  <si>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</si>
  <si>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</si>
  <si>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</si>
  <si>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</si>
  <si>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</si>
  <si>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</si>
  <si>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</si>
  <si>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</si>
  <si>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</si>
  <si>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</si>
  <si>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</si>
  <si>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</si>
  <si>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</si>
  <si>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</si>
  <si>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</si>
  <si>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</si>
  <si>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</si>
  <si>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</si>
  <si>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</si>
  <si>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</si>
  <si>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</si>
  <si>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</si>
  <si>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</si>
  <si>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</si>
  <si>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</si>
  <si>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</si>
  <si>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</si>
  <si>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</si>
  <si>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</si>
  <si>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</si>
  <si>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</si>
  <si>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</si>
  <si>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</si>
  <si>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</si>
  <si>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</si>
  <si>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</si>
  <si>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</si>
  <si>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</si>
  <si>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</si>
  <si>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</si>
  <si>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</si>
  <si>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</si>
  <si>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</si>
  <si>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</si>
  <si>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</si>
  <si>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</si>
  <si>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</si>
  <si>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</si>
  <si>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</si>
  <si>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</si>
  <si>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</si>
  <si>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</si>
  <si>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</si>
  <si>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</si>
  <si>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</si>
  <si>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</si>
  <si>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</si>
  <si>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</si>
  <si>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</si>
  <si>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</si>
  <si>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</si>
  <si>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</si>
  <si>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</si>
  <si>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</si>
  <si>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</si>
  <si>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</si>
  <si>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</si>
  <si>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</si>
  <si>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</si>
  <si>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</si>
  <si>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</si>
  <si>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</si>
  <si>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</si>
  <si>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</si>
  <si>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</si>
  <si>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</si>
  <si>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</si>
  <si>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</si>
  <si>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</si>
  <si>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</si>
  <si>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</si>
  <si>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</si>
  <si>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</si>
  <si>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</si>
  <si>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</si>
  <si>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</si>
  <si>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</si>
  <si>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</si>
  <si>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</si>
  <si>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</si>
  <si>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</si>
  <si>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</si>
  <si>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</si>
  <si>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</si>
  <si>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</si>
  <si>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</si>
  <si>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</si>
  <si>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</si>
  <si>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</si>
  <si>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</si>
  <si>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</si>
  <si>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</si>
  <si>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</si>
  <si>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</si>
  <si>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</si>
  <si>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</si>
  <si>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</si>
  <si>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</si>
  <si>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</si>
  <si>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</si>
  <si>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</si>
  <si>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</si>
  <si>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</si>
  <si>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</si>
  <si>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</si>
  <si>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</si>
  <si>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</si>
  <si>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</si>
  <si>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</si>
  <si>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0.44</t>
  </si>
  <si>
    <t>水道事業</t>
  </si>
  <si>
    <t>下水道事業</t>
  </si>
  <si>
    <t>一般会計</t>
  </si>
  <si>
    <t>後期高齢者医療事業</t>
  </si>
  <si>
    <t>夜間休日応急診療事業</t>
  </si>
  <si>
    <t>学校給食費管理事業</t>
  </si>
  <si>
    <t>歯科保健センター事業</t>
  </si>
  <si>
    <t>国民健康保険事業</t>
  </si>
  <si>
    <t>その他会計（赤字）</t>
  </si>
  <si>
    <t>▲ 0.01</t>
  </si>
  <si>
    <t>その他会計（黒字）</t>
  </si>
  <si>
    <t>（百万円）</t>
    <phoneticPr fontId="5"/>
  </si>
  <si>
    <t>H28末</t>
    <phoneticPr fontId="5"/>
  </si>
  <si>
    <t>H29末</t>
    <phoneticPr fontId="5"/>
  </si>
  <si>
    <t>H30末</t>
    <phoneticPr fontId="5"/>
  </si>
  <si>
    <t>R01末</t>
    <phoneticPr fontId="5"/>
  </si>
  <si>
    <t>R02末</t>
    <phoneticPr fontId="5"/>
  </si>
  <si>
    <t>○</t>
  </si>
  <si>
    <t>加古川市土地開発公社</t>
    <rPh sb="0" eb="4">
      <t>カコガワシ</t>
    </rPh>
    <rPh sb="4" eb="6">
      <t>トチ</t>
    </rPh>
    <rPh sb="6" eb="8">
      <t>カイハツ</t>
    </rPh>
    <rPh sb="8" eb="10">
      <t>コウシャ</t>
    </rPh>
    <phoneticPr fontId="2"/>
  </si>
  <si>
    <t>-</t>
    <phoneticPr fontId="2"/>
  </si>
  <si>
    <t>加古川総合保健センター</t>
    <rPh sb="0" eb="3">
      <t>カコガワ</t>
    </rPh>
    <rPh sb="3" eb="5">
      <t>ソウゴウ</t>
    </rPh>
    <rPh sb="5" eb="7">
      <t>ホケン</t>
    </rPh>
    <phoneticPr fontId="2"/>
  </si>
  <si>
    <t>東播臨海救急医療協会</t>
    <rPh sb="0" eb="1">
      <t>ヒガシ</t>
    </rPh>
    <rPh sb="1" eb="2">
      <t>ハリ</t>
    </rPh>
    <rPh sb="2" eb="4">
      <t>リンカイ</t>
    </rPh>
    <rPh sb="4" eb="6">
      <t>キュウキュウ</t>
    </rPh>
    <rPh sb="6" eb="8">
      <t>イリョウ</t>
    </rPh>
    <rPh sb="8" eb="10">
      <t>キョウカイ</t>
    </rPh>
    <phoneticPr fontId="2"/>
  </si>
  <si>
    <t>加古川食肉公社</t>
    <rPh sb="0" eb="3">
      <t>カコガワ</t>
    </rPh>
    <rPh sb="3" eb="5">
      <t>ショクニク</t>
    </rPh>
    <rPh sb="5" eb="7">
      <t>コウシャ</t>
    </rPh>
    <phoneticPr fontId="2"/>
  </si>
  <si>
    <t>加古川市国際交流協会</t>
    <rPh sb="0" eb="4">
      <t>カコガワシ</t>
    </rPh>
    <rPh sb="4" eb="6">
      <t>コクサイ</t>
    </rPh>
    <rPh sb="6" eb="8">
      <t>コウリュウ</t>
    </rPh>
    <rPh sb="8" eb="10">
      <t>キョウカイ</t>
    </rPh>
    <phoneticPr fontId="2"/>
  </si>
  <si>
    <t>加古川市再開発ビル</t>
    <rPh sb="0" eb="4">
      <t>カコガワシ</t>
    </rPh>
    <rPh sb="4" eb="7">
      <t>サイカイハツ</t>
    </rPh>
    <phoneticPr fontId="2"/>
  </si>
  <si>
    <t>加古川市ウェルネス協会</t>
    <rPh sb="0" eb="4">
      <t>カコガワシ</t>
    </rPh>
    <rPh sb="9" eb="11">
      <t>キョウカイ</t>
    </rPh>
    <phoneticPr fontId="2"/>
  </si>
  <si>
    <t>BAN-BANネットワークス</t>
  </si>
  <si>
    <t>-</t>
    <phoneticPr fontId="2"/>
  </si>
  <si>
    <t>加古川市民病院機構</t>
    <rPh sb="0" eb="5">
      <t>カコガワシミン</t>
    </rPh>
    <rPh sb="5" eb="7">
      <t>ビョウイン</t>
    </rPh>
    <rPh sb="7" eb="9">
      <t>キコウ</t>
    </rPh>
    <phoneticPr fontId="2"/>
  </si>
  <si>
    <t>公共施設等整備基金</t>
    <phoneticPr fontId="5"/>
  </si>
  <si>
    <t>福祉コミュニティ基金</t>
    <phoneticPr fontId="5"/>
  </si>
  <si>
    <t>日光山墓園管理基金</t>
    <phoneticPr fontId="5"/>
  </si>
  <si>
    <t>森林環境事業基金</t>
    <phoneticPr fontId="5"/>
  </si>
  <si>
    <t>-</t>
    <phoneticPr fontId="2"/>
  </si>
  <si>
    <t>加古川市外2市共有公会堂事務組合</t>
    <phoneticPr fontId="2"/>
  </si>
  <si>
    <t>兵庫県後期高齢者医療広域連合（一般会計）</t>
    <phoneticPr fontId="2"/>
  </si>
  <si>
    <t>兵庫県後期高齢者医療広域連合（特別会計）</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</si>
  <si>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</si>
  <si>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</si>
  <si>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</si>
  <si>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以下となっており、有形固定資産減価償却率も類似団体内平均値を下回っているが、今後も大規模投資的事業が見込まれることや公共施設等の再編及び大規模改修等が発生することから、公共施設等再編計画での目標達成に向けた取組を進めるとともに、健全な財政運営を維持できるよう努める。</t>
    <rPh sb="61" eb="6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</si>
  <si>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</si>
  <si>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</si>
  <si>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</si>
  <si>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</si>
  <si>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</si>
  <si>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</si>
  <si>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実質公債費比率、将来負担比率ともに類似団体と比較して低い水準にあり、なお改善の傾向を示している。
要因としては、過去の投資的事業の抑制によるものである。
しかしながら、地方債現在高が平成30年度に底打ち後、増加に転じており、今後、公債費の増加による各指標への影響が予想される。今後実施する投資的事業に関しては、内容の精査と実施時期を慎重に見極めながら、公債費の平準化に努める。</t>
    <rPh sb="36" eb="38">
      <t>カイゼン</t>
    </rPh>
    <rPh sb="39" eb="41">
      <t>ケイコウ</t>
    </rPh>
    <rPh sb="42" eb="43">
      <t>シメ</t>
    </rPh>
    <rPh sb="49" eb="51">
      <t>ヨウイン</t>
    </rPh>
    <rPh sb="56" eb="58">
      <t>カコ</t>
    </rPh>
    <rPh sb="59" eb="64">
      <t>トウシテキジギョウ</t>
    </rPh>
    <rPh sb="65" eb="67">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</si>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</sst>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3F0670B-DA93-4519-B0D2-3BD8E9FDC16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76BD-47CB-B400-7D57DB27C1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34870</c:v>
                </c:pt>
                <c:pt idx="1">
                  <c:v>27857</c:v>
                </c:pt>
                <c:pt idx="2">
                  <c:v>40208</c:v>
                </c:pt>
                <c:pt idx="3">
                  <c:v>51722</c:v>
                </c:pt>
                <c:pt idx="4">
                  <c:v>55989</c:v>
                </c:pt>
              </c:numCache>
            </c:numRef>
          </c:val>
          <c:smooth val="0"/>
          <c:extLst>
            <c:ext xmlns:c16="http://schemas.microsoft.com/office/drawing/2014/chart" uri="{C3380CC4-5D6E-409C-BE32-E72D297353CC}">
              <c16:uniqueId val="{00000001-76BD-47CB-B400-7D57DB27C1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0.64</c:v>
                </c:pt>
                <c:pt idx="1">
                  <c:v>0.48</c:v>
                </c:pt>
                <c:pt idx="2">
                  <c:v>0.5</c:v>
                </c:pt>
                <c:pt idx="3">
                  <c:v>0.54</c:v>
                </c:pt>
                <c:pt idx="4">
                  <c:v>0.56000000000000005</c:v>
                </c:pt>
              </c:numCache>
            </c:numRef>
          </c:val>
          <c:extLst>
            <c:ext xmlns:c16="http://schemas.microsoft.com/office/drawing/2014/chart" uri="{C3380CC4-5D6E-409C-BE32-E72D297353CC}">
              <c16:uniqueId val="{00000000-BFF7-454C-B670-8C4043FFE0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13.21</c:v>
                </c:pt>
                <c:pt idx="1">
                  <c:v>13.63</c:v>
                </c:pt>
                <c:pt idx="2">
                  <c:v>13.7</c:v>
                </c:pt>
                <c:pt idx="3">
                  <c:v>12.82</c:v>
                </c:pt>
                <c:pt idx="4">
                  <c:v>12.47</c:v>
                </c:pt>
              </c:numCache>
            </c:numRef>
          </c:val>
          <c:extLst>
            <c:ext xmlns:c16="http://schemas.microsoft.com/office/drawing/2014/chart" uri="{C3380CC4-5D6E-409C-BE32-E72D297353CC}">
              <c16:uniqueId val="{00000001-BFF7-454C-B670-8C4043FFE0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0.44</c:v>
                </c:pt>
                <c:pt idx="1">
                  <c:v>0.38</c:v>
                </c:pt>
                <c:pt idx="2">
                  <c:v>0.22</c:v>
                </c:pt>
                <c:pt idx="3">
                  <c:v>-0.44</c:v>
                </c:pt>
                <c:pt idx="4">
                  <c:v>0.24</c:v>
                </c:pt>
              </c:numCache>
            </c:numRef>
          </c:val>
          <c:smooth val="0"/>
          <c:extLst>
            <c:ext xmlns:c16="http://schemas.microsoft.com/office/drawing/2014/chart" uri="{C3380CC4-5D6E-409C-BE32-E72D297353CC}">
              <c16:uniqueId val="{00000002-BFF7-454C-B670-8C4043FFE0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0.92</c:v>
                </c:pt>
                <c:pt idx="2">
                  <c:v>#N/A</c:v>
                </c:pt>
                <c:pt idx="3">
                  <c:v>0.63</c:v>
                </c:pt>
                <c:pt idx="4">
                  <c:v>#N/A</c:v>
                </c:pt>
                <c:pt idx="5">
                  <c:v>0.48</c:v>
                </c:pt>
                <c:pt idx="6">
                  <c:v>#N/A</c:v>
                </c:pt>
                <c:pt idx="7">
                  <c:v>0.53</c:v>
                </c:pt>
                <c:pt idx="8">
                  <c:v>#N/A</c:v>
                </c:pt>
                <c:pt idx="9">
                  <c:v>0.01</c:v>
                </c:pt>
              </c:numCache>
            </c:numRef>
          </c:val>
          <c:extLst>
            <c:ext xmlns:c16="http://schemas.microsoft.com/office/drawing/2014/chart" uri="{C3380CC4-5D6E-409C-BE32-E72D297353CC}">
              <c16:uniqueId val="{00000000-87E0-438A-9024-E1E10CA66A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E0-438A-9024-E1E10CA66AB3}"/>
            </c:ext>
          </c:extLst>
        </c:ser>
        <c:ser>
          <c:idx val="2"/>
          <c:order val="2"/>
          <c:tx>
            <c:strRef>
              <c:f>データシート!$A$29</c:f>
              <c:strCache>
                <c:ptCount val="1"/>
                <c:pt idx="0">
                  <c:v>国民健康保険事業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1.79</c:v>
                </c:pt>
                <c:pt idx="2">
                  <c:v>#N/A</c:v>
                </c:pt>
                <c:pt idx="3">
                  <c:v>0.61</c:v>
                </c:pt>
                <c:pt idx="4">
                  <c:v>#N/A</c:v>
                </c:pt>
                <c:pt idx="5">
                  <c:v>0.14000000000000001</c:v>
                </c:pt>
                <c:pt idx="6">
                  <c:v>#N/A</c:v>
                </c:pt>
                <c:pt idx="7">
                  <c:v>0.02</c:v>
                </c:pt>
                <c:pt idx="8">
                  <c:v>#N/A</c:v>
                </c:pt>
                <c:pt idx="9">
                  <c:v>0.03</c:v>
                </c:pt>
              </c:numCache>
            </c:numRef>
          </c:val>
          <c:extLst>
            <c:ext xmlns:c16="http://schemas.microsoft.com/office/drawing/2014/chart" uri="{C3380CC4-5D6E-409C-BE32-E72D297353CC}">
              <c16:uniqueId val="{00000002-87E0-438A-9024-E1E10CA66AB3}"/>
            </c:ext>
          </c:extLst>
        </c:ser>
        <c:ser>
          <c:idx val="3"/>
          <c:order val="3"/>
          <c:tx>
            <c:strRef>
              <c:f>データシート!$A$30</c:f>
              <c:strCache>
                <c:ptCount val="1"/>
                <c:pt idx="0">
                  <c:v>歯科保健センター事業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0.05</c:v>
                </c:pt>
                <c:pt idx="4">
                  <c:v>#N/A</c:v>
                </c:pt>
                <c:pt idx="5">
                  <c:v>0.05</c:v>
                </c:pt>
                <c:pt idx="6">
                  <c:v>#N/A</c:v>
                </c:pt>
                <c:pt idx="7">
                  <c:v>0.05</c:v>
                </c:pt>
                <c:pt idx="8">
                  <c:v>#N/A</c:v>
                </c:pt>
                <c:pt idx="9">
                  <c:v>0.06</c:v>
                </c:pt>
              </c:numCache>
            </c:numRef>
          </c:val>
          <c:extLst>
            <c:ext xmlns:c16="http://schemas.microsoft.com/office/drawing/2014/chart" uri="{C3380CC4-5D6E-409C-BE32-E72D297353CC}">
              <c16:uniqueId val="{00000003-87E0-438A-9024-E1E10CA66AB3}"/>
            </c:ext>
          </c:extLst>
        </c:ser>
        <c:ser>
          <c:idx val="4"/>
          <c:order val="4"/>
          <c:tx>
            <c:strRef>
              <c:f>データシート!$A$31</c:f>
              <c:strCache>
                <c:ptCount val="1"/>
                <c:pt idx="0">
                  <c:v>学校給食費管理事業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0.09</c:v>
                </c:pt>
              </c:numCache>
            </c:numRef>
          </c:val>
          <c:extLst>
            <c:ext xmlns:c16="http://schemas.microsoft.com/office/drawing/2014/chart" uri="{C3380CC4-5D6E-409C-BE32-E72D297353CC}">
              <c16:uniqueId val="{00000004-87E0-438A-9024-E1E10CA66AB3}"/>
            </c:ext>
          </c:extLst>
        </c:ser>
        <c:ser>
          <c:idx val="5"/>
          <c:order val="5"/>
          <c:tx>
            <c:strRef>
              <c:f>データシート!$A$32</c:f>
              <c:strCache>
                <c:ptCount val="1"/>
                <c:pt idx="0">
                  <c:v>夜間休日応急診療事業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0.09</c:v>
                </c:pt>
              </c:numCache>
            </c:numRef>
          </c:val>
          <c:extLst>
            <c:ext xmlns:c16="http://schemas.microsoft.com/office/drawing/2014/chart" uri="{C3380CC4-5D6E-409C-BE32-E72D297353CC}">
              <c16:uniqueId val="{00000005-87E0-438A-9024-E1E10CA66AB3}"/>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0.14000000000000001</c:v>
                </c:pt>
                <c:pt idx="2">
                  <c:v>#N/A</c:v>
                </c:pt>
                <c:pt idx="3">
                  <c:v>0.15</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6-87E0-438A-9024-E1E10CA66AB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0.43</c:v>
                </c:pt>
                <c:pt idx="2">
                  <c:v>#N/A</c:v>
                </c:pt>
                <c:pt idx="3">
                  <c:v>0.24</c:v>
                </c:pt>
                <c:pt idx="4">
                  <c:v>#N/A</c:v>
                </c:pt>
                <c:pt idx="5">
                  <c:v>0.28999999999999998</c:v>
                </c:pt>
                <c:pt idx="6">
                  <c:v>#N/A</c:v>
                </c:pt>
                <c:pt idx="7">
                  <c:v>0.38</c:v>
                </c:pt>
                <c:pt idx="8">
                  <c:v>#N/A</c:v>
                </c:pt>
                <c:pt idx="9">
                  <c:v>0.28999999999999998</c:v>
                </c:pt>
              </c:numCache>
            </c:numRef>
          </c:val>
          <c:extLst>
            <c:ext xmlns:c16="http://schemas.microsoft.com/office/drawing/2014/chart" uri="{C3380CC4-5D6E-409C-BE32-E72D297353CC}">
              <c16:uniqueId val="{00000007-87E0-438A-9024-E1E10CA66AB3}"/>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3.87</c:v>
                </c:pt>
                <c:pt idx="2">
                  <c:v>#N/A</c:v>
                </c:pt>
                <c:pt idx="3">
                  <c:v>5.31</c:v>
                </c:pt>
                <c:pt idx="4">
                  <c:v>#N/A</c:v>
                </c:pt>
                <c:pt idx="5">
                  <c:v>6.04</c:v>
                </c:pt>
                <c:pt idx="6">
                  <c:v>#N/A</c:v>
                </c:pt>
                <c:pt idx="7">
                  <c:v>6.32</c:v>
                </c:pt>
                <c:pt idx="8">
                  <c:v>#N/A</c:v>
                </c:pt>
                <c:pt idx="9">
                  <c:v>5.96</c:v>
                </c:pt>
              </c:numCache>
            </c:numRef>
          </c:val>
          <c:extLst>
            <c:ext xmlns:c16="http://schemas.microsoft.com/office/drawing/2014/chart" uri="{C3380CC4-5D6E-409C-BE32-E72D297353CC}">
              <c16:uniqueId val="{00000008-87E0-438A-9024-E1E10CA66AB3}"/>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12.26</c:v>
                </c:pt>
                <c:pt idx="2">
                  <c:v>#N/A</c:v>
                </c:pt>
                <c:pt idx="3">
                  <c:v>12.67</c:v>
                </c:pt>
                <c:pt idx="4">
                  <c:v>#N/A</c:v>
                </c:pt>
                <c:pt idx="5">
                  <c:v>12.42</c:v>
                </c:pt>
                <c:pt idx="6">
                  <c:v>#N/A</c:v>
                </c:pt>
                <c:pt idx="7">
                  <c:v>9.14</c:v>
                </c:pt>
                <c:pt idx="8">
                  <c:v>#N/A</c:v>
                </c:pt>
                <c:pt idx="9">
                  <c:v>8.82</c:v>
                </c:pt>
              </c:numCache>
            </c:numRef>
          </c:val>
          <c:extLst>
            <c:ext xmlns:c16="http://schemas.microsoft.com/office/drawing/2014/chart" uri="{C3380CC4-5D6E-409C-BE32-E72D297353CC}">
              <c16:uniqueId val="{00000009-87E0-438A-9024-E1E10CA66A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11428</c:v>
                </c:pt>
                <c:pt idx="5">
                  <c:v>11275</c:v>
                </c:pt>
                <c:pt idx="8">
                  <c:v>11694</c:v>
                </c:pt>
                <c:pt idx="11">
                  <c:v>11828</c:v>
                </c:pt>
                <c:pt idx="14">
                  <c:v>11485</c:v>
                </c:pt>
              </c:numCache>
            </c:numRef>
          </c:val>
          <c:extLst>
            <c:ext xmlns:c16="http://schemas.microsoft.com/office/drawing/2014/chart" uri="{C3380CC4-5D6E-409C-BE32-E72D297353CC}">
              <c16:uniqueId val="{00000000-E241-44FA-9363-4EB7C6CE02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241-44FA-9363-4EB7C6CE02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181</c:v>
                </c:pt>
                <c:pt idx="3">
                  <c:v>180</c:v>
                </c:pt>
                <c:pt idx="6">
                  <c:v>180</c:v>
                </c:pt>
                <c:pt idx="9">
                  <c:v>180</c:v>
                </c:pt>
                <c:pt idx="12">
                  <c:v>192</c:v>
                </c:pt>
              </c:numCache>
            </c:numRef>
          </c:val>
          <c:extLst>
            <c:ext xmlns:c16="http://schemas.microsoft.com/office/drawing/2014/chart" uri="{C3380CC4-5D6E-409C-BE32-E72D297353CC}">
              <c16:uniqueId val="{00000002-E241-44FA-9363-4EB7C6CE02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41-44FA-9363-4EB7C6CE02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2838</c:v>
                </c:pt>
                <c:pt idx="3">
                  <c:v>2777</c:v>
                </c:pt>
                <c:pt idx="6">
                  <c:v>2730</c:v>
                </c:pt>
                <c:pt idx="9">
                  <c:v>2363</c:v>
                </c:pt>
                <c:pt idx="12">
                  <c:v>2325</c:v>
                </c:pt>
              </c:numCache>
            </c:numRef>
          </c:val>
          <c:extLst>
            <c:ext xmlns:c16="http://schemas.microsoft.com/office/drawing/2014/chart" uri="{C3380CC4-5D6E-409C-BE32-E72D297353CC}">
              <c16:uniqueId val="{00000004-E241-44FA-9363-4EB7C6CE02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32</c:v>
                </c:pt>
                <c:pt idx="3">
                  <c:v>32</c:v>
                </c:pt>
                <c:pt idx="6">
                  <c:v>32</c:v>
                </c:pt>
                <c:pt idx="9">
                  <c:v>32</c:v>
                </c:pt>
                <c:pt idx="12">
                  <c:v>32</c:v>
                </c:pt>
              </c:numCache>
            </c:numRef>
          </c:val>
          <c:extLst>
            <c:ext xmlns:c16="http://schemas.microsoft.com/office/drawing/2014/chart" uri="{C3380CC4-5D6E-409C-BE32-E72D297353CC}">
              <c16:uniqueId val="{00000005-E241-44FA-9363-4EB7C6CE02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41-44FA-9363-4EB7C6CE02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9556</c:v>
                </c:pt>
                <c:pt idx="3">
                  <c:v>9266</c:v>
                </c:pt>
                <c:pt idx="6">
                  <c:v>9701</c:v>
                </c:pt>
                <c:pt idx="9">
                  <c:v>9952</c:v>
                </c:pt>
                <c:pt idx="12">
                  <c:v>9727</c:v>
                </c:pt>
              </c:numCache>
            </c:numRef>
          </c:val>
          <c:extLst>
            <c:ext xmlns:c16="http://schemas.microsoft.com/office/drawing/2014/chart" uri="{C3380CC4-5D6E-409C-BE32-E72D297353CC}">
              <c16:uniqueId val="{00000007-E241-44FA-9363-4EB7C6CE02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1180</c:v>
                </c:pt>
                <c:pt idx="2">
                  <c:v>#N/A</c:v>
                </c:pt>
                <c:pt idx="3">
                  <c:v>#N/A</c:v>
                </c:pt>
                <c:pt idx="4">
                  <c:v>980</c:v>
                </c:pt>
                <c:pt idx="5">
                  <c:v>#N/A</c:v>
                </c:pt>
                <c:pt idx="6">
                  <c:v>#N/A</c:v>
                </c:pt>
                <c:pt idx="7">
                  <c:v>949</c:v>
                </c:pt>
                <c:pt idx="8">
                  <c:v>#N/A</c:v>
                </c:pt>
                <c:pt idx="9">
                  <c:v>#N/A</c:v>
                </c:pt>
                <c:pt idx="10">
                  <c:v>699</c:v>
                </c:pt>
                <c:pt idx="11">
                  <c:v>#N/A</c:v>
                </c:pt>
                <c:pt idx="12">
                  <c:v>#N/A</c:v>
                </c:pt>
                <c:pt idx="13">
                  <c:v>791</c:v>
                </c:pt>
                <c:pt idx="14">
                  <c:v>#N/A</c:v>
                </c:pt>
              </c:numCache>
            </c:numRef>
          </c:val>
          <c:smooth val="0"/>
          <c:extLst>
            <c:ext xmlns:c16="http://schemas.microsoft.com/office/drawing/2014/chart" uri="{C3380CC4-5D6E-409C-BE32-E72D297353CC}">
              <c16:uniqueId val="{00000008-E241-44FA-9363-4EB7C6CE02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86217</c:v>
                </c:pt>
                <c:pt idx="5">
                  <c:v>85948</c:v>
                </c:pt>
                <c:pt idx="8">
                  <c:v>84756</c:v>
                </c:pt>
                <c:pt idx="11">
                  <c:v>85123</c:v>
                </c:pt>
                <c:pt idx="14">
                  <c:v>85752</c:v>
                </c:pt>
              </c:numCache>
            </c:numRef>
          </c:val>
          <c:extLst>
            <c:ext xmlns:c16="http://schemas.microsoft.com/office/drawing/2014/chart" uri="{C3380CC4-5D6E-409C-BE32-E72D297353CC}">
              <c16:uniqueId val="{00000000-1D1C-40D3-81AE-86FE0D020F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45920</c:v>
                </c:pt>
                <c:pt idx="5">
                  <c:v>45363</c:v>
                </c:pt>
                <c:pt idx="8">
                  <c:v>43413</c:v>
                </c:pt>
                <c:pt idx="11">
                  <c:v>41999</c:v>
                </c:pt>
                <c:pt idx="14">
                  <c:v>42799</c:v>
                </c:pt>
              </c:numCache>
            </c:numRef>
          </c:val>
          <c:extLst>
            <c:ext xmlns:c16="http://schemas.microsoft.com/office/drawing/2014/chart" uri="{C3380CC4-5D6E-409C-BE32-E72D297353CC}">
              <c16:uniqueId val="{00000001-1D1C-40D3-81AE-86FE0D020F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23661</c:v>
                </c:pt>
                <c:pt idx="5">
                  <c:v>24307</c:v>
                </c:pt>
                <c:pt idx="8">
                  <c:v>25312</c:v>
                </c:pt>
                <c:pt idx="11">
                  <c:v>25349</c:v>
                </c:pt>
                <c:pt idx="14">
                  <c:v>26790</c:v>
                </c:pt>
              </c:numCache>
            </c:numRef>
          </c:val>
          <c:extLst>
            <c:ext xmlns:c16="http://schemas.microsoft.com/office/drawing/2014/chart" uri="{C3380CC4-5D6E-409C-BE32-E72D297353CC}">
              <c16:uniqueId val="{00000002-1D1C-40D3-81AE-86FE0D020F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1C-40D3-81AE-86FE0D020F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1C-40D3-81AE-86FE0D020F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193</c:v>
                </c:pt>
                <c:pt idx="3">
                  <c:v>183</c:v>
                </c:pt>
                <c:pt idx="6">
                  <c:v>175</c:v>
                </c:pt>
                <c:pt idx="9">
                  <c:v>168</c:v>
                </c:pt>
                <c:pt idx="12">
                  <c:v>160</c:v>
                </c:pt>
              </c:numCache>
            </c:numRef>
          </c:val>
          <c:extLst>
            <c:ext xmlns:c16="http://schemas.microsoft.com/office/drawing/2014/chart" uri="{C3380CC4-5D6E-409C-BE32-E72D297353CC}">
              <c16:uniqueId val="{00000005-1D1C-40D3-81AE-86FE0D020F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12561</c:v>
                </c:pt>
                <c:pt idx="3">
                  <c:v>11962</c:v>
                </c:pt>
                <c:pt idx="6">
                  <c:v>12305</c:v>
                </c:pt>
                <c:pt idx="9">
                  <c:v>12254</c:v>
                </c:pt>
                <c:pt idx="12">
                  <c:v>12468</c:v>
                </c:pt>
              </c:numCache>
            </c:numRef>
          </c:val>
          <c:extLst>
            <c:ext xmlns:c16="http://schemas.microsoft.com/office/drawing/2014/chart" uri="{C3380CC4-5D6E-409C-BE32-E72D297353CC}">
              <c16:uniqueId val="{00000006-1D1C-40D3-81AE-86FE0D020F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1C-40D3-81AE-86FE0D020F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30719</c:v>
                </c:pt>
                <c:pt idx="3">
                  <c:v>32803</c:v>
                </c:pt>
                <c:pt idx="6">
                  <c:v>32153</c:v>
                </c:pt>
                <c:pt idx="9">
                  <c:v>29088</c:v>
                </c:pt>
                <c:pt idx="12">
                  <c:v>26384</c:v>
                </c:pt>
              </c:numCache>
            </c:numRef>
          </c:val>
          <c:extLst>
            <c:ext xmlns:c16="http://schemas.microsoft.com/office/drawing/2014/chart" uri="{C3380CC4-5D6E-409C-BE32-E72D297353CC}">
              <c16:uniqueId val="{00000008-1D1C-40D3-81AE-86FE0D020F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5427</c:v>
                </c:pt>
                <c:pt idx="3">
                  <c:v>4635</c:v>
                </c:pt>
                <c:pt idx="6">
                  <c:v>3806</c:v>
                </c:pt>
                <c:pt idx="9">
                  <c:v>3670</c:v>
                </c:pt>
                <c:pt idx="12">
                  <c:v>2672</c:v>
                </c:pt>
              </c:numCache>
            </c:numRef>
          </c:val>
          <c:extLst>
            <c:ext xmlns:c16="http://schemas.microsoft.com/office/drawing/2014/chart" uri="{C3380CC4-5D6E-409C-BE32-E72D297353CC}">
              <c16:uniqueId val="{00000009-1D1C-40D3-81AE-86FE0D020F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91112</c:v>
                </c:pt>
                <c:pt idx="3">
                  <c:v>89827</c:v>
                </c:pt>
                <c:pt idx="6">
                  <c:v>91604</c:v>
                </c:pt>
                <c:pt idx="9">
                  <c:v>95346</c:v>
                </c:pt>
                <c:pt idx="12">
                  <c:v>101084</c:v>
                </c:pt>
              </c:numCache>
            </c:numRef>
          </c:val>
          <c:extLst>
            <c:ext xmlns:c16="http://schemas.microsoft.com/office/drawing/2014/chart" uri="{C3380CC4-5D6E-409C-BE32-E72D297353CC}">
              <c16:uniqueId val="{0000000A-1D1C-40D3-81AE-86FE0D020F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1C-40D3-81AE-86FE0D020F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6751</c:v>
                </c:pt>
                <c:pt idx="1">
                  <c:v>6504</c:v>
                </c:pt>
                <c:pt idx="2">
                  <c:v>6608</c:v>
                </c:pt>
              </c:numCache>
            </c:numRef>
          </c:val>
          <c:extLst>
            <c:ext xmlns:c16="http://schemas.microsoft.com/office/drawing/2014/chart" uri="{C3380CC4-5D6E-409C-BE32-E72D297353CC}">
              <c16:uniqueId val="{00000000-2847-44A1-ABBF-768326F267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2830</c:v>
                </c:pt>
                <c:pt idx="1">
                  <c:v>2832</c:v>
                </c:pt>
                <c:pt idx="2">
                  <c:v>4200</c:v>
                </c:pt>
              </c:numCache>
            </c:numRef>
          </c:val>
          <c:extLst>
            <c:ext xmlns:c16="http://schemas.microsoft.com/office/drawing/2014/chart" uri="{C3380CC4-5D6E-409C-BE32-E72D297353CC}">
              <c16:uniqueId val="{00000001-2847-44A1-ABBF-768326F267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11589</c:v>
                </c:pt>
                <c:pt idx="1">
                  <c:v>11889</c:v>
                </c:pt>
                <c:pt idx="2">
                  <c:v>12108</c:v>
                </c:pt>
              </c:numCache>
            </c:numRef>
          </c:val>
          <c:extLst>
            <c:ext xmlns:c16="http://schemas.microsoft.com/office/drawing/2014/chart" uri="{C3380CC4-5D6E-409C-BE32-E72D297353CC}">
              <c16:uniqueId val="{00000002-2847-44A1-ABBF-768326F267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{C21474E1-7D17-4193-8C0A-3D0E44E9097A}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BFD-470D-9B8D-807D6285FE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{38F900B1-7608-405A-9DBC-EAA0D36B1477}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FD-470D-9B8D-807D6285FE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{AA7C3665-13E5-4C91-89F1-00ADA495E5CC}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FD-470D-9B8D-807D6285FE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{07DFD90B-0383-470A-9AFF-702F6071EB56}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FD-470D-9B8D-807D6285FE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{8A7D25D8-D5A4-4D83-BAF8-EB12D3F3E2A6}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FD-470D-9B8D-807D6285FE1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{7A1D2D56-C0F3-491E-AFD8-7B072F6FC086}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BFD-470D-9B8D-807D6285FE1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{230E25FD-A3F5-45C7-AA36-53EC21537EA1}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BFD-470D-9B8D-807D6285FE1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{97641366-BDEC-458C-9927-A10402DE7808}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BFD-470D-9B8D-807D6285FE1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{7AE0D189-C5F5-41D3-8260-DA575E5C750A}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BFD-470D-9B8D-807D6285FE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57.6</c:v>
                </c:pt>
                <c:pt idx="16">
                  <c:v>59.2</c:v>
                </c:pt>
                <c:pt idx="24">
                  <c:v>60.5</c:v>
                </c:pt>
                <c:pt idx="32">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BFD-470D-9B8D-807D6285FE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{5F22C4D8-01AE-462C-B450-7622624775D6}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BFD-470D-9B8D-807D6285FE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{373FC18C-11F2-4780-BF59-717B2A11B56D}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FD-470D-9B8D-807D6285FE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{1189128E-5864-48CB-9890-ACAB81668767}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FD-470D-9B8D-807D6285FE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{94F306C9-6117-4BA1-B595-5260588B71EA}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FD-470D-9B8D-807D6285FE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{B1801398-80F8-477F-84AB-E168619106BC}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FD-470D-9B8D-807D6285FE1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{A07C6D8A-1380-46BC-8FE0-0A3CB937B96C}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BFD-470D-9B8D-807D6285FE1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{651FB0ED-925D-4508-A4D5-EB6C3E036EE6}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BFD-470D-9B8D-807D6285FE1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{0E93391D-04E8-49EC-94AE-08B028CC8BA8}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BFD-470D-9B8D-807D6285FE1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{6751ECF8-BD34-4AD5-B629-79D9DE0430D8}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BFD-470D-9B8D-807D6285FE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DBFD-470D-9B8D-807D6285FE1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{42332E79-08F4-4BA0-98A6-29C1B873BEF0}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455-47D0-9C06-A71ABF7535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{EB85C986-A9A8-422C-8644-C1E328B473E6}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55-47D0-9C06-A71ABF7535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{ECCAB75A-7EFF-4CA4-8E1C-CEFB2712A95F}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55-47D0-9C06-A71ABF7535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{64BBD853-F859-49B2-8267-29CD87060EA2}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55-47D0-9C06-A71ABF7535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{28D88DE0-5F20-428D-8B41-612CBD0B30E0}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55-47D0-9C06-A71ABF75353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{BAC66AD1-6CE8-47AE-A542-919FE7247EB7}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455-47D0-9C06-A71ABF75353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{DBDB7B07-B739-43BD-96AC-11561399F2BB}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455-47D0-9C06-A71ABF75353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{637D3CED-B5BC-425A-9679-AD2A95E56535}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455-47D0-9C06-A71ABF75353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{107E07DD-D189-491A-BA88-B7C3F8634463}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455-47D0-9C06-A71ABF7535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2.9</c:v>
                </c:pt>
                <c:pt idx="16">
                  <c:v>2.4</c:v>
                </c:pt>
                <c:pt idx="24">
                  <c:v>2</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455-47D0-9C06-A71ABF7535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{6C030526-EB29-4053-9AB9-8D4051354F28}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455-47D0-9C06-A71ABF7535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{BDB94416-7503-4709-B3C6-DC1537C0D416}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55-47D0-9C06-A71ABF7535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{1B719D7D-E2D7-44A5-99B6-DB50E276F295}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55-47D0-9C06-A71ABF7535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{2568C1DB-3E9A-4805-9E42-903914AB80A8}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55-47D0-9C06-A71ABF7535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{B8CF3EFD-F478-4F9F-A0D2-C5F12C66B7E3}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55-47D0-9C06-A71ABF75353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{38A62209-9D11-493A-86BB-63C78C5E69E2}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455-47D0-9C06-A71ABF75353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{E7410F60-2B59-43C1-AFCD-56A1F738976A}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455-47D0-9C06-A71ABF75353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{0A473144-4924-4F4F-A1B5-72EAD1D24CB9}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455-47D0-9C06-A71ABF75353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{B44FD6F3-CE74-44B8-9F0F-CC9809EB0FC5}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455-47D0-9C06-A71ABF7535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2455-47D0-9C06-A71ABF753533}"/>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65A133F-39A2-44E5-9581-E85B7C115326}"/>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8D77B31-1B39-445A-B058-9A1CE6C546A6}"/>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）は、元利償還金及び、公営企業債の元利償還金に対する繰入金の減少により、前年度から減少した。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）は、特定財源の額等が減少したことで全体として減少した。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結果として、元利償還金等（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）が減少したものの、それ以上に算入公債費等（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）が減少したため、分子の値は増加した。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減債基金積立相当額は、発行額の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分の１を毎年度の積立額として設定して積算しているのに対して、減債基金残高は、発行額を実際の償還年数で除した額を毎年度の積立額として設定して積算しているため、乖離が生じている。 </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）については、地方債現在高の増加により、前年度から増加した。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）については、充当可能基金の増加により、前年度から増加した。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）は増加したものの、それ以上に充当可能財源等（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）が増加したことで、全体として、分子の値は減少した。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兵庫県加古川市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一方、減債基金が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億円、福祉コミュニティ基金が約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億円増加したこと等により、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経済情勢の急激な悪化や災害の発生などに備える一方、公共施設等の老朽化対策や、少子高齢化に対応するため、計画的に活用を図る。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　・・・　公共施設等の整備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・福祉コミュニティ基金・・・　福祉コミュニティの形成及び発展に係る事業の推進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・日光山墓園管理基金　・・・　日光山墓園の管理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・森林環境事業基金　　・・・　森林の整備及びその促進に関する事業に要する経費に充てる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　・・・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公共施設の解体撤去に要する経費の財源として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公共施設再配置事業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要した経費の財源として約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・福祉コミュニティ基金・・・　福祉コミュニティの形成及び発展に係る事業に要する資金の財源として約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億円を取崩した一方で</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こども医療費の助成拡充等に要する経費の財源として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億円の積立を行ったこと等により増加。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・日光山墓園管理基金　・・・　墓園の永代管理料及び基金の運用利子を積み立てたことにより増加。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・森林環境事業基金　　・・・　森林環境譲与税譲与金及び基金の運用利子を積み立てたことにより増加。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　・・・　公共施設等の長寿命化に資する事業などに活用する。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・福祉コミュニティ基金・・・　少子高齢化に対応するための福祉コミュニティ施策に活用する。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・日光山墓園管理基金　・・・　基金の運用利子を管理費用として活用する。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・森林環境事業基金　　・・・　森林の整備及びその促進に関する事業に要する経費に活用する。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前年度決算剰余金を積み立てたこと等により増加。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毎年度、前年度決算剰余金の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経済情勢が急激に悪化した場合や災害が発生した場合等に活用する。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臨時財政対策債の償還に充てる財源として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積み立てたこと等により増加。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公共施設の財産処分や、災害等による滅失等により繰上償還が必要になった場合に活用する。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7B69818-83C2-4DBE-80FE-82403679F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7EB13A3-9281-44FB-8F86-42249920DE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B1679D0-21EB-4E20-9A42-F716A29FAB2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A16AF27-50B0-4C4A-81D1-1459767791F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F837E55-DA44-4337-9C5B-1EDD46471E3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2597159-1CA1-4B64-B177-D5C16E31C4B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0EC5FA4-C767-4E82-8A82-9CD8BF8455F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6B7F866-3626-4586-AA5D-7578BFF903B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101731C-A664-4103-A03E-2529C6A20D4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2BD52CC-B2C6-4188-B858-B62F462AF92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A79FA06-11E1-4AC5-9BE2-B1F7EF8172A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4DB56C9-E349-4F96-8968-54E509A6744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E229081-B2CC-4411-B0AA-2C6C7175E5E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7293F29-9FA6-4EDC-B200-461E29F025C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BDA819D-F050-4908-BDAD-5440B0BE0C6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DE0B406-BF9C-4FF5-BA02-741D5C0C281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AFE5160-60EA-450C-9223-5924C48EF18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29EB6D1-5C22-4A2C-81B2-B922DDCA7CB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9B9A43D-7FFC-4243-826F-6F763C2A674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4967AD9-5DF7-4EC5-A92E-F4F10DA2FF1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BB6C2E2-32E9-4B23-B272-E8F9708871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09E85F7-52BC-43F9-9AA2-9A7FD2ABD40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261,661
258,653
138.48
106,412,628
105,551,892
296,657
52,980,221
83,776,895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3A22FD2-3237-4267-9250-A77656A5EB7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E473639-4F51-4518-9F24-3FF6FE907E8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440C251-852D-411C-8805-AD81E28FDD0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9433DDC-8CE7-4102-88CC-48492EF6EEB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0EC3E43-56D8-4496-A721-F34C8DA9515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4DFEFA6-DCA4-4099-A697-5E082E47C90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FDA6B5A-1F98-4C94-B27F-0B91499082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D5844FA-8289-4232-A244-529BCBD5DA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2E3C117-C09F-4C9F-9A6B-EF6223D261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AE49577-55C5-4EAF-991E-E24B8AFCBB6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513CF2D-2D5B-49E5-B605-51F12BFE3E9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C78A11D-E217-48DC-BC8C-6A76B8DB1E8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5433749-5610-4578-BBFC-C9C056C8F8F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AE0DB5E-6FFC-472D-9568-3AEA05C3555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DB6B8B1-52BD-44F2-80D4-3AFA231823A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CCB34AA-B86A-408A-962D-5AEC94DFC70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64D4D70-6CFD-4D93-B637-49516B005EC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8FB3EEC-7019-46FC-A0B6-4766DD8D2BB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6EF1F7D-7F8E-4D29-8F85-2F3CCF026E6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D9B9A85-6851-4C1D-A5DB-F78ED6D2EEE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60A3282-5F49-48B4-B28C-9D3B9945FBA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B8826D4-1C2D-4706-90F6-16AE5548F81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6CA474A-F89B-48ED-AABE-1EEAC1BE597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40ECBAA-1AD2-4841-98C1-311212AFFDE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7547EF2-201E-414D-9B01-35DFA64F8B8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9DC6B58-F784-4A75-B978-EA21057721C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9C9AB82-2DFB-4C8F-A1D0-FDD9654B088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F8BC497-9637-466A-8BC8-5994B906B22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194E5A5-19D4-4CC2-BFAC-81F4C4C8098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A01DB64-AAC9-4AF7-836E-296963BB811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6FE9DF0-8777-4C74-B988-C7EB154999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B244409-7C34-433C-9C15-A792E62D23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5738553-E092-46FE-AA8B-CD35AC32FB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431F5CC-A3CE-45FF-AEB4-E6E19FFACC6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34B25D4-E7A3-410E-B29F-D790E1093A5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有形固定資産減価償却率は、上昇傾向にあるものの、類似団体内平均値と比較すると若干下回っており、全体としては有形固定資産の償却が特別進んでいるわけではない。</a:t>
          </a:r>
          <a:endParaRPr lang="ja-JP" altLang="ja-JP">
            <a:effectLst/>
          </a:endParaRPr>
        </a:p>
        <a:p>
          <a:r>
            <a:rPr kumimoji="1" lang="ja-JP" altLang="ja-JP" sz="1100">
              <a:solidFill>
                <a:schemeClr val="dk1"/>
              </a:solidFill>
              <a:effectLst/>
              <a:latin typeface="+mn-lt"/>
              <a:ea typeface="+mn-ea"/>
              <a:cs typeface="+mn-cs"/>
            </a:rPr>
            <a:t>　一方で、施設毎の有形固定資産減価償却率は、類似団体内平均値</a:t>
          </a:r>
          <a:r>
            <a:rPr kumimoji="1" lang="ja-JP" altLang="en-US" sz="1100">
              <a:solidFill>
                <a:schemeClr val="dk1"/>
              </a:solidFill>
              <a:effectLst/>
              <a:latin typeface="+mn-lt"/>
              <a:ea typeface="+mn-ea"/>
              <a:cs typeface="+mn-cs"/>
            </a:rPr>
            <a:t>を上回っているものもあるが、公共施設等ごとの個別施設計画に基づき適切な維持管理を進めており、</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の抑制に努める。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F0AF8EE-D551-4E25-9C4D-E211BF819E9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03006E4-D1E9-4A32-8345-41DD46BB56B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CAF393A5-2048-4A94-B710-C9FB358870D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ECC97C1-6125-4143-8BC7-62E664F0C79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2EF2F555-E901-4E8D-ACE4-01A5D3AA4E6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6C4FE512-7319-420D-B870-1F71B746E46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7B3E6F71-AB28-4BE1-A1E9-A1FFDDBD348D}"/>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22DF1440-17D6-4B02-82F0-292B2BB13C6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90525A29-74C3-4730-A67D-1455D19D8FE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FC644129-7D02-4E75-8CD6-F71FE607063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4BE92A80-51D8-483B-B4DE-BFA00C6F42B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468E6BC-1D26-44C4-8A03-BC189B4400E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E18DBC76-3413-458C-B9D6-A4E4583DAE0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F59AA669-70EE-41E2-9116-890348D78D5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73" name="直線コネクタ 72">
          <a:extLst>
            <a:ext uri="{FF2B5EF4-FFF2-40B4-BE49-F238E27FC236}">
              <a16:creationId xmlns:a16="http://schemas.microsoft.com/office/drawing/2014/main" id="{0A216B5B-FCD0-4B55-96D5-FC174A772367}"/>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a:extLst>
            <a:ext uri="{FF2B5EF4-FFF2-40B4-BE49-F238E27FC236}">
              <a16:creationId xmlns:a16="http://schemas.microsoft.com/office/drawing/2014/main" id="{5CAF5FE3-713F-4838-A2CB-3004E1285F43}"/>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a:extLst>
            <a:ext uri="{FF2B5EF4-FFF2-40B4-BE49-F238E27FC236}">
              <a16:creationId xmlns:a16="http://schemas.microsoft.com/office/drawing/2014/main" id="{A7465D08-4BA6-48DD-8243-58B479FFDE01}"/>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76" name="有形固定資産減価償却率最大値テキスト">
          <a:extLst>
            <a:ext uri="{FF2B5EF4-FFF2-40B4-BE49-F238E27FC236}">
              <a16:creationId xmlns:a16="http://schemas.microsoft.com/office/drawing/2014/main" id="{3584E834-973D-4193-B18A-13536FFDFBFB}"/>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77" name="直線コネクタ 76">
          <a:extLst>
            <a:ext uri="{FF2B5EF4-FFF2-40B4-BE49-F238E27FC236}">
              <a16:creationId xmlns:a16="http://schemas.microsoft.com/office/drawing/2014/main" id="{16C9A67F-C3DE-4B61-BAF3-090BFD0F1F66}"/>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8" name="有形固定資産減価償却率平均値テキスト">
          <a:extLst>
            <a:ext uri="{FF2B5EF4-FFF2-40B4-BE49-F238E27FC236}">
              <a16:creationId xmlns:a16="http://schemas.microsoft.com/office/drawing/2014/main" id="{79402BD7-CE5C-441C-A0EF-17230864DD0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a:extLst>
            <a:ext uri="{FF2B5EF4-FFF2-40B4-BE49-F238E27FC236}">
              <a16:creationId xmlns:a16="http://schemas.microsoft.com/office/drawing/2014/main" id="{08F5A76B-B773-4227-8019-74056AB9BCF2}"/>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80" name="フローチャート: 判断 79">
          <a:extLst>
            <a:ext uri="{FF2B5EF4-FFF2-40B4-BE49-F238E27FC236}">
              <a16:creationId xmlns:a16="http://schemas.microsoft.com/office/drawing/2014/main" id="{BAF6A621-6DBE-420B-8263-E9E651C2C462}"/>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21C45B1F-55C3-4528-B402-AF34FBA060B7}"/>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82" name="フローチャート: 判断 81">
          <a:extLst>
            <a:ext uri="{FF2B5EF4-FFF2-40B4-BE49-F238E27FC236}">
              <a16:creationId xmlns:a16="http://schemas.microsoft.com/office/drawing/2014/main" id="{79062A50-E7ED-481F-9ECF-FACDCEF327A3}"/>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83" name="フローチャート: 判断 82">
          <a:extLst>
            <a:ext uri="{FF2B5EF4-FFF2-40B4-BE49-F238E27FC236}">
              <a16:creationId xmlns:a16="http://schemas.microsoft.com/office/drawing/2014/main" id="{9EEA54C2-3862-46C3-B476-7694C8803DE3}"/>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77044DB-50D0-4236-9F93-D658E467C9E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31BA175-3240-4932-A05F-6491BB48CBC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B379049-BE5C-441C-8C89-4C1EA83CB95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DB44DA3-9F56-4408-AF1B-CD95C592BF5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D35F029-1918-45F2-B21A-E7C4A6080F5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69723</xdr:rowOff>
    </xdr:from>
    <xdr:to>
      <xdr:col>23</xdr:col>
      <xdr:colOff>136525</xdr:colOff>
      <xdr:row>29</xdr:row>
      <xdr:rowOff>171323</xdr:rowOff>
    </xdr:to>
    <xdr:sp macro="" textlink="">
      <xdr:nvSpPr>
        <xdr:cNvPr id="89" name="楕円 88">
          <a:extLst>
            <a:ext uri="{FF2B5EF4-FFF2-40B4-BE49-F238E27FC236}">
              <a16:creationId xmlns:a16="http://schemas.microsoft.com/office/drawing/2014/main" id="{0D6B3F3A-16F3-4CEE-AE99-F919EA3A328B}"/>
            </a:ext>
          </a:extLst>
        </xdr:cNvPr>
        <xdr:cNvSpPr/>
      </xdr:nvSpPr>
      <xdr:spPr>
        <a:xfrm>
          <a:off x="4711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92600</xdr:rowOff>
    </xdr:from>
    <xdr:ext cx="405111" cy="259045"/>
    <xdr:sp macro="" textlink="">
      <xdr:nvSpPr>
        <xdr:cNvPr id="90" name="有形固定資産減価償却率該当値テキスト">
          <a:extLst>
            <a:ext uri="{FF2B5EF4-FFF2-40B4-BE49-F238E27FC236}">
              <a16:creationId xmlns:a16="http://schemas.microsoft.com/office/drawing/2014/main" id="{85D29A6C-5CEC-46FD-8322-91B914BC58E6}"/>
            </a:ext>
          </a:extLst>
        </xdr:cNvPr>
        <xdr:cNvSpPr txBox="1"/>
      </xdr:nvSpPr>
      <xdr:spPr>
        <a:xfrm>
          <a:off x="48133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91" name="楕円 90">
          <a:extLst>
            <a:ext uri="{FF2B5EF4-FFF2-40B4-BE49-F238E27FC236}">
              <a16:creationId xmlns:a16="http://schemas.microsoft.com/office/drawing/2014/main" id="{F4DDFE52-EE4E-4718-9850-A41BF0704CF0}"/>
            </a:ext>
          </a:extLst>
        </xdr:cNvPr>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120523</xdr:rowOff>
    </xdr:to>
    <xdr:cxnSp macro="">
      <xdr:nvCxnSpPr>
        <xdr:cNvPr id="92" name="直線コネクタ 91">
          <a:extLst>
            <a:ext uri="{FF2B5EF4-FFF2-40B4-BE49-F238E27FC236}">
              <a16:creationId xmlns:a16="http://schemas.microsoft.com/office/drawing/2014/main" id="{C04F8095-3661-4529-81A2-7FF5FF29C9F7}"/>
            </a:ext>
          </a:extLst>
        </xdr:cNvPr>
        <xdr:cNvCxnSpPr/>
      </xdr:nvCxnSpPr>
      <xdr:spPr>
        <a:xfrm>
          <a:off x="4051300" y="583819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159131</xdr:rowOff>
    </xdr:from>
    <xdr:to>
      <xdr:col>15</xdr:col>
      <xdr:colOff>187325</xdr:colOff>
      <xdr:row>29</xdr:row>
      <xdr:rowOff>89281</xdr:rowOff>
    </xdr:to>
    <xdr:sp macro="" textlink="">
      <xdr:nvSpPr>
        <xdr:cNvPr id="93" name="楕円 92">
          <a:extLst>
            <a:ext uri="{FF2B5EF4-FFF2-40B4-BE49-F238E27FC236}">
              <a16:creationId xmlns:a16="http://schemas.microsoft.com/office/drawing/2014/main" id="{88C7AEA8-ED15-47A7-A95A-2F8CFE63E3CA}"/>
            </a:ext>
          </a:extLst>
        </xdr:cNvPr>
        <xdr:cNvSpPr/>
      </xdr:nvSpPr>
      <xdr:spPr>
        <a:xfrm>
          <a:off x="3238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38481</xdr:rowOff>
    </xdr:from>
    <xdr:to>
      <xdr:col>19</xdr:col>
      <xdr:colOff>136525</xdr:colOff>
      <xdr:row>29</xdr:row>
      <xdr:rowOff>94615</xdr:rowOff>
    </xdr:to>
    <xdr:cxnSp macro="">
      <xdr:nvCxnSpPr>
        <xdr:cNvPr id="94" name="直線コネクタ 93">
          <a:extLst>
            <a:ext uri="{FF2B5EF4-FFF2-40B4-BE49-F238E27FC236}">
              <a16:creationId xmlns:a16="http://schemas.microsoft.com/office/drawing/2014/main" id="{E323CF26-95F5-4359-A0F0-A0D3FFF2CEAC}"/>
            </a:ext>
          </a:extLst>
        </xdr:cNvPr>
        <xdr:cNvCxnSpPr/>
      </xdr:nvCxnSpPr>
      <xdr:spPr>
        <a:xfrm>
          <a:off x="3289300" y="578205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90043</xdr:rowOff>
    </xdr:from>
    <xdr:to>
      <xdr:col>11</xdr:col>
      <xdr:colOff>187325</xdr:colOff>
      <xdr:row>29</xdr:row>
      <xdr:rowOff>20193</xdr:rowOff>
    </xdr:to>
    <xdr:sp macro="" textlink="">
      <xdr:nvSpPr>
        <xdr:cNvPr id="95" name="楕円 94">
          <a:extLst>
            <a:ext uri="{FF2B5EF4-FFF2-40B4-BE49-F238E27FC236}">
              <a16:creationId xmlns:a16="http://schemas.microsoft.com/office/drawing/2014/main" id="{CD6E7FEC-E97B-4D6D-B5AC-F676A5AFDE8D}"/>
            </a:ext>
          </a:extLst>
        </xdr:cNvPr>
        <xdr:cNvSpPr/>
      </xdr:nvSpPr>
      <xdr:spPr>
        <a:xfrm>
          <a:off x="2476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140843</xdr:rowOff>
    </xdr:from>
    <xdr:to>
      <xdr:col>15</xdr:col>
      <xdr:colOff>136525</xdr:colOff>
      <xdr:row>29</xdr:row>
      <xdr:rowOff>38481</xdr:rowOff>
    </xdr:to>
    <xdr:cxnSp macro="">
      <xdr:nvCxnSpPr>
        <xdr:cNvPr id="96" name="直線コネクタ 95">
          <a:extLst>
            <a:ext uri="{FF2B5EF4-FFF2-40B4-BE49-F238E27FC236}">
              <a16:creationId xmlns:a16="http://schemas.microsoft.com/office/drawing/2014/main" id="{228C6F38-CE29-4178-8352-F2770C8EC143}"/>
            </a:ext>
          </a:extLst>
        </xdr:cNvPr>
        <xdr:cNvCxnSpPr/>
      </xdr:nvCxnSpPr>
      <xdr:spPr>
        <a:xfrm>
          <a:off x="2527300" y="5712968"/>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16637</xdr:rowOff>
    </xdr:from>
    <xdr:to>
      <xdr:col>7</xdr:col>
      <xdr:colOff>187325</xdr:colOff>
      <xdr:row>28</xdr:row>
      <xdr:rowOff>118237</xdr:rowOff>
    </xdr:to>
    <xdr:sp macro="" textlink="">
      <xdr:nvSpPr>
        <xdr:cNvPr id="97" name="楕円 96">
          <a:extLst>
            <a:ext uri="{FF2B5EF4-FFF2-40B4-BE49-F238E27FC236}">
              <a16:creationId xmlns:a16="http://schemas.microsoft.com/office/drawing/2014/main" id="{50E33B7F-8573-46A5-B200-097FD70730FE}"/>
            </a:ext>
          </a:extLst>
        </xdr:cNvPr>
        <xdr:cNvSpPr/>
      </xdr:nvSpPr>
      <xdr:spPr>
        <a:xfrm>
          <a:off x="17145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67437</xdr:rowOff>
    </xdr:from>
    <xdr:to>
      <xdr:col>11</xdr:col>
      <xdr:colOff>136525</xdr:colOff>
      <xdr:row>28</xdr:row>
      <xdr:rowOff>140843</xdr:rowOff>
    </xdr:to>
    <xdr:cxnSp macro="">
      <xdr:nvCxnSpPr>
        <xdr:cNvPr id="98" name="直線コネクタ 97">
          <a:extLst>
            <a:ext uri="{FF2B5EF4-FFF2-40B4-BE49-F238E27FC236}">
              <a16:creationId xmlns:a16="http://schemas.microsoft.com/office/drawing/2014/main" id="{05C66C5D-95F5-4D8B-A03A-11EEE39B5619}"/>
            </a:ext>
          </a:extLst>
        </xdr:cNvPr>
        <xdr:cNvCxnSpPr/>
      </xdr:nvCxnSpPr>
      <xdr:spPr>
        <a:xfrm>
          <a:off x="1765300" y="563956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25544</xdr:rowOff>
    </xdr:from>
    <xdr:ext cx="405111" cy="259045"/>
    <xdr:sp macro="" textlink="">
      <xdr:nvSpPr>
        <xdr:cNvPr id="99" name="n_1aveValue有形固定資産減価償却率">
          <a:extLst>
            <a:ext uri="{FF2B5EF4-FFF2-40B4-BE49-F238E27FC236}">
              <a16:creationId xmlns:a16="http://schemas.microsoft.com/office/drawing/2014/main" id="{E0FF8754-2AA2-4764-A348-AD8565ED007E}"/>
            </a:ext>
          </a:extLst>
        </xdr:cNvPr>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a:extLst>
            <a:ext uri="{FF2B5EF4-FFF2-40B4-BE49-F238E27FC236}">
              <a16:creationId xmlns:a16="http://schemas.microsoft.com/office/drawing/2014/main" id="{2939718E-C0D4-445C-9076-AD8CA55FEFCA}"/>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132224</xdr:rowOff>
    </xdr:from>
    <xdr:ext cx="405111" cy="259045"/>
    <xdr:sp macro="" textlink="">
      <xdr:nvSpPr>
        <xdr:cNvPr id="101" name="n_3aveValue有形固定資産減価償却率">
          <a:extLst>
            <a:ext uri="{FF2B5EF4-FFF2-40B4-BE49-F238E27FC236}">
              <a16:creationId xmlns:a16="http://schemas.microsoft.com/office/drawing/2014/main" id="{09F7B9FE-16D5-45B2-8DED-4D6D7416DF2A}"/>
            </a:ext>
          </a:extLst>
        </xdr:cNvPr>
        <xdr:cNvSpPr txBox="1"/>
      </xdr:nvSpPr>
      <xdr:spPr>
        <a:xfrm>
          <a:off x="2324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41546</xdr:rowOff>
    </xdr:from>
    <xdr:ext cx="405111" cy="259045"/>
    <xdr:sp macro="" textlink="">
      <xdr:nvSpPr>
        <xdr:cNvPr id="102" name="n_4aveValue有形固定資産減価償却率">
          <a:extLst>
            <a:ext uri="{FF2B5EF4-FFF2-40B4-BE49-F238E27FC236}">
              <a16:creationId xmlns:a16="http://schemas.microsoft.com/office/drawing/2014/main" id="{86699583-5A22-4197-B7BC-2F3D1984B8F5}"/>
            </a:ext>
          </a:extLst>
        </xdr:cNvPr>
        <xdr:cNvSpPr txBox="1"/>
      </xdr:nvSpPr>
      <xdr:spPr>
        <a:xfrm>
          <a:off x="1562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103" name="n_1mainValue有形固定資産減価償却率">
          <a:extLst>
            <a:ext uri="{FF2B5EF4-FFF2-40B4-BE49-F238E27FC236}">
              <a16:creationId xmlns:a16="http://schemas.microsoft.com/office/drawing/2014/main" id="{E4F83126-B313-42BD-AF8B-9E42C55F479F}"/>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105808</xdr:rowOff>
    </xdr:from>
    <xdr:ext cx="405111" cy="259045"/>
    <xdr:sp macro="" textlink="">
      <xdr:nvSpPr>
        <xdr:cNvPr id="104" name="n_2mainValue有形固定資産減価償却率">
          <a:extLst>
            <a:ext uri="{FF2B5EF4-FFF2-40B4-BE49-F238E27FC236}">
              <a16:creationId xmlns:a16="http://schemas.microsoft.com/office/drawing/2014/main" id="{BB48A1B0-3EB4-4A70-90B7-2E3EC227C078}"/>
            </a:ext>
          </a:extLst>
        </xdr:cNvPr>
        <xdr:cNvSpPr txBox="1"/>
      </xdr:nvSpPr>
      <xdr:spPr>
        <a:xfrm>
          <a:off x="3086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36720</xdr:rowOff>
    </xdr:from>
    <xdr:ext cx="405111" cy="259045"/>
    <xdr:sp macro="" textlink="">
      <xdr:nvSpPr>
        <xdr:cNvPr id="105" name="n_3mainValue有形固定資産減価償却率">
          <a:extLst>
            <a:ext uri="{FF2B5EF4-FFF2-40B4-BE49-F238E27FC236}">
              <a16:creationId xmlns:a16="http://schemas.microsoft.com/office/drawing/2014/main" id="{47EB9DD7-AF5C-4FD7-B111-44C43BB831FC}"/>
            </a:ext>
          </a:extLst>
        </xdr:cNvPr>
        <xdr:cNvSpPr txBox="1"/>
      </xdr:nvSpPr>
      <xdr:spPr>
        <a:xfrm>
          <a:off x="2324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134764</xdr:rowOff>
    </xdr:from>
    <xdr:ext cx="405111" cy="259045"/>
    <xdr:sp macro="" textlink="">
      <xdr:nvSpPr>
        <xdr:cNvPr id="106" name="n_4mainValue有形固定資産減価償却率">
          <a:extLst>
            <a:ext uri="{FF2B5EF4-FFF2-40B4-BE49-F238E27FC236}">
              <a16:creationId xmlns:a16="http://schemas.microsoft.com/office/drawing/2014/main" id="{E8B2CCA3-2EE8-4854-84CB-68EBE503F84C}"/>
            </a:ext>
          </a:extLst>
        </xdr:cNvPr>
        <xdr:cNvSpPr txBox="1"/>
      </xdr:nvSpPr>
      <xdr:spPr>
        <a:xfrm>
          <a:off x="1562744" y="536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51F66D2-ABD6-4280-954D-C532099C004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F0CB8E0-D7DF-4F3C-AA2A-0A735817E2B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75346EE7-2DF3-4DE1-A0F3-4022945A285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EBC6DBE0-FC55-4CFA-8D76-A93AD45DFCB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2F4EBEC6-7AD5-4FCF-9609-A1C2D6B9628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4016EABC-EFA0-49B8-B35B-04141CDB92A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349CD47-7E0D-4B67-8AF2-690623134D8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A9A9796E-3241-488A-989D-0ECB3573395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86CFEA2-1B86-4466-8252-9808BBCD1E5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B23BA99A-12FA-4A41-94BD-73271770C0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7697940D-7D3F-4F0B-BFAB-79494F6FB2A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2C2F3CE-42C8-46D5-B5B1-237FF1C0930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F8DC3B6-FBC9-44DE-A61E-8BAD00B5888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債務償還比率は、類似団体内平均値を下回っており、これは分子となる将来負担額から控除する充当可能基金が類似団体と比べて比較的多いことが要因として挙げられる。</a:t>
          </a:r>
          <a:endParaRPr lang="ja-JP" altLang="ja-JP">
            <a:effectLst/>
          </a:endParaRPr>
        </a:p>
        <a:p>
          <a:r>
            <a:rPr kumimoji="1" lang="ja-JP" altLang="ja-JP" sz="1100" baseline="0">
              <a:solidFill>
                <a:schemeClr val="dk1"/>
              </a:solidFill>
              <a:effectLst/>
              <a:latin typeface="+mn-lt"/>
              <a:ea typeface="+mn-ea"/>
              <a:cs typeface="+mn-cs"/>
            </a:rPr>
            <a:t>　今後は経常経費充当財源等（歳出）の増加に伴い、債務償還比率が上昇することが見込まれる。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C7200029-5D86-4234-89FC-CB601AACAB1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168457E-D7FD-4452-9D8C-C445E3B2210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75F84C5-202A-4621-84D5-8E384DCB0FE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a:extLst>
            <a:ext uri="{FF2B5EF4-FFF2-40B4-BE49-F238E27FC236}">
              <a16:creationId xmlns:a16="http://schemas.microsoft.com/office/drawing/2014/main" id="{2710890E-21A8-4D1B-A2AC-2BEF4C780003}"/>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a:extLst>
            <a:ext uri="{FF2B5EF4-FFF2-40B4-BE49-F238E27FC236}">
              <a16:creationId xmlns:a16="http://schemas.microsoft.com/office/drawing/2014/main" id="{D8C4D1FE-E2C0-453E-8462-53AB80E0FBD5}"/>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a:extLst>
            <a:ext uri="{FF2B5EF4-FFF2-40B4-BE49-F238E27FC236}">
              <a16:creationId xmlns:a16="http://schemas.microsoft.com/office/drawing/2014/main" id="{DBB351B2-4838-441B-8D6A-69258B6F6636}"/>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a:extLst>
            <a:ext uri="{FF2B5EF4-FFF2-40B4-BE49-F238E27FC236}">
              <a16:creationId xmlns:a16="http://schemas.microsoft.com/office/drawing/2014/main" id="{BDC43258-80F6-4A56-ACC4-E633820661FD}"/>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a:extLst>
            <a:ext uri="{FF2B5EF4-FFF2-40B4-BE49-F238E27FC236}">
              <a16:creationId xmlns:a16="http://schemas.microsoft.com/office/drawing/2014/main" id="{0028BC8E-9F40-4DA6-9905-B504C35284EB}"/>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a:extLst>
            <a:ext uri="{FF2B5EF4-FFF2-40B4-BE49-F238E27FC236}">
              <a16:creationId xmlns:a16="http://schemas.microsoft.com/office/drawing/2014/main" id="{52848770-A854-4E6B-B130-4A1D06BDA4FC}"/>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a:extLst>
            <a:ext uri="{FF2B5EF4-FFF2-40B4-BE49-F238E27FC236}">
              <a16:creationId xmlns:a16="http://schemas.microsoft.com/office/drawing/2014/main" id="{C509FF0D-0220-4F7B-A88E-037860E63651}"/>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0" name="テキスト ボックス 129">
          <a:extLst>
            <a:ext uri="{FF2B5EF4-FFF2-40B4-BE49-F238E27FC236}">
              <a16:creationId xmlns:a16="http://schemas.microsoft.com/office/drawing/2014/main" id="{C7DECEDA-932C-419A-A53C-CB44077F61E1}"/>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A11E7E50-707B-45AF-85E1-E795A6811A8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B2D61223-A93E-43B4-B3F9-AD389D526466}"/>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C82536D4-EA7A-47ED-8433-16F7B5AE417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34" name="直線コネクタ 133">
          <a:extLst>
            <a:ext uri="{FF2B5EF4-FFF2-40B4-BE49-F238E27FC236}">
              <a16:creationId xmlns:a16="http://schemas.microsoft.com/office/drawing/2014/main" id="{E60303AA-D5C7-4B7B-BF1A-90F19600DED0}"/>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35" name="債務償還比率最小値テキスト">
          <a:extLst>
            <a:ext uri="{FF2B5EF4-FFF2-40B4-BE49-F238E27FC236}">
              <a16:creationId xmlns:a16="http://schemas.microsoft.com/office/drawing/2014/main" id="{643D69F4-7058-49CC-A8BE-CEEE3597FC31}"/>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36" name="直線コネクタ 135">
          <a:extLst>
            <a:ext uri="{FF2B5EF4-FFF2-40B4-BE49-F238E27FC236}">
              <a16:creationId xmlns:a16="http://schemas.microsoft.com/office/drawing/2014/main" id="{9570D3A1-D80A-40B3-81D1-E85431998F9A}"/>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37" name="債務償還比率最大値テキスト">
          <a:extLst>
            <a:ext uri="{FF2B5EF4-FFF2-40B4-BE49-F238E27FC236}">
              <a16:creationId xmlns:a16="http://schemas.microsoft.com/office/drawing/2014/main" id="{60F1EABF-597A-4378-A043-0687E1D1E1EC}"/>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38" name="直線コネクタ 137">
          <a:extLst>
            <a:ext uri="{FF2B5EF4-FFF2-40B4-BE49-F238E27FC236}">
              <a16:creationId xmlns:a16="http://schemas.microsoft.com/office/drawing/2014/main" id="{FF311E45-3F03-418B-B5B8-DAEDBD17BC1D}"/>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81399</xdr:rowOff>
    </xdr:from>
    <xdr:ext cx="469744" cy="259045"/>
    <xdr:sp macro="" textlink="">
      <xdr:nvSpPr>
        <xdr:cNvPr id="139" name="債務償還比率平均値テキスト">
          <a:extLst>
            <a:ext uri="{FF2B5EF4-FFF2-40B4-BE49-F238E27FC236}">
              <a16:creationId xmlns:a16="http://schemas.microsoft.com/office/drawing/2014/main" id="{CBAEDD37-A2AA-4CAC-9BF5-F8CCA514F4F9}"/>
            </a:ext>
          </a:extLst>
        </xdr:cNvPr>
        <xdr:cNvSpPr txBox="1"/>
      </xdr:nvSpPr>
      <xdr:spPr>
        <a:xfrm>
          <a:off x="14846300" y="582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40" name="フローチャート: 判断 139">
          <a:extLst>
            <a:ext uri="{FF2B5EF4-FFF2-40B4-BE49-F238E27FC236}">
              <a16:creationId xmlns:a16="http://schemas.microsoft.com/office/drawing/2014/main" id="{37A3A82B-A25D-4398-A420-357A02BFBA90}"/>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41" name="フローチャート: 判断 140">
          <a:extLst>
            <a:ext uri="{FF2B5EF4-FFF2-40B4-BE49-F238E27FC236}">
              <a16:creationId xmlns:a16="http://schemas.microsoft.com/office/drawing/2014/main" id="{B83EFB3B-AD5A-44A3-8702-4EA0538DC50E}"/>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42" name="フローチャート: 判断 141">
          <a:extLst>
            <a:ext uri="{FF2B5EF4-FFF2-40B4-BE49-F238E27FC236}">
              <a16:creationId xmlns:a16="http://schemas.microsoft.com/office/drawing/2014/main" id="{3614E088-77B5-424F-A8B4-92FD1BDA578D}"/>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43" name="フローチャート: 判断 142">
          <a:extLst>
            <a:ext uri="{FF2B5EF4-FFF2-40B4-BE49-F238E27FC236}">
              <a16:creationId xmlns:a16="http://schemas.microsoft.com/office/drawing/2014/main" id="{71F82B8D-8CB3-4D9D-909C-0E4DA9E5FAAA}"/>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44" name="フローチャート: 判断 143">
          <a:extLst>
            <a:ext uri="{FF2B5EF4-FFF2-40B4-BE49-F238E27FC236}">
              <a16:creationId xmlns:a16="http://schemas.microsoft.com/office/drawing/2014/main" id="{5AB33C9E-918B-4C87-89DF-A84CABE7DA2E}"/>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0EC9C49-8589-4AC3-8E4A-1F5D05A17D9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A508694-068D-4491-9A2F-209F3E79E44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F95EAB0-5B2A-429A-9561-B0363675472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D3EA3B4-03ED-4B6A-8A89-1CEC8D270DB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B78D6AE-41B5-4563-992A-FACEA114438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79223</xdr:rowOff>
    </xdr:from>
    <xdr:to>
      <xdr:col>76</xdr:col>
      <xdr:colOff>73025</xdr:colOff>
      <xdr:row>30</xdr:row>
      <xdr:rowOff>9373</xdr:rowOff>
    </xdr:to>
    <xdr:sp macro="" textlink="">
      <xdr:nvSpPr>
        <xdr:cNvPr id="150" name="楕円 149">
          <a:extLst>
            <a:ext uri="{FF2B5EF4-FFF2-40B4-BE49-F238E27FC236}">
              <a16:creationId xmlns:a16="http://schemas.microsoft.com/office/drawing/2014/main" id="{8F3816F6-43FA-4CF9-AEDD-7DF63EBB3668}"/>
            </a:ext>
          </a:extLst>
        </xdr:cNvPr>
        <xdr:cNvSpPr/>
      </xdr:nvSpPr>
      <xdr:spPr>
        <a:xfrm>
          <a:off x="14744700" y="58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102100</xdr:rowOff>
    </xdr:from>
    <xdr:ext cx="469744" cy="259045"/>
    <xdr:sp macro="" textlink="">
      <xdr:nvSpPr>
        <xdr:cNvPr id="151" name="債務償還比率該当値テキスト">
          <a:extLst>
            <a:ext uri="{FF2B5EF4-FFF2-40B4-BE49-F238E27FC236}">
              <a16:creationId xmlns:a16="http://schemas.microsoft.com/office/drawing/2014/main" id="{AC90F279-4D75-470F-9ED0-8DE25097EB28}"/>
            </a:ext>
          </a:extLst>
        </xdr:cNvPr>
        <xdr:cNvSpPr txBox="1"/>
      </xdr:nvSpPr>
      <xdr:spPr>
        <a:xfrm>
          <a:off x="14846300" y="56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11595</xdr:rowOff>
    </xdr:from>
    <xdr:to>
      <xdr:col>72</xdr:col>
      <xdr:colOff>123825</xdr:colOff>
      <xdr:row>31</xdr:row>
      <xdr:rowOff>113195</xdr:rowOff>
    </xdr:to>
    <xdr:sp macro="" textlink="">
      <xdr:nvSpPr>
        <xdr:cNvPr id="152" name="楕円 151">
          <a:extLst>
            <a:ext uri="{FF2B5EF4-FFF2-40B4-BE49-F238E27FC236}">
              <a16:creationId xmlns:a16="http://schemas.microsoft.com/office/drawing/2014/main" id="{51EF8D37-70DA-43EB-9D87-7BD744D6E6B9}"/>
            </a:ext>
          </a:extLst>
        </xdr:cNvPr>
        <xdr:cNvSpPr/>
      </xdr:nvSpPr>
      <xdr:spPr>
        <a:xfrm>
          <a:off x="14033500" y="60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130023</xdr:rowOff>
    </xdr:from>
    <xdr:to>
      <xdr:col>76</xdr:col>
      <xdr:colOff>22225</xdr:colOff>
      <xdr:row>31</xdr:row>
      <xdr:rowOff>62395</xdr:rowOff>
    </xdr:to>
    <xdr:cxnSp macro="">
      <xdr:nvCxnSpPr>
        <xdr:cNvPr id="153" name="直線コネクタ 152">
          <a:extLst>
            <a:ext uri="{FF2B5EF4-FFF2-40B4-BE49-F238E27FC236}">
              <a16:creationId xmlns:a16="http://schemas.microsoft.com/office/drawing/2014/main" id="{8D12C050-B1F8-48D9-83F2-25829A857701}"/>
            </a:ext>
          </a:extLst>
        </xdr:cNvPr>
        <xdr:cNvCxnSpPr/>
      </xdr:nvCxnSpPr>
      <xdr:spPr>
        <a:xfrm flipV="1">
          <a:off x="14084300" y="5873598"/>
          <a:ext cx="711200" cy="27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141592</xdr:rowOff>
    </xdr:from>
    <xdr:to>
      <xdr:col>68</xdr:col>
      <xdr:colOff>123825</xdr:colOff>
      <xdr:row>31</xdr:row>
      <xdr:rowOff>71742</xdr:rowOff>
    </xdr:to>
    <xdr:sp macro="" textlink="">
      <xdr:nvSpPr>
        <xdr:cNvPr id="154" name="楕円 153">
          <a:extLst>
            <a:ext uri="{FF2B5EF4-FFF2-40B4-BE49-F238E27FC236}">
              <a16:creationId xmlns:a16="http://schemas.microsoft.com/office/drawing/2014/main" id="{EFF333DB-8AD0-4DC5-98D7-5AC850590253}"/>
            </a:ext>
          </a:extLst>
        </xdr:cNvPr>
        <xdr:cNvSpPr/>
      </xdr:nvSpPr>
      <xdr:spPr>
        <a:xfrm>
          <a:off x="13271500" y="605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20942</xdr:rowOff>
    </xdr:from>
    <xdr:to>
      <xdr:col>72</xdr:col>
      <xdr:colOff>73025</xdr:colOff>
      <xdr:row>31</xdr:row>
      <xdr:rowOff>62395</xdr:rowOff>
    </xdr:to>
    <xdr:cxnSp macro="">
      <xdr:nvCxnSpPr>
        <xdr:cNvPr id="155" name="直線コネクタ 154">
          <a:extLst>
            <a:ext uri="{FF2B5EF4-FFF2-40B4-BE49-F238E27FC236}">
              <a16:creationId xmlns:a16="http://schemas.microsoft.com/office/drawing/2014/main" id="{73EF17A8-072C-4FDA-9597-1028554EC084}"/>
            </a:ext>
          </a:extLst>
        </xdr:cNvPr>
        <xdr:cNvCxnSpPr/>
      </xdr:nvCxnSpPr>
      <xdr:spPr>
        <a:xfrm>
          <a:off x="13322300" y="6107417"/>
          <a:ext cx="762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101435</xdr:rowOff>
    </xdr:from>
    <xdr:to>
      <xdr:col>64</xdr:col>
      <xdr:colOff>123825</xdr:colOff>
      <xdr:row>31</xdr:row>
      <xdr:rowOff>31585</xdr:rowOff>
    </xdr:to>
    <xdr:sp macro="" textlink="">
      <xdr:nvSpPr>
        <xdr:cNvPr id="156" name="楕円 155">
          <a:extLst>
            <a:ext uri="{FF2B5EF4-FFF2-40B4-BE49-F238E27FC236}">
              <a16:creationId xmlns:a16="http://schemas.microsoft.com/office/drawing/2014/main" id="{5D2211EE-FF4D-4F59-8AB9-6FF7C3A4FCAB}"/>
            </a:ext>
          </a:extLst>
        </xdr:cNvPr>
        <xdr:cNvSpPr/>
      </xdr:nvSpPr>
      <xdr:spPr>
        <a:xfrm>
          <a:off x="12509500" y="60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152235</xdr:rowOff>
    </xdr:from>
    <xdr:to>
      <xdr:col>68</xdr:col>
      <xdr:colOff>73025</xdr:colOff>
      <xdr:row>31</xdr:row>
      <xdr:rowOff>20942</xdr:rowOff>
    </xdr:to>
    <xdr:cxnSp macro="">
      <xdr:nvCxnSpPr>
        <xdr:cNvPr id="157" name="直線コネクタ 156">
          <a:extLst>
            <a:ext uri="{FF2B5EF4-FFF2-40B4-BE49-F238E27FC236}">
              <a16:creationId xmlns:a16="http://schemas.microsoft.com/office/drawing/2014/main" id="{355099E6-1E04-4EFB-A035-D89DCA8C49ED}"/>
            </a:ext>
          </a:extLst>
        </xdr:cNvPr>
        <xdr:cNvCxnSpPr/>
      </xdr:nvCxnSpPr>
      <xdr:spPr>
        <a:xfrm>
          <a:off x="12560300" y="6067260"/>
          <a:ext cx="762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88913</xdr:rowOff>
    </xdr:from>
    <xdr:to>
      <xdr:col>60</xdr:col>
      <xdr:colOff>123825</xdr:colOff>
      <xdr:row>31</xdr:row>
      <xdr:rowOff>19063</xdr:rowOff>
    </xdr:to>
    <xdr:sp macro="" textlink="">
      <xdr:nvSpPr>
        <xdr:cNvPr id="158" name="楕円 157">
          <a:extLst>
            <a:ext uri="{FF2B5EF4-FFF2-40B4-BE49-F238E27FC236}">
              <a16:creationId xmlns:a16="http://schemas.microsoft.com/office/drawing/2014/main" id="{7DAF35CD-5C43-4F2D-9C41-14C0C0329230}"/>
            </a:ext>
          </a:extLst>
        </xdr:cNvPr>
        <xdr:cNvSpPr/>
      </xdr:nvSpPr>
      <xdr:spPr>
        <a:xfrm>
          <a:off x="11747500" y="60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139713</xdr:rowOff>
    </xdr:from>
    <xdr:to>
      <xdr:col>64</xdr:col>
      <xdr:colOff>73025</xdr:colOff>
      <xdr:row>30</xdr:row>
      <xdr:rowOff>152235</xdr:rowOff>
    </xdr:to>
    <xdr:cxnSp macro="">
      <xdr:nvCxnSpPr>
        <xdr:cNvPr id="159" name="直線コネクタ 158">
          <a:extLst>
            <a:ext uri="{FF2B5EF4-FFF2-40B4-BE49-F238E27FC236}">
              <a16:creationId xmlns:a16="http://schemas.microsoft.com/office/drawing/2014/main" id="{549BB2D1-A15C-4118-B5B0-7661E7F7C514}"/>
            </a:ext>
          </a:extLst>
        </xdr:cNvPr>
        <xdr:cNvCxnSpPr/>
      </xdr:nvCxnSpPr>
      <xdr:spPr>
        <a:xfrm>
          <a:off x="11798300" y="6054738"/>
          <a:ext cx="762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142320</xdr:rowOff>
    </xdr:from>
    <xdr:ext cx="469744" cy="259045"/>
    <xdr:sp macro="" textlink="">
      <xdr:nvSpPr>
        <xdr:cNvPr id="160" name="n_1aveValue債務償還比率">
          <a:extLst>
            <a:ext uri="{FF2B5EF4-FFF2-40B4-BE49-F238E27FC236}">
              <a16:creationId xmlns:a16="http://schemas.microsoft.com/office/drawing/2014/main" id="{7DB0BFD4-5FED-42EE-97B2-A6649143A154}"/>
            </a:ext>
          </a:extLst>
        </xdr:cNvPr>
        <xdr:cNvSpPr txBox="1"/>
      </xdr:nvSpPr>
      <xdr:spPr>
        <a:xfrm>
          <a:off x="13836727" y="62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38879</xdr:rowOff>
    </xdr:from>
    <xdr:ext cx="469744" cy="259045"/>
    <xdr:sp macro="" textlink="">
      <xdr:nvSpPr>
        <xdr:cNvPr id="161" name="n_2aveValue債務償還比率">
          <a:extLst>
            <a:ext uri="{FF2B5EF4-FFF2-40B4-BE49-F238E27FC236}">
              <a16:creationId xmlns:a16="http://schemas.microsoft.com/office/drawing/2014/main" id="{C47301B1-499B-462C-BC43-DD345934C610}"/>
            </a:ext>
          </a:extLst>
        </xdr:cNvPr>
        <xdr:cNvSpPr txBox="1"/>
      </xdr:nvSpPr>
      <xdr:spPr>
        <a:xfrm>
          <a:off x="13087427"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62" name="n_3aveValue債務償還比率">
          <a:extLst>
            <a:ext uri="{FF2B5EF4-FFF2-40B4-BE49-F238E27FC236}">
              <a16:creationId xmlns:a16="http://schemas.microsoft.com/office/drawing/2014/main" id="{3F3E301D-C207-4E5A-BAA2-9F09FE80D025}"/>
            </a:ext>
          </a:extLst>
        </xdr:cNvPr>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63" name="n_4aveValue債務償還比率">
          <a:extLst>
            <a:ext uri="{FF2B5EF4-FFF2-40B4-BE49-F238E27FC236}">
              <a16:creationId xmlns:a16="http://schemas.microsoft.com/office/drawing/2014/main" id="{EFF12AC2-B1AE-42E4-85DE-3EEEDE3FDD3A}"/>
            </a:ext>
          </a:extLst>
        </xdr:cNvPr>
        <xdr:cNvSpPr txBox="1"/>
      </xdr:nvSpPr>
      <xdr:spPr>
        <a:xfrm>
          <a:off x="11563427" y="63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129722</xdr:rowOff>
    </xdr:from>
    <xdr:ext cx="469744" cy="259045"/>
    <xdr:sp macro="" textlink="">
      <xdr:nvSpPr>
        <xdr:cNvPr id="164" name="n_1mainValue債務償還比率">
          <a:extLst>
            <a:ext uri="{FF2B5EF4-FFF2-40B4-BE49-F238E27FC236}">
              <a16:creationId xmlns:a16="http://schemas.microsoft.com/office/drawing/2014/main" id="{9CE8ABB2-1955-4330-9322-41B1137555BF}"/>
            </a:ext>
          </a:extLst>
        </xdr:cNvPr>
        <xdr:cNvSpPr txBox="1"/>
      </xdr:nvSpPr>
      <xdr:spPr>
        <a:xfrm>
          <a:off x="13836727" y="587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88269</xdr:rowOff>
    </xdr:from>
    <xdr:ext cx="469744" cy="259045"/>
    <xdr:sp macro="" textlink="">
      <xdr:nvSpPr>
        <xdr:cNvPr id="165" name="n_2mainValue債務償還比率">
          <a:extLst>
            <a:ext uri="{FF2B5EF4-FFF2-40B4-BE49-F238E27FC236}">
              <a16:creationId xmlns:a16="http://schemas.microsoft.com/office/drawing/2014/main" id="{4C2E5E94-4DEE-4339-8C29-98E77F8D8387}"/>
            </a:ext>
          </a:extLst>
        </xdr:cNvPr>
        <xdr:cNvSpPr txBox="1"/>
      </xdr:nvSpPr>
      <xdr:spPr>
        <a:xfrm>
          <a:off x="13087427" y="583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48112</xdr:rowOff>
    </xdr:from>
    <xdr:ext cx="469744" cy="259045"/>
    <xdr:sp macro="" textlink="">
      <xdr:nvSpPr>
        <xdr:cNvPr id="166" name="n_3mainValue債務償還比率">
          <a:extLst>
            <a:ext uri="{FF2B5EF4-FFF2-40B4-BE49-F238E27FC236}">
              <a16:creationId xmlns:a16="http://schemas.microsoft.com/office/drawing/2014/main" id="{865944EF-D49D-4A13-8FAE-1763690F36F4}"/>
            </a:ext>
          </a:extLst>
        </xdr:cNvPr>
        <xdr:cNvSpPr txBox="1"/>
      </xdr:nvSpPr>
      <xdr:spPr>
        <a:xfrm>
          <a:off x="12325427" y="579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35590</xdr:rowOff>
    </xdr:from>
    <xdr:ext cx="469744" cy="259045"/>
    <xdr:sp macro="" textlink="">
      <xdr:nvSpPr>
        <xdr:cNvPr id="167" name="n_4mainValue債務償還比率">
          <a:extLst>
            <a:ext uri="{FF2B5EF4-FFF2-40B4-BE49-F238E27FC236}">
              <a16:creationId xmlns:a16="http://schemas.microsoft.com/office/drawing/2014/main" id="{7204CEA9-BB71-47B4-A3B1-8CBD403F90DB}"/>
            </a:ext>
          </a:extLst>
        </xdr:cNvPr>
        <xdr:cNvSpPr txBox="1"/>
      </xdr:nvSpPr>
      <xdr:spPr>
        <a:xfrm>
          <a:off x="11563427" y="577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AE25A7E1-B8BB-49B2-92A9-3647342D6ED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F9C4C99B-3261-4EDB-9525-FD6D13A1FF7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73FBC5C7-421F-425D-BA1A-B13484A2005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8BCFB3E7-87D1-46E8-98BA-5C7FFC13F2D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CEEF345E-43DB-4166-8E88-EBF48DD63F7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23A0E01F-F02A-45A9-878E-DFB4A1C21B1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10F8D1-ADA7-4E45-9007-777394911CE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3486179-7FBC-4FD8-9BCA-C23D805CE0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E54AA7-77DD-4027-932B-0B8E0E15F80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48D8F3-E2FA-4B9C-BA7F-780B13B6A0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4C9688-E3F4-46A4-A639-4836AA80BBA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FCF40F-2E84-4C98-8F79-F523FAC7FEA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50C573-588C-42B9-9EB5-40E9DC20D1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3835AC-1D53-41E6-9839-23433C7BAAD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5F1BF0-3F41-40BE-A3F8-AD5F9DC6CB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F6BF57-31B1-4BF6-B992-C2B760ECFA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261,661
258,653
138.48
106,412,628
105,551,892
296,657
52,980,221
83,776,895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79BE64-3ABD-427F-BFA3-0122FF4CBD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E5F5F9-80C4-4595-8C7F-C7A58F454A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6A762F-0415-4B5B-82D9-A92407C1EB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62A6BE-5528-4C62-A547-6EEC8D01212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5D8965-E8A5-401E-BAC8-562D9998D5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13557EA-262A-4489-8D4F-118DE70EE2F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FEB1F4-67CB-4B4D-8630-9D7DD0B9EA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AB6382-86A1-45EA-B252-DF757FB960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D536EC-E08D-48EC-905B-E6F9AA8D2F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0F5973-E1E5-41CD-8C6D-27BDB3AA23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A4A994-49EB-4EED-A1D9-4A816E9000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6F50C5-4108-4B56-ADFC-4759581DF0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7DB9A3-0E79-4FDE-A836-76EC6679C4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71AEE1-1588-43DC-9170-7ABA520648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AE0C4C7-27C8-4D46-B7BE-3F1C405BDB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EA3D52-4C28-4963-B215-74FDA8D634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86422A-8E2F-4DA2-854E-63B2B2D6F0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A83E23-396B-46A0-82C3-F578A1D885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663059-DE27-4137-B17A-B8157AAD5C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DF9536C-BB47-4E64-8578-B442DFF990A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09F2E3-EB45-4F52-BF5F-A0846AB0B47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11EB520-0472-4CAE-A8C4-7F304A7DF4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6735CA7-BC82-4683-985A-069F32A135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0518A0A-E57A-4CC3-9CA0-CF3BA1D04BA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FEAED3D-0DE0-431A-8945-252E08369C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7BAFE67-3D8A-4980-9951-ADF57C8C8A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671FAB-D745-4A2C-A1A6-996A543C75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178DF9D-E9D3-4E2E-9756-9EC8525F2A4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22E35BE-7787-4E5A-94AC-07B5EFAE7B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9E0E1E6-631C-4C60-98CB-2A3AD18F79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363A505-E3B3-4FA6-8DF2-444F578BBC4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7181BF3-5194-4541-AF77-102A97B605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125AB09-2D6E-4FCD-95C3-A3BE5F977DF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0D7AC03-3122-4997-BAB0-C73615667A0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4913E82-73BC-46AD-BAE5-4E33E562B3E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43398ED-C433-45C0-BF0F-A5EBDB85C1E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7D35959-B1F4-4EA2-A10B-C71A727B5E1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DDCCF81-A6E1-4708-B16F-B5A35F68F6B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45D44A4-A844-4093-ABE0-A7DC2154811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1DF9CE4-1E24-4FED-8FD4-69223156249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A4DF8C2-C399-415F-B671-F71A68BDF99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14801D1-4E73-4EA2-8F0E-6F6E1FA57EA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159B88A-E709-4CA0-B507-BA32397E762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08B52EA-92C2-4413-8BCF-2273A28160B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2B7559E-4A7E-4EC5-AFD7-17F4CA6005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FCF75A58-85E1-452A-A841-F2AEE1B96DAD}"/>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6C83D2AB-4410-4832-A0D3-8FA047051335}"/>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EEAFD880-0513-4E67-9762-3A9A893CC26D}"/>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EC54432F-48A7-4132-B2C8-82D32263625A}"/>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2DD60C1A-660B-49F7-B974-7A6F9470A102}"/>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137177</xdr:rowOff>
    </xdr:from>
    <xdr:ext cx="405111" cy="259045"/>
    <xdr:sp macro="" textlink="">
      <xdr:nvSpPr>
        <xdr:cNvPr id="62" name="【道路】&#10;有形固定資産減価償却率平均値テキスト">
          <a:extLst>
            <a:ext uri="{FF2B5EF4-FFF2-40B4-BE49-F238E27FC236}">
              <a16:creationId xmlns:a16="http://schemas.microsoft.com/office/drawing/2014/main" id="{46E9AD0B-6A95-44D3-B187-E4DA019B51AF}"/>
            </a:ext>
          </a:extLst>
        </xdr:cNvPr>
        <xdr:cNvSpPr txBox="1"/>
      </xdr:nvSpPr>
      <xdr:spPr>
        <a:xfrm>
          <a:off x="4673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F81D0B51-C83B-4581-B74B-54789627947D}"/>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81315F64-8618-4F52-BEEB-1BA2893C8BE8}"/>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2FBF8507-5CD7-43A8-BE64-8C9B2D38D90B}"/>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4597696B-9A70-48D3-BC6C-3233921B465E}"/>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3536411D-2E82-4D5E-AD2B-1A223C75BFA0}"/>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C29D41-7602-4709-84FD-BF55F21A7C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C2D070-8EA9-485A-8686-02FC532C233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8C6CA6-B2BB-454D-8F55-2E82B3DAB4F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C8CA80A-E406-4380-AA68-FFC5EBB15FF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17DA339-E7D4-4DF1-AEE4-06FF92824E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3" name="楕円 72">
          <a:extLst>
            <a:ext uri="{FF2B5EF4-FFF2-40B4-BE49-F238E27FC236}">
              <a16:creationId xmlns:a16="http://schemas.microsoft.com/office/drawing/2014/main" id="{2126FFE7-38FB-4BA7-9B4A-F914584B9068}"/>
            </a:ext>
          </a:extLst>
        </xdr:cNvPr>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168292</xdr:rowOff>
    </xdr:from>
    <xdr:ext cx="405111" cy="259045"/>
    <xdr:sp macro="" textlink="">
      <xdr:nvSpPr>
        <xdr:cNvPr id="74" name="【道路】&#10;有形固定資産減価償却率該当値テキスト">
          <a:extLst>
            <a:ext uri="{FF2B5EF4-FFF2-40B4-BE49-F238E27FC236}">
              <a16:creationId xmlns:a16="http://schemas.microsoft.com/office/drawing/2014/main" id="{3A1B7347-8A23-4B1D-82AD-77B7811A40AF}"/>
            </a:ext>
          </a:extLst>
        </xdr:cNvPr>
        <xdr:cNvSpPr txBox="1"/>
      </xdr:nvSpPr>
      <xdr:spPr>
        <a:xfrm>
          <a:off x="4673600"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a:extLst>
            <a:ext uri="{FF2B5EF4-FFF2-40B4-BE49-F238E27FC236}">
              <a16:creationId xmlns:a16="http://schemas.microsoft.com/office/drawing/2014/main" id="{8BD61DF2-6360-483B-BA92-A7C00A5374BF}"/>
            </a:ext>
          </a:extLst>
        </xdr:cNvPr>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24765</xdr:rowOff>
    </xdr:to>
    <xdr:cxnSp macro="">
      <xdr:nvCxnSpPr>
        <xdr:cNvPr id="76" name="直線コネクタ 75">
          <a:extLst>
            <a:ext uri="{FF2B5EF4-FFF2-40B4-BE49-F238E27FC236}">
              <a16:creationId xmlns:a16="http://schemas.microsoft.com/office/drawing/2014/main" id="{E2AB03AA-2488-4D3D-9B17-47AFEF3D6C01}"/>
            </a:ext>
          </a:extLst>
        </xdr:cNvPr>
        <xdr:cNvCxnSpPr/>
      </xdr:nvCxnSpPr>
      <xdr:spPr>
        <a:xfrm>
          <a:off x="3797300" y="65112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a:extLst>
            <a:ext uri="{FF2B5EF4-FFF2-40B4-BE49-F238E27FC236}">
              <a16:creationId xmlns:a16="http://schemas.microsoft.com/office/drawing/2014/main" id="{05D2C10F-B9F3-488E-9EBD-A883D0235052}"/>
            </a:ext>
          </a:extLst>
        </xdr:cNvPr>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167640</xdr:rowOff>
    </xdr:to>
    <xdr:cxnSp macro="">
      <xdr:nvCxnSpPr>
        <xdr:cNvPr id="78" name="直線コネクタ 77">
          <a:extLst>
            <a:ext uri="{FF2B5EF4-FFF2-40B4-BE49-F238E27FC236}">
              <a16:creationId xmlns:a16="http://schemas.microsoft.com/office/drawing/2014/main" id="{7103C7F8-787E-4591-BEE0-05AA6D144209}"/>
            </a:ext>
          </a:extLst>
        </xdr:cNvPr>
        <xdr:cNvCxnSpPr/>
      </xdr:nvCxnSpPr>
      <xdr:spPr>
        <a:xfrm>
          <a:off x="2908300" y="64789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a:extLst>
            <a:ext uri="{FF2B5EF4-FFF2-40B4-BE49-F238E27FC236}">
              <a16:creationId xmlns:a16="http://schemas.microsoft.com/office/drawing/2014/main" id="{192FB17C-231E-4E11-AED6-57D51947C980}"/>
            </a:ext>
          </a:extLst>
        </xdr:cNvPr>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37</xdr:row>
      <xdr:rowOff>135255</xdr:rowOff>
    </xdr:to>
    <xdr:cxnSp macro="">
      <xdr:nvCxnSpPr>
        <xdr:cNvPr id="80" name="直線コネクタ 79">
          <a:extLst>
            <a:ext uri="{FF2B5EF4-FFF2-40B4-BE49-F238E27FC236}">
              <a16:creationId xmlns:a16="http://schemas.microsoft.com/office/drawing/2014/main" id="{9414E41C-1E15-4310-9755-97BB4346AB4F}"/>
            </a:ext>
          </a:extLst>
        </xdr:cNvPr>
        <xdr:cNvCxnSpPr/>
      </xdr:nvCxnSpPr>
      <xdr:spPr>
        <a:xfrm>
          <a:off x="2019300" y="6448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19685</xdr:rowOff>
    </xdr:from>
    <xdr:to>
      <xdr:col>6</xdr:col>
      <xdr:colOff>38100</xdr:colOff>
      <xdr:row>37</xdr:row>
      <xdr:rowOff>121285</xdr:rowOff>
    </xdr:to>
    <xdr:sp macro="" textlink="">
      <xdr:nvSpPr>
        <xdr:cNvPr id="81" name="楕円 80">
          <a:extLst>
            <a:ext uri="{FF2B5EF4-FFF2-40B4-BE49-F238E27FC236}">
              <a16:creationId xmlns:a16="http://schemas.microsoft.com/office/drawing/2014/main" id="{43E59CC1-6B2B-487C-8C64-11C348652217}"/>
            </a:ext>
          </a:extLst>
        </xdr:cNvPr>
        <xdr:cNvSpPr/>
      </xdr:nvSpPr>
      <xdr:spPr>
        <a:xfrm>
          <a:off x="107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70485</xdr:rowOff>
    </xdr:from>
    <xdr:to>
      <xdr:col>10</xdr:col>
      <xdr:colOff>114300</xdr:colOff>
      <xdr:row>37</xdr:row>
      <xdr:rowOff>104775</xdr:rowOff>
    </xdr:to>
    <xdr:cxnSp macro="">
      <xdr:nvCxnSpPr>
        <xdr:cNvPr id="82" name="直線コネクタ 81">
          <a:extLst>
            <a:ext uri="{FF2B5EF4-FFF2-40B4-BE49-F238E27FC236}">
              <a16:creationId xmlns:a16="http://schemas.microsoft.com/office/drawing/2014/main" id="{A40FA089-FB09-4AF1-8E96-C307E75B81A5}"/>
            </a:ext>
          </a:extLst>
        </xdr:cNvPr>
        <xdr:cNvCxnSpPr/>
      </xdr:nvCxnSpPr>
      <xdr:spPr>
        <a:xfrm>
          <a:off x="1130300" y="64141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C957B355-6716-4DE0-A060-4D0FC009D0DC}"/>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7B7DA0C5-373F-4209-BF8F-5BEF90DCCC8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a:extLst>
            <a:ext uri="{FF2B5EF4-FFF2-40B4-BE49-F238E27FC236}">
              <a16:creationId xmlns:a16="http://schemas.microsoft.com/office/drawing/2014/main" id="{F11BDF45-CFC8-4F71-A352-7920ECDC80CF}"/>
            </a:ext>
          </a:extLst>
        </xdr:cNvPr>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9D050B84-9D4A-4BEB-845A-D9C1BFDF0386}"/>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7" name="n_1mainValue【道路】&#10;有形固定資産減価償却率">
          <a:extLst>
            <a:ext uri="{FF2B5EF4-FFF2-40B4-BE49-F238E27FC236}">
              <a16:creationId xmlns:a16="http://schemas.microsoft.com/office/drawing/2014/main" id="{26C841EF-984F-4C46-A5CF-7D41750C55E3}"/>
            </a:ext>
          </a:extLst>
        </xdr:cNvPr>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8" name="n_2mainValue【道路】&#10;有形固定資産減価償却率">
          <a:extLst>
            <a:ext uri="{FF2B5EF4-FFF2-40B4-BE49-F238E27FC236}">
              <a16:creationId xmlns:a16="http://schemas.microsoft.com/office/drawing/2014/main" id="{9D331B0C-5F8A-4BDC-BD93-3CAFB875E55B}"/>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652</xdr:rowOff>
    </xdr:from>
    <xdr:ext cx="405111" cy="259045"/>
    <xdr:sp macro="" textlink="">
      <xdr:nvSpPr>
        <xdr:cNvPr id="89" name="n_3mainValue【道路】&#10;有形固定資産減価償却率">
          <a:extLst>
            <a:ext uri="{FF2B5EF4-FFF2-40B4-BE49-F238E27FC236}">
              <a16:creationId xmlns:a16="http://schemas.microsoft.com/office/drawing/2014/main" id="{C1CFAEFD-BF9B-4920-8255-627E53E1E303}"/>
            </a:ext>
          </a:extLst>
        </xdr:cNvPr>
        <xdr:cNvSpPr txBox="1"/>
      </xdr:nvSpPr>
      <xdr:spPr>
        <a:xfrm>
          <a:off x="1816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137812</xdr:rowOff>
    </xdr:from>
    <xdr:ext cx="405111" cy="259045"/>
    <xdr:sp macro="" textlink="">
      <xdr:nvSpPr>
        <xdr:cNvPr id="90" name="n_4mainValue【道路】&#10;有形固定資産減価償却率">
          <a:extLst>
            <a:ext uri="{FF2B5EF4-FFF2-40B4-BE49-F238E27FC236}">
              <a16:creationId xmlns:a16="http://schemas.microsoft.com/office/drawing/2014/main" id="{F425931C-333B-4522-AC9B-512B7B16BB97}"/>
            </a:ext>
          </a:extLst>
        </xdr:cNvPr>
        <xdr:cNvSpPr txBox="1"/>
      </xdr:nvSpPr>
      <xdr:spPr>
        <a:xfrm>
          <a:off x="927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8C9A713-A88C-4D87-865E-DAAB39B682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EC4552D-C8A1-4A28-8061-3E179ABE934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69E628A-8F0E-4E18-9C05-6228E8AB1A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D48B9FC-CC36-43C2-B9B7-D215471B90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7E74B6A-7711-4D03-A816-199DFB8201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831733D-F144-4F82-8A35-9CE40BD047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40A7956-EE37-4257-87D2-6A16FDA215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35F3059-C851-4AA4-BCFB-9097BC3966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613B99F-F50C-4ABB-9E27-36C3E2B359C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4F748BF-7A90-4DF2-AE92-FFAE35D4F6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AF83154-A7D6-411F-8094-78D35161939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631798F-E9E3-486D-AA71-0BA7E264980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CE98254-661B-426F-8B54-245E28113AC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E6A21C4-F338-4890-AC36-0D24BD0EBBF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A535EA5-D4E7-4D91-9414-F26FC8537D1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6F4C7582-718D-4667-B4E6-B667D56DC74D}"/>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EE85B455-C1A5-40B9-A298-521B370DF0B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B3D73DAE-81EC-4F1D-8E31-28CE92194B5A}"/>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7DBD8C9-279F-4089-B23B-854A4C4528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D91A1AA4-03FA-45C8-84AE-005B051AA23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208DBB2-02AE-4517-B6B3-56BE9FD04C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CE476334-FEF9-4B4A-A3F6-618D1041F911}"/>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A9414390-3533-4EDA-9A33-2C9E5DD8CAC1}"/>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C7EAACB0-85BD-4264-8325-142B8F4E6946}"/>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4D5693ED-5037-43DD-9930-B41D5127390E}"/>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BC025F57-EA6B-4D68-8D59-3A80C930B257}"/>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135008</xdr:rowOff>
    </xdr:from>
    <xdr:ext cx="469744" cy="259045"/>
    <xdr:sp macro="" textlink="">
      <xdr:nvSpPr>
        <xdr:cNvPr id="117" name="【道路】&#10;一人当たり延長平均値テキスト">
          <a:extLst>
            <a:ext uri="{FF2B5EF4-FFF2-40B4-BE49-F238E27FC236}">
              <a16:creationId xmlns:a16="http://schemas.microsoft.com/office/drawing/2014/main" id="{56573B11-654C-4985-899F-E711C7BEE612}"/>
            </a:ext>
          </a:extLst>
        </xdr:cNvPr>
        <xdr:cNvSpPr txBox="1"/>
      </xdr:nvSpPr>
      <xdr:spPr>
        <a:xfrm>
          <a:off x="10515600" y="665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BAB6F63E-6687-4DB9-AAAD-2807F669F919}"/>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8276C36C-31BE-4541-97FE-C672EC7C5658}"/>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C698F47D-8210-4CA4-8C6B-24C0158DEC23}"/>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15A90B76-5C0B-470C-B9DC-D46900CDFC84}"/>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9F0444F7-F3E3-4AF7-B6AF-5728BD4643A3}"/>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09B1ACC-2BF3-493D-9426-C9E1C3E4B4D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6AED888-4659-4FA2-A8C4-5C663415961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81E6130-CAD8-4FBB-9B4E-A80A4BABD45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470A6ED-80C3-401C-BD9A-DDF79CD36B2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65F82BF-D405-4F0D-A8AC-6A2D71FB2F1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61427</xdr:rowOff>
    </xdr:from>
    <xdr:to>
      <xdr:col>55</xdr:col>
      <xdr:colOff>50800</xdr:colOff>
      <xdr:row>40</xdr:row>
      <xdr:rowOff>163027</xdr:rowOff>
    </xdr:to>
    <xdr:sp macro="" textlink="">
      <xdr:nvSpPr>
        <xdr:cNvPr id="128" name="楕円 127">
          <a:extLst>
            <a:ext uri="{FF2B5EF4-FFF2-40B4-BE49-F238E27FC236}">
              <a16:creationId xmlns:a16="http://schemas.microsoft.com/office/drawing/2014/main" id="{6E3160A9-7A69-4251-927A-139710113A10}"/>
            </a:ext>
          </a:extLst>
        </xdr:cNvPr>
        <xdr:cNvSpPr/>
      </xdr:nvSpPr>
      <xdr:spPr>
        <a:xfrm>
          <a:off x="10426700" y="69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147804</xdr:rowOff>
    </xdr:from>
    <xdr:ext cx="469744" cy="259045"/>
    <xdr:sp macro="" textlink="">
      <xdr:nvSpPr>
        <xdr:cNvPr id="129" name="【道路】&#10;一人当たり延長該当値テキスト">
          <a:extLst>
            <a:ext uri="{FF2B5EF4-FFF2-40B4-BE49-F238E27FC236}">
              <a16:creationId xmlns:a16="http://schemas.microsoft.com/office/drawing/2014/main" id="{A81431D9-6329-4F76-B6D4-F5E0878786C8}"/>
            </a:ext>
          </a:extLst>
        </xdr:cNvPr>
        <xdr:cNvSpPr txBox="1"/>
      </xdr:nvSpPr>
      <xdr:spPr>
        <a:xfrm>
          <a:off x="10515600" y="683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62982</xdr:rowOff>
    </xdr:from>
    <xdr:to>
      <xdr:col>50</xdr:col>
      <xdr:colOff>165100</xdr:colOff>
      <xdr:row>40</xdr:row>
      <xdr:rowOff>164582</xdr:rowOff>
    </xdr:to>
    <xdr:sp macro="" textlink="">
      <xdr:nvSpPr>
        <xdr:cNvPr id="130" name="楕円 129">
          <a:extLst>
            <a:ext uri="{FF2B5EF4-FFF2-40B4-BE49-F238E27FC236}">
              <a16:creationId xmlns:a16="http://schemas.microsoft.com/office/drawing/2014/main" id="{8C6096B1-6519-469B-8893-3FCDA8C8C040}"/>
            </a:ext>
          </a:extLst>
        </xdr:cNvPr>
        <xdr:cNvSpPr/>
      </xdr:nvSpPr>
      <xdr:spPr>
        <a:xfrm>
          <a:off x="9588500" y="69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112227</xdr:rowOff>
    </xdr:from>
    <xdr:to>
      <xdr:col>55</xdr:col>
      <xdr:colOff>0</xdr:colOff>
      <xdr:row>40</xdr:row>
      <xdr:rowOff>113782</xdr:rowOff>
    </xdr:to>
    <xdr:cxnSp macro="">
      <xdr:nvCxnSpPr>
        <xdr:cNvPr id="131" name="直線コネクタ 130">
          <a:extLst>
            <a:ext uri="{FF2B5EF4-FFF2-40B4-BE49-F238E27FC236}">
              <a16:creationId xmlns:a16="http://schemas.microsoft.com/office/drawing/2014/main" id="{943919E8-21A9-42C9-896F-F3C8227D2C0F}"/>
            </a:ext>
          </a:extLst>
        </xdr:cNvPr>
        <xdr:cNvCxnSpPr/>
      </xdr:nvCxnSpPr>
      <xdr:spPr>
        <a:xfrm flipV="1">
          <a:off x="9639300" y="6970227"/>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64399</xdr:rowOff>
    </xdr:from>
    <xdr:to>
      <xdr:col>46</xdr:col>
      <xdr:colOff>38100</xdr:colOff>
      <xdr:row>40</xdr:row>
      <xdr:rowOff>165999</xdr:rowOff>
    </xdr:to>
    <xdr:sp macro="" textlink="">
      <xdr:nvSpPr>
        <xdr:cNvPr id="132" name="楕円 131">
          <a:extLst>
            <a:ext uri="{FF2B5EF4-FFF2-40B4-BE49-F238E27FC236}">
              <a16:creationId xmlns:a16="http://schemas.microsoft.com/office/drawing/2014/main" id="{D9C6C72A-7847-447A-93CE-1E5E692468DF}"/>
            </a:ext>
          </a:extLst>
        </xdr:cNvPr>
        <xdr:cNvSpPr/>
      </xdr:nvSpPr>
      <xdr:spPr>
        <a:xfrm>
          <a:off x="8699500" y="69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113782</xdr:rowOff>
    </xdr:from>
    <xdr:to>
      <xdr:col>50</xdr:col>
      <xdr:colOff>114300</xdr:colOff>
      <xdr:row>40</xdr:row>
      <xdr:rowOff>115199</xdr:rowOff>
    </xdr:to>
    <xdr:cxnSp macro="">
      <xdr:nvCxnSpPr>
        <xdr:cNvPr id="133" name="直線コネクタ 132">
          <a:extLst>
            <a:ext uri="{FF2B5EF4-FFF2-40B4-BE49-F238E27FC236}">
              <a16:creationId xmlns:a16="http://schemas.microsoft.com/office/drawing/2014/main" id="{615DA222-AE8B-4302-A0A7-805460772CB8}"/>
            </a:ext>
          </a:extLst>
        </xdr:cNvPr>
        <xdr:cNvCxnSpPr/>
      </xdr:nvCxnSpPr>
      <xdr:spPr>
        <a:xfrm flipV="1">
          <a:off x="8750300" y="697178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64811</xdr:rowOff>
    </xdr:from>
    <xdr:to>
      <xdr:col>41</xdr:col>
      <xdr:colOff>101600</xdr:colOff>
      <xdr:row>40</xdr:row>
      <xdr:rowOff>166411</xdr:rowOff>
    </xdr:to>
    <xdr:sp macro="" textlink="">
      <xdr:nvSpPr>
        <xdr:cNvPr id="134" name="楕円 133">
          <a:extLst>
            <a:ext uri="{FF2B5EF4-FFF2-40B4-BE49-F238E27FC236}">
              <a16:creationId xmlns:a16="http://schemas.microsoft.com/office/drawing/2014/main" id="{2E52FD7B-04FF-4FCE-AE3F-93E2C2B323D3}"/>
            </a:ext>
          </a:extLst>
        </xdr:cNvPr>
        <xdr:cNvSpPr/>
      </xdr:nvSpPr>
      <xdr:spPr>
        <a:xfrm>
          <a:off x="7810500" y="69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115199</xdr:rowOff>
    </xdr:from>
    <xdr:to>
      <xdr:col>45</xdr:col>
      <xdr:colOff>177800</xdr:colOff>
      <xdr:row>40</xdr:row>
      <xdr:rowOff>115611</xdr:rowOff>
    </xdr:to>
    <xdr:cxnSp macro="">
      <xdr:nvCxnSpPr>
        <xdr:cNvPr id="135" name="直線コネクタ 134">
          <a:extLst>
            <a:ext uri="{FF2B5EF4-FFF2-40B4-BE49-F238E27FC236}">
              <a16:creationId xmlns:a16="http://schemas.microsoft.com/office/drawing/2014/main" id="{0051F263-0E3D-4AB0-ADE8-3E8070884401}"/>
            </a:ext>
          </a:extLst>
        </xdr:cNvPr>
        <xdr:cNvCxnSpPr/>
      </xdr:nvCxnSpPr>
      <xdr:spPr>
        <a:xfrm flipV="1">
          <a:off x="7861300" y="6973199"/>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68149</xdr:rowOff>
    </xdr:from>
    <xdr:to>
      <xdr:col>36</xdr:col>
      <xdr:colOff>165100</xdr:colOff>
      <xdr:row>40</xdr:row>
      <xdr:rowOff>169749</xdr:rowOff>
    </xdr:to>
    <xdr:sp macro="" textlink="">
      <xdr:nvSpPr>
        <xdr:cNvPr id="136" name="楕円 135">
          <a:extLst>
            <a:ext uri="{FF2B5EF4-FFF2-40B4-BE49-F238E27FC236}">
              <a16:creationId xmlns:a16="http://schemas.microsoft.com/office/drawing/2014/main" id="{FBF33E06-EFA4-484B-B06F-40AEE3935B23}"/>
            </a:ext>
          </a:extLst>
        </xdr:cNvPr>
        <xdr:cNvSpPr/>
      </xdr:nvSpPr>
      <xdr:spPr>
        <a:xfrm>
          <a:off x="6921500" y="69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115611</xdr:rowOff>
    </xdr:from>
    <xdr:to>
      <xdr:col>41</xdr:col>
      <xdr:colOff>50800</xdr:colOff>
      <xdr:row>40</xdr:row>
      <xdr:rowOff>118949</xdr:rowOff>
    </xdr:to>
    <xdr:cxnSp macro="">
      <xdr:nvCxnSpPr>
        <xdr:cNvPr id="137" name="直線コネクタ 136">
          <a:extLst>
            <a:ext uri="{FF2B5EF4-FFF2-40B4-BE49-F238E27FC236}">
              <a16:creationId xmlns:a16="http://schemas.microsoft.com/office/drawing/2014/main" id="{9AB7E95D-CEBA-4540-9397-67E67D34CA9A}"/>
            </a:ext>
          </a:extLst>
        </xdr:cNvPr>
        <xdr:cNvCxnSpPr/>
      </xdr:nvCxnSpPr>
      <xdr:spPr>
        <a:xfrm flipV="1">
          <a:off x="6972300" y="6973611"/>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64934</xdr:rowOff>
    </xdr:from>
    <xdr:ext cx="469744" cy="259045"/>
    <xdr:sp macro="" textlink="">
      <xdr:nvSpPr>
        <xdr:cNvPr id="138" name="n_1aveValue【道路】&#10;一人当たり延長">
          <a:extLst>
            <a:ext uri="{FF2B5EF4-FFF2-40B4-BE49-F238E27FC236}">
              <a16:creationId xmlns:a16="http://schemas.microsoft.com/office/drawing/2014/main" id="{75FEDF43-92BB-485D-AA75-213D220FF400}"/>
            </a:ext>
          </a:extLst>
        </xdr:cNvPr>
        <xdr:cNvSpPr txBox="1"/>
      </xdr:nvSpPr>
      <xdr:spPr>
        <a:xfrm>
          <a:off x="9391727" y="6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72432</xdr:rowOff>
    </xdr:from>
    <xdr:ext cx="469744" cy="259045"/>
    <xdr:sp macro="" textlink="">
      <xdr:nvSpPr>
        <xdr:cNvPr id="139" name="n_2aveValue【道路】&#10;一人当たり延長">
          <a:extLst>
            <a:ext uri="{FF2B5EF4-FFF2-40B4-BE49-F238E27FC236}">
              <a16:creationId xmlns:a16="http://schemas.microsoft.com/office/drawing/2014/main" id="{C9788F2D-972D-4B9E-84C7-E46C70ADE124}"/>
            </a:ext>
          </a:extLst>
        </xdr:cNvPr>
        <xdr:cNvSpPr txBox="1"/>
      </xdr:nvSpPr>
      <xdr:spPr>
        <a:xfrm>
          <a:off x="85154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73255</xdr:rowOff>
    </xdr:from>
    <xdr:ext cx="469744" cy="259045"/>
    <xdr:sp macro="" textlink="">
      <xdr:nvSpPr>
        <xdr:cNvPr id="140" name="n_3aveValue【道路】&#10;一人当たり延長">
          <a:extLst>
            <a:ext uri="{FF2B5EF4-FFF2-40B4-BE49-F238E27FC236}">
              <a16:creationId xmlns:a16="http://schemas.microsoft.com/office/drawing/2014/main" id="{86BDF87B-E558-4E45-9839-ADC4D8489A69}"/>
            </a:ext>
          </a:extLst>
        </xdr:cNvPr>
        <xdr:cNvSpPr txBox="1"/>
      </xdr:nvSpPr>
      <xdr:spPr>
        <a:xfrm>
          <a:off x="7626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89532</xdr:rowOff>
    </xdr:from>
    <xdr:ext cx="469744" cy="259045"/>
    <xdr:sp macro="" textlink="">
      <xdr:nvSpPr>
        <xdr:cNvPr id="141" name="n_4aveValue【道路】&#10;一人当たり延長">
          <a:extLst>
            <a:ext uri="{FF2B5EF4-FFF2-40B4-BE49-F238E27FC236}">
              <a16:creationId xmlns:a16="http://schemas.microsoft.com/office/drawing/2014/main" id="{50470541-4B86-4BB2-943B-71A35439A361}"/>
            </a:ext>
          </a:extLst>
        </xdr:cNvPr>
        <xdr:cNvSpPr txBox="1"/>
      </xdr:nvSpPr>
      <xdr:spPr>
        <a:xfrm>
          <a:off x="6737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155709</xdr:rowOff>
    </xdr:from>
    <xdr:ext cx="469744" cy="259045"/>
    <xdr:sp macro="" textlink="">
      <xdr:nvSpPr>
        <xdr:cNvPr id="142" name="n_1mainValue【道路】&#10;一人当たり延長">
          <a:extLst>
            <a:ext uri="{FF2B5EF4-FFF2-40B4-BE49-F238E27FC236}">
              <a16:creationId xmlns:a16="http://schemas.microsoft.com/office/drawing/2014/main" id="{599642A3-D412-40DF-9A2F-EB333B63EF58}"/>
            </a:ext>
          </a:extLst>
        </xdr:cNvPr>
        <xdr:cNvSpPr txBox="1"/>
      </xdr:nvSpPr>
      <xdr:spPr>
        <a:xfrm>
          <a:off x="9391727" y="70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157126</xdr:rowOff>
    </xdr:from>
    <xdr:ext cx="469744" cy="259045"/>
    <xdr:sp macro="" textlink="">
      <xdr:nvSpPr>
        <xdr:cNvPr id="143" name="n_2mainValue【道路】&#10;一人当たり延長">
          <a:extLst>
            <a:ext uri="{FF2B5EF4-FFF2-40B4-BE49-F238E27FC236}">
              <a16:creationId xmlns:a16="http://schemas.microsoft.com/office/drawing/2014/main" id="{2E759FD4-05BE-4B04-8D9C-E8C39BB0BAF6}"/>
            </a:ext>
          </a:extLst>
        </xdr:cNvPr>
        <xdr:cNvSpPr txBox="1"/>
      </xdr:nvSpPr>
      <xdr:spPr>
        <a:xfrm>
          <a:off x="8515427" y="70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157538</xdr:rowOff>
    </xdr:from>
    <xdr:ext cx="469744" cy="259045"/>
    <xdr:sp macro="" textlink="">
      <xdr:nvSpPr>
        <xdr:cNvPr id="144" name="n_3mainValue【道路】&#10;一人当たり延長">
          <a:extLst>
            <a:ext uri="{FF2B5EF4-FFF2-40B4-BE49-F238E27FC236}">
              <a16:creationId xmlns:a16="http://schemas.microsoft.com/office/drawing/2014/main" id="{9037E288-0F93-4566-8ADF-337E40F2F92A}"/>
            </a:ext>
          </a:extLst>
        </xdr:cNvPr>
        <xdr:cNvSpPr txBox="1"/>
      </xdr:nvSpPr>
      <xdr:spPr>
        <a:xfrm>
          <a:off x="7626427" y="701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160876</xdr:rowOff>
    </xdr:from>
    <xdr:ext cx="469744" cy="259045"/>
    <xdr:sp macro="" textlink="">
      <xdr:nvSpPr>
        <xdr:cNvPr id="145" name="n_4mainValue【道路】&#10;一人当たり延長">
          <a:extLst>
            <a:ext uri="{FF2B5EF4-FFF2-40B4-BE49-F238E27FC236}">
              <a16:creationId xmlns:a16="http://schemas.microsoft.com/office/drawing/2014/main" id="{727C8066-298D-440E-ABE0-ED75D9B1C8D8}"/>
            </a:ext>
          </a:extLst>
        </xdr:cNvPr>
        <xdr:cNvSpPr txBox="1"/>
      </xdr:nvSpPr>
      <xdr:spPr>
        <a:xfrm>
          <a:off x="6737427" y="70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FFDF35E-92D3-4EA7-83E0-73135E9052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61AE356-4BA1-42A2-B74B-762B3D7AED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5C658D9-5FFA-4D41-8FD9-494B267B014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AC3DBCE-7793-4B41-B359-D20CA46FD7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E0BAF8F-6380-4C74-8DC7-18AC644C408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9BE6898-9A0B-487E-ACA6-C336220793D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B283259-B9D9-4769-867B-CFB1BDAF24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EEE09F5-1BB1-46E5-803F-FF78DADD7C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0FAE027-1178-4EB8-A17F-FC23D9A5F3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583EA96-3C48-4046-BEBF-5F17E4022DD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41C4782-827A-4104-914F-25F1F1F36D6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A8E4AF9-5432-48C6-AE62-252F2681910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5E97C465-9D1B-45CB-9AEC-A4CBCF879B0E}"/>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1C5FCB80-A62C-4A55-9146-E48910F4A90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57904E65-7AC5-43E4-BFE5-C57A21D8237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D22F8CD-F2F4-42FA-994A-C1A38F5DCB9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1705D33-6B4B-40B3-8EF3-8FBAD00936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C6BDF6F-4C28-466E-9FE5-7B4B65DC1B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792AD4CB-B07C-4246-8E18-B54F599C9DF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F2C2508-88AA-42A5-8021-CB407B55E69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DD9F82BD-8599-4BD6-8179-AA3A6784BD3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F2624CF-0799-437E-97AB-84D1DB45F2B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721B01CC-445A-45E7-9AD7-56274D44598C}"/>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3B4E00E-C5EB-4C87-B545-0B18A0F6FC9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7257007A-CCEC-493F-AC8A-A51D02C8825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6818703-A627-404F-B421-B7578BDD6A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504CFB88-E1AC-4D4A-9CE2-9C307EF52996}"/>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2A4725F-D118-4C0A-89C3-728C380918FB}"/>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B2FC47BC-D299-452A-BAF7-699B87E18903}"/>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4D02363-6B97-405C-B200-DAF1A253EAC1}"/>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291497A7-1A0F-4D16-BAF9-0C10D07B5112}"/>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8BF27466-A32B-4617-BF4E-D67368F2D660}"/>
            </a:ext>
          </a:extLst>
        </xdr:cNvPr>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782FFE8E-C557-4B39-A27F-2EEDFA151811}"/>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C0CA6586-73A2-475A-B7DF-A56223C681FC}"/>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B7EE389E-7726-4D55-AEE3-269C7C48F476}"/>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C82748E0-767A-40A7-AF26-967902AB651D}"/>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CBD8E046-F968-4FCF-A05E-FBC74C02A5B0}"/>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2E7F09C-7781-49F2-B534-B8110D9E60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FA97805-BA91-49D1-B5BC-7753F4BD01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86A296D-AE58-4377-B464-2DEB6C1C7C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A354AF8-1EA0-4487-B413-FB3325F16C9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7315E53-EA73-4F2C-BCBA-91E019F94C3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xdr:rowOff>
    </xdr:from>
    <xdr:to>
      <xdr:col>24</xdr:col>
      <xdr:colOff>114300</xdr:colOff>
      <xdr:row>58</xdr:row>
      <xdr:rowOff>103051</xdr:rowOff>
    </xdr:to>
    <xdr:sp macro="" textlink="">
      <xdr:nvSpPr>
        <xdr:cNvPr id="188" name="楕円 187">
          <a:extLst>
            <a:ext uri="{FF2B5EF4-FFF2-40B4-BE49-F238E27FC236}">
              <a16:creationId xmlns:a16="http://schemas.microsoft.com/office/drawing/2014/main" id="{1C807F39-38BD-41C0-AA02-A6357FCF1EC4}"/>
            </a:ext>
          </a:extLst>
        </xdr:cNvPr>
        <xdr:cNvSpPr/>
      </xdr:nvSpPr>
      <xdr:spPr>
        <a:xfrm>
          <a:off x="4584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24328</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B3000ED-08B2-46D6-BFC1-B7ED99C50D70}"/>
            </a:ext>
          </a:extLst>
        </xdr:cNvPr>
        <xdr:cNvSpPr txBox="1"/>
      </xdr:nvSpPr>
      <xdr:spPr>
        <a:xfrm>
          <a:off x="4673600"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90" name="楕円 189">
          <a:extLst>
            <a:ext uri="{FF2B5EF4-FFF2-40B4-BE49-F238E27FC236}">
              <a16:creationId xmlns:a16="http://schemas.microsoft.com/office/drawing/2014/main" id="{E850E712-95FA-48EE-BEE0-14F8B96D818F}"/>
            </a:ext>
          </a:extLst>
        </xdr:cNvPr>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52251</xdr:rowOff>
    </xdr:to>
    <xdr:cxnSp macro="">
      <xdr:nvCxnSpPr>
        <xdr:cNvPr id="191" name="直線コネクタ 190">
          <a:extLst>
            <a:ext uri="{FF2B5EF4-FFF2-40B4-BE49-F238E27FC236}">
              <a16:creationId xmlns:a16="http://schemas.microsoft.com/office/drawing/2014/main" id="{0BDAD7AC-8564-4398-B185-315EAB6DBD47}"/>
            </a:ext>
          </a:extLst>
        </xdr:cNvPr>
        <xdr:cNvCxnSpPr/>
      </xdr:nvCxnSpPr>
      <xdr:spPr>
        <a:xfrm>
          <a:off x="3797300" y="99441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65133</xdr:rowOff>
    </xdr:from>
    <xdr:to>
      <xdr:col>15</xdr:col>
      <xdr:colOff>101600</xdr:colOff>
      <xdr:row>57</xdr:row>
      <xdr:rowOff>166733</xdr:rowOff>
    </xdr:to>
    <xdr:sp macro="" textlink="">
      <xdr:nvSpPr>
        <xdr:cNvPr id="192" name="楕円 191">
          <a:extLst>
            <a:ext uri="{FF2B5EF4-FFF2-40B4-BE49-F238E27FC236}">
              <a16:creationId xmlns:a16="http://schemas.microsoft.com/office/drawing/2014/main" id="{C52B4A7E-56BC-4F55-9367-A3EFE8D882BE}"/>
            </a:ext>
          </a:extLst>
        </xdr:cNvPr>
        <xdr:cNvSpPr/>
      </xdr:nvSpPr>
      <xdr:spPr>
        <a:xfrm>
          <a:off x="2857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115933</xdr:rowOff>
    </xdr:from>
    <xdr:to>
      <xdr:col>19</xdr:col>
      <xdr:colOff>177800</xdr:colOff>
      <xdr:row>58</xdr:row>
      <xdr:rowOff>0</xdr:rowOff>
    </xdr:to>
    <xdr:cxnSp macro="">
      <xdr:nvCxnSpPr>
        <xdr:cNvPr id="193" name="直線コネクタ 192">
          <a:extLst>
            <a:ext uri="{FF2B5EF4-FFF2-40B4-BE49-F238E27FC236}">
              <a16:creationId xmlns:a16="http://schemas.microsoft.com/office/drawing/2014/main" id="{4B3928CB-A17A-45F5-9519-1EC8B0E6E7F9}"/>
            </a:ext>
          </a:extLst>
        </xdr:cNvPr>
        <xdr:cNvCxnSpPr/>
      </xdr:nvCxnSpPr>
      <xdr:spPr>
        <a:xfrm>
          <a:off x="2908300" y="988858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19413</xdr:rowOff>
    </xdr:from>
    <xdr:to>
      <xdr:col>10</xdr:col>
      <xdr:colOff>165100</xdr:colOff>
      <xdr:row>57</xdr:row>
      <xdr:rowOff>121013</xdr:rowOff>
    </xdr:to>
    <xdr:sp macro="" textlink="">
      <xdr:nvSpPr>
        <xdr:cNvPr id="194" name="楕円 193">
          <a:extLst>
            <a:ext uri="{FF2B5EF4-FFF2-40B4-BE49-F238E27FC236}">
              <a16:creationId xmlns:a16="http://schemas.microsoft.com/office/drawing/2014/main" id="{7D3049DE-0DCA-401B-9808-0C172B1B9E82}"/>
            </a:ext>
          </a:extLst>
        </xdr:cNvPr>
        <xdr:cNvSpPr/>
      </xdr:nvSpPr>
      <xdr:spPr>
        <a:xfrm>
          <a:off x="1968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70213</xdr:rowOff>
    </xdr:from>
    <xdr:to>
      <xdr:col>15</xdr:col>
      <xdr:colOff>50800</xdr:colOff>
      <xdr:row>57</xdr:row>
      <xdr:rowOff>115933</xdr:rowOff>
    </xdr:to>
    <xdr:cxnSp macro="">
      <xdr:nvCxnSpPr>
        <xdr:cNvPr id="195" name="直線コネクタ 194">
          <a:extLst>
            <a:ext uri="{FF2B5EF4-FFF2-40B4-BE49-F238E27FC236}">
              <a16:creationId xmlns:a16="http://schemas.microsoft.com/office/drawing/2014/main" id="{0A0B6483-434E-4AE0-8F0E-C36A641A3C51}"/>
            </a:ext>
          </a:extLst>
        </xdr:cNvPr>
        <xdr:cNvCxnSpPr/>
      </xdr:nvCxnSpPr>
      <xdr:spPr>
        <a:xfrm>
          <a:off x="2019300" y="98428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151674</xdr:rowOff>
    </xdr:from>
    <xdr:to>
      <xdr:col>6</xdr:col>
      <xdr:colOff>38100</xdr:colOff>
      <xdr:row>57</xdr:row>
      <xdr:rowOff>81824</xdr:rowOff>
    </xdr:to>
    <xdr:sp macro="" textlink="">
      <xdr:nvSpPr>
        <xdr:cNvPr id="196" name="楕円 195">
          <a:extLst>
            <a:ext uri="{FF2B5EF4-FFF2-40B4-BE49-F238E27FC236}">
              <a16:creationId xmlns:a16="http://schemas.microsoft.com/office/drawing/2014/main" id="{4B75326A-669F-44E3-990E-E0E58A12DE67}"/>
            </a:ext>
          </a:extLst>
        </xdr:cNvPr>
        <xdr:cNvSpPr/>
      </xdr:nvSpPr>
      <xdr:spPr>
        <a:xfrm>
          <a:off x="1079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31024</xdr:rowOff>
    </xdr:from>
    <xdr:to>
      <xdr:col>10</xdr:col>
      <xdr:colOff>114300</xdr:colOff>
      <xdr:row>57</xdr:row>
      <xdr:rowOff>70213</xdr:rowOff>
    </xdr:to>
    <xdr:cxnSp macro="">
      <xdr:nvCxnSpPr>
        <xdr:cNvPr id="197" name="直線コネクタ 196">
          <a:extLst>
            <a:ext uri="{FF2B5EF4-FFF2-40B4-BE49-F238E27FC236}">
              <a16:creationId xmlns:a16="http://schemas.microsoft.com/office/drawing/2014/main" id="{FBDC6226-0B1B-4E66-AEEE-B28F3408E026}"/>
            </a:ext>
          </a:extLst>
        </xdr:cNvPr>
        <xdr:cNvCxnSpPr/>
      </xdr:nvCxnSpPr>
      <xdr:spPr>
        <a:xfrm>
          <a:off x="1130300" y="98036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D9C6B60-000B-4BA1-8F23-74D62CE7B924}"/>
            </a:ext>
          </a:extLst>
        </xdr:cNvPr>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40A8091D-8CFE-4175-8EE9-BA7FDC06AA9B}"/>
            </a:ext>
          </a:extLst>
        </xdr:cNvPr>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6F3712E-547F-4B3B-9762-219E1F8BAFBC}"/>
            </a:ext>
          </a:extLst>
        </xdr:cNvPr>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350CF109-5A6F-4494-88C6-E458B86AD254}"/>
            </a:ext>
          </a:extLst>
        </xdr:cNvPr>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9A3E7447-BC0B-4A6D-BF53-505BF2EE8F78}"/>
            </a:ext>
          </a:extLst>
        </xdr:cNvPr>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11810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D833248-2EB1-4A97-BC33-308E9EF1081B}"/>
            </a:ext>
          </a:extLst>
        </xdr:cNvPr>
        <xdr:cNvSpPr txBox="1"/>
      </xdr:nvSpPr>
      <xdr:spPr>
        <a:xfrm>
          <a:off x="2705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137540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F1F614D0-0968-463A-B7A0-1869EAB9D975}"/>
            </a:ext>
          </a:extLst>
        </xdr:cNvPr>
        <xdr:cNvSpPr txBox="1"/>
      </xdr:nvSpPr>
      <xdr:spPr>
        <a:xfrm>
          <a:off x="1816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98351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395CC9A3-7D1B-4AB1-9B8B-9119D54A3435}"/>
            </a:ext>
          </a:extLst>
        </xdr:cNvPr>
        <xdr:cNvSpPr txBox="1"/>
      </xdr:nvSpPr>
      <xdr:spPr>
        <a:xfrm>
          <a:off x="9277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424FBBB-C109-432F-B8C7-C01C080C35B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6D93CD6-AC63-49A9-ABBE-A892BE399F1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9F3BC74-A3CE-4E3A-A308-EC5D5149A6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8C0E3E6-2766-4B91-80FF-90A2B570AD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08D1905-8F0F-4827-8644-34B204E3018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89EDA90-411D-45F2-B329-6EC493311D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381CF04-E70D-445A-8E0A-2C2EED5B51F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FB62C493-5874-4990-BEB6-6DD1E888BA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105F418-2565-41B8-B44F-E2A8F0A1E97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0AB8310-D4EC-4A12-A973-859838F81F2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625500E8-EF51-40D4-B59C-11D480F932F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E7C17DD3-0EE2-4318-A1B8-704E7D8CC44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806F288B-47D1-4163-90AA-6DF0938BB35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C07EE6F-B6E6-43A0-87AB-5197C4419A1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D5AA42FD-C135-4B4F-BD4C-F9A3E1ECCCC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2D08498-5A6F-48E5-AEA8-31359077C03D}"/>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7DADB7A8-A5E3-40C9-A20F-54973558B1A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9434761-8E0A-435F-9066-79CC4E5E95B7}"/>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7E15EE30-6C67-4A47-B519-7A7FE6B599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D9D0711D-E616-4848-A666-74482E2D395B}"/>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F03F8917-8370-4A94-B503-318E67179C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891F451F-B1AF-49C7-8F77-F452C6E0F351}"/>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BC0FF717-440E-4CE0-8244-2A30794E6574}"/>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20DA2FAB-9F24-4291-BD03-980F78E5E540}"/>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FBCEC346-2D18-4958-A580-7F3D4058E3D8}"/>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EE58107E-5398-40EA-95A0-6D60B7CBCBD9}"/>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72A8B6B7-6492-4D33-97F4-400BA69684F8}"/>
            </a:ext>
          </a:extLst>
        </xdr:cNvPr>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652B21BE-E46F-47A8-9812-443B16C73EDE}"/>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7B40D5C6-966A-4BBE-B17E-3F0B50F09E1A}"/>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20B28D01-FB3C-4235-850C-41B57F459077}"/>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E65B3E8B-A03D-4201-9A4E-F0A81D35EE8D}"/>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791BBB60-71E8-4EDD-AB26-E2A1D3FEAD16}"/>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2EEE538-6B93-43C8-9099-BB15261E9EE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95AA127-275F-4CB7-AA93-C3227A6EF8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704CD16-3468-4051-AA42-6B4C9939FF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146C9FF-1CEE-4C8F-8E04-82DE5D81ED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60C31C4-3F1C-4930-B561-6373D6402B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156398</xdr:rowOff>
    </xdr:from>
    <xdr:to>
      <xdr:col>55</xdr:col>
      <xdr:colOff>50800</xdr:colOff>
      <xdr:row>63</xdr:row>
      <xdr:rowOff>86548</xdr:rowOff>
    </xdr:to>
    <xdr:sp macro="" textlink="">
      <xdr:nvSpPr>
        <xdr:cNvPr id="243" name="楕円 242">
          <a:extLst>
            <a:ext uri="{FF2B5EF4-FFF2-40B4-BE49-F238E27FC236}">
              <a16:creationId xmlns:a16="http://schemas.microsoft.com/office/drawing/2014/main" id="{51E12A67-CD30-4EAB-9628-13D5664644FB}"/>
            </a:ext>
          </a:extLst>
        </xdr:cNvPr>
        <xdr:cNvSpPr/>
      </xdr:nvSpPr>
      <xdr:spPr>
        <a:xfrm>
          <a:off x="10426700" y="107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134825</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173E8451-873C-4890-B73C-EFF5A0E6D26A}"/>
            </a:ext>
          </a:extLst>
        </xdr:cNvPr>
        <xdr:cNvSpPr txBox="1"/>
      </xdr:nvSpPr>
      <xdr:spPr>
        <a:xfrm>
          <a:off x="10515600" y="107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157157</xdr:rowOff>
    </xdr:from>
    <xdr:to>
      <xdr:col>50</xdr:col>
      <xdr:colOff>165100</xdr:colOff>
      <xdr:row>63</xdr:row>
      <xdr:rowOff>87307</xdr:rowOff>
    </xdr:to>
    <xdr:sp macro="" textlink="">
      <xdr:nvSpPr>
        <xdr:cNvPr id="245" name="楕円 244">
          <a:extLst>
            <a:ext uri="{FF2B5EF4-FFF2-40B4-BE49-F238E27FC236}">
              <a16:creationId xmlns:a16="http://schemas.microsoft.com/office/drawing/2014/main" id="{340F4B0A-823F-4CDD-8924-378F6AC560F8}"/>
            </a:ext>
          </a:extLst>
        </xdr:cNvPr>
        <xdr:cNvSpPr/>
      </xdr:nvSpPr>
      <xdr:spPr>
        <a:xfrm>
          <a:off x="9588500" y="107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35748</xdr:rowOff>
    </xdr:from>
    <xdr:to>
      <xdr:col>55</xdr:col>
      <xdr:colOff>0</xdr:colOff>
      <xdr:row>63</xdr:row>
      <xdr:rowOff>36507</xdr:rowOff>
    </xdr:to>
    <xdr:cxnSp macro="">
      <xdr:nvCxnSpPr>
        <xdr:cNvPr id="246" name="直線コネクタ 245">
          <a:extLst>
            <a:ext uri="{FF2B5EF4-FFF2-40B4-BE49-F238E27FC236}">
              <a16:creationId xmlns:a16="http://schemas.microsoft.com/office/drawing/2014/main" id="{B0783928-6D37-4A53-8A67-E6B26B0472B3}"/>
            </a:ext>
          </a:extLst>
        </xdr:cNvPr>
        <xdr:cNvCxnSpPr/>
      </xdr:nvCxnSpPr>
      <xdr:spPr>
        <a:xfrm flipV="1">
          <a:off x="9639300" y="10837098"/>
          <a:ext cx="8382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157788</xdr:rowOff>
    </xdr:from>
    <xdr:to>
      <xdr:col>46</xdr:col>
      <xdr:colOff>38100</xdr:colOff>
      <xdr:row>63</xdr:row>
      <xdr:rowOff>87938</xdr:rowOff>
    </xdr:to>
    <xdr:sp macro="" textlink="">
      <xdr:nvSpPr>
        <xdr:cNvPr id="247" name="楕円 246">
          <a:extLst>
            <a:ext uri="{FF2B5EF4-FFF2-40B4-BE49-F238E27FC236}">
              <a16:creationId xmlns:a16="http://schemas.microsoft.com/office/drawing/2014/main" id="{C15B75E9-9C00-4639-A8FF-877EB233E0FF}"/>
            </a:ext>
          </a:extLst>
        </xdr:cNvPr>
        <xdr:cNvSpPr/>
      </xdr:nvSpPr>
      <xdr:spPr>
        <a:xfrm>
          <a:off x="8699500" y="107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36507</xdr:rowOff>
    </xdr:from>
    <xdr:to>
      <xdr:col>50</xdr:col>
      <xdr:colOff>114300</xdr:colOff>
      <xdr:row>63</xdr:row>
      <xdr:rowOff>37138</xdr:rowOff>
    </xdr:to>
    <xdr:cxnSp macro="">
      <xdr:nvCxnSpPr>
        <xdr:cNvPr id="248" name="直線コネクタ 247">
          <a:extLst>
            <a:ext uri="{FF2B5EF4-FFF2-40B4-BE49-F238E27FC236}">
              <a16:creationId xmlns:a16="http://schemas.microsoft.com/office/drawing/2014/main" id="{9E2A6491-4FEB-4559-B156-1C8D7A0A27FA}"/>
            </a:ext>
          </a:extLst>
        </xdr:cNvPr>
        <xdr:cNvCxnSpPr/>
      </xdr:nvCxnSpPr>
      <xdr:spPr>
        <a:xfrm flipV="1">
          <a:off x="8750300" y="10837857"/>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159206</xdr:rowOff>
    </xdr:from>
    <xdr:to>
      <xdr:col>41</xdr:col>
      <xdr:colOff>101600</xdr:colOff>
      <xdr:row>63</xdr:row>
      <xdr:rowOff>89356</xdr:rowOff>
    </xdr:to>
    <xdr:sp macro="" textlink="">
      <xdr:nvSpPr>
        <xdr:cNvPr id="249" name="楕円 248">
          <a:extLst>
            <a:ext uri="{FF2B5EF4-FFF2-40B4-BE49-F238E27FC236}">
              <a16:creationId xmlns:a16="http://schemas.microsoft.com/office/drawing/2014/main" id="{8A9D0416-0F56-4FC2-BEB5-289C6B327FDF}"/>
            </a:ext>
          </a:extLst>
        </xdr:cNvPr>
        <xdr:cNvSpPr/>
      </xdr:nvSpPr>
      <xdr:spPr>
        <a:xfrm>
          <a:off x="7810500" y="1078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37138</xdr:rowOff>
    </xdr:from>
    <xdr:to>
      <xdr:col>45</xdr:col>
      <xdr:colOff>177800</xdr:colOff>
      <xdr:row>63</xdr:row>
      <xdr:rowOff>38556</xdr:rowOff>
    </xdr:to>
    <xdr:cxnSp macro="">
      <xdr:nvCxnSpPr>
        <xdr:cNvPr id="250" name="直線コネクタ 249">
          <a:extLst>
            <a:ext uri="{FF2B5EF4-FFF2-40B4-BE49-F238E27FC236}">
              <a16:creationId xmlns:a16="http://schemas.microsoft.com/office/drawing/2014/main" id="{75775923-73E0-4DF7-9BE8-246572B08E5B}"/>
            </a:ext>
          </a:extLst>
        </xdr:cNvPr>
        <xdr:cNvCxnSpPr/>
      </xdr:nvCxnSpPr>
      <xdr:spPr>
        <a:xfrm flipV="1">
          <a:off x="7861300" y="10838488"/>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161144</xdr:rowOff>
    </xdr:from>
    <xdr:to>
      <xdr:col>36</xdr:col>
      <xdr:colOff>165100</xdr:colOff>
      <xdr:row>63</xdr:row>
      <xdr:rowOff>91294</xdr:rowOff>
    </xdr:to>
    <xdr:sp macro="" textlink="">
      <xdr:nvSpPr>
        <xdr:cNvPr id="251" name="楕円 250">
          <a:extLst>
            <a:ext uri="{FF2B5EF4-FFF2-40B4-BE49-F238E27FC236}">
              <a16:creationId xmlns:a16="http://schemas.microsoft.com/office/drawing/2014/main" id="{BE43C658-3AF4-4050-8B7E-EF9A48C18AA9}"/>
            </a:ext>
          </a:extLst>
        </xdr:cNvPr>
        <xdr:cNvSpPr/>
      </xdr:nvSpPr>
      <xdr:spPr>
        <a:xfrm>
          <a:off x="6921500" y="107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38556</xdr:rowOff>
    </xdr:from>
    <xdr:to>
      <xdr:col>41</xdr:col>
      <xdr:colOff>50800</xdr:colOff>
      <xdr:row>63</xdr:row>
      <xdr:rowOff>40494</xdr:rowOff>
    </xdr:to>
    <xdr:cxnSp macro="">
      <xdr:nvCxnSpPr>
        <xdr:cNvPr id="252" name="直線コネクタ 251">
          <a:extLst>
            <a:ext uri="{FF2B5EF4-FFF2-40B4-BE49-F238E27FC236}">
              <a16:creationId xmlns:a16="http://schemas.microsoft.com/office/drawing/2014/main" id="{8F47C8DC-75FE-4598-AA82-4FFB69AB10CC}"/>
            </a:ext>
          </a:extLst>
        </xdr:cNvPr>
        <xdr:cNvCxnSpPr/>
      </xdr:nvCxnSpPr>
      <xdr:spPr>
        <a:xfrm flipV="1">
          <a:off x="6972300" y="10839906"/>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F99B15D8-B586-42B5-BF41-83E744A90BDA}"/>
            </a:ext>
          </a:extLst>
        </xdr:cNvPr>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5814C2FA-FE20-46FF-93D7-A5FEE8D9938B}"/>
            </a:ext>
          </a:extLst>
        </xdr:cNvPr>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B05AD71B-1863-462C-BE6C-7DC9D78F8BE3}"/>
            </a:ext>
          </a:extLst>
        </xdr:cNvPr>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25C54303-750E-4FCA-9C7D-1C837DF4BD35}"/>
            </a:ext>
          </a:extLst>
        </xdr:cNvPr>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78434</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CFB49144-E778-41C7-8B26-0B5707B17951}"/>
            </a:ext>
          </a:extLst>
        </xdr:cNvPr>
        <xdr:cNvSpPr txBox="1"/>
      </xdr:nvSpPr>
      <xdr:spPr>
        <a:xfrm>
          <a:off x="9359411" y="108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79065</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226F6BF4-F14E-4CFD-A4EF-90DE4161DFD8}"/>
            </a:ext>
          </a:extLst>
        </xdr:cNvPr>
        <xdr:cNvSpPr txBox="1"/>
      </xdr:nvSpPr>
      <xdr:spPr>
        <a:xfrm>
          <a:off x="8483111" y="10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80483</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43FE870C-EC4B-443E-A708-445BEF8C167C}"/>
            </a:ext>
          </a:extLst>
        </xdr:cNvPr>
        <xdr:cNvSpPr txBox="1"/>
      </xdr:nvSpPr>
      <xdr:spPr>
        <a:xfrm>
          <a:off x="7594111" y="1088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82421</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D66C3AF8-7A28-4853-BB25-8AD6DAE1FA26}"/>
            </a:ext>
          </a:extLst>
        </xdr:cNvPr>
        <xdr:cNvSpPr txBox="1"/>
      </xdr:nvSpPr>
      <xdr:spPr>
        <a:xfrm>
          <a:off x="6705111" y="108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3D92B1BF-8D72-4061-84AF-F62B8E6A21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C979F33A-C89D-48E4-A1A3-DB672CD93D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472C0AC5-9F2B-4B92-AEF0-F161E8A140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42523C7A-187A-4CED-9C38-AB9B05BC38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AE6AFE4B-CEE8-4453-8432-71BBAF06C3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5FD9D8D5-1209-4EB3-8333-50ED74B296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53D39510-4547-4866-A42E-6255254239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F610DC1-E7CA-4AD5-8C4E-7BE10D8540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220D3AE8-F785-418F-83F2-32A94E0F3B1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D23DF1A7-D6B7-4572-AA56-B7CFDCB1DEA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8C2A53A5-4714-42F1-BE31-1923CC5AF79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B72732CF-9B63-4025-A221-6723A2D0D5B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F9EEE3B0-024E-4453-B541-55911E40A3F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67DB1227-BF98-48FF-918F-9514FA0C067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944592B9-BA3A-4D9D-80FC-641632E1979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FBAAC553-6378-4830-A6A0-1E24E191047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D7D8F818-C487-4385-9C99-6CDB19EC891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9F15EE91-6382-4715-8251-8B1D11AE262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601A3A7D-C5F2-4AE7-8D27-44109C85141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28C35364-3FC2-4314-9D0C-B07E90A99E5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D2149FEC-E5B5-4200-92F1-CC3553E1882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5E47C09A-07EC-4977-BC8B-94ABAE4B67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F3A79D1A-3FE5-4B8D-B11A-83E6206EB7F4}"/>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D9CFBCBE-A6A9-4678-8362-AD281B40C8D3}"/>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D5E36912-9AA3-411B-99DD-BC69A24E144E}"/>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1EABAE5D-9D8A-41DA-BEAE-47D80D6C3D5B}"/>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7FD1A83D-D9C7-4B74-99C4-372E812672E9}"/>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F82040CC-6912-41A4-AFA2-3218DD6F5B89}"/>
            </a:ext>
          </a:extLst>
        </xdr:cNvPr>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9056599E-76A2-447F-BB59-88FB24087A10}"/>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A8445F02-2773-431D-8A73-91201815B47F}"/>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3FC6C0D9-B00B-4A14-B839-26BAC9254A32}"/>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30AF2CC3-C204-4CE7-97B1-7A3D5A3FCB59}"/>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29EB426F-E5EF-4BC7-9B2A-2612C7B19D6C}"/>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DAC2E6B-9CE1-4B57-8A36-F3E5EF0370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3FE9B6F-A013-4546-80C5-AFEA68CB44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77AF759-DC46-416A-A165-9868F49A7C2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100D415-53FA-4CAC-82C2-E2DD236C4C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1C97FA1-74F5-4031-9D35-7907F5A72C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149606</xdr:rowOff>
    </xdr:from>
    <xdr:to>
      <xdr:col>24</xdr:col>
      <xdr:colOff>114300</xdr:colOff>
      <xdr:row>81</xdr:row>
      <xdr:rowOff>79756</xdr:rowOff>
    </xdr:to>
    <xdr:sp macro="" textlink="">
      <xdr:nvSpPr>
        <xdr:cNvPr id="299" name="楕円 298">
          <a:extLst>
            <a:ext uri="{FF2B5EF4-FFF2-40B4-BE49-F238E27FC236}">
              <a16:creationId xmlns:a16="http://schemas.microsoft.com/office/drawing/2014/main" id="{0FDC7784-785C-4666-A260-1481A18160BC}"/>
            </a:ext>
          </a:extLst>
        </xdr:cNvPr>
        <xdr:cNvSpPr/>
      </xdr:nvSpPr>
      <xdr:spPr>
        <a:xfrm>
          <a:off x="45847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1033</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236FDE74-30BF-4814-B6DC-A7771F76F3AC}"/>
            </a:ext>
          </a:extLst>
        </xdr:cNvPr>
        <xdr:cNvSpPr txBox="1"/>
      </xdr:nvSpPr>
      <xdr:spPr>
        <a:xfrm>
          <a:off x="4673600" y="1371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145035</xdr:rowOff>
    </xdr:from>
    <xdr:to>
      <xdr:col>20</xdr:col>
      <xdr:colOff>38100</xdr:colOff>
      <xdr:row>81</xdr:row>
      <xdr:rowOff>75185</xdr:rowOff>
    </xdr:to>
    <xdr:sp macro="" textlink="">
      <xdr:nvSpPr>
        <xdr:cNvPr id="301" name="楕円 300">
          <a:extLst>
            <a:ext uri="{FF2B5EF4-FFF2-40B4-BE49-F238E27FC236}">
              <a16:creationId xmlns:a16="http://schemas.microsoft.com/office/drawing/2014/main" id="{9E717124-50A4-40F6-99D8-9E187D1D302F}"/>
            </a:ext>
          </a:extLst>
        </xdr:cNvPr>
        <xdr:cNvSpPr/>
      </xdr:nvSpPr>
      <xdr:spPr>
        <a:xfrm>
          <a:off x="3746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24385</xdr:rowOff>
    </xdr:from>
    <xdr:to>
      <xdr:col>24</xdr:col>
      <xdr:colOff>63500</xdr:colOff>
      <xdr:row>81</xdr:row>
      <xdr:rowOff>28956</xdr:rowOff>
    </xdr:to>
    <xdr:cxnSp macro="">
      <xdr:nvCxnSpPr>
        <xdr:cNvPr id="302" name="直線コネクタ 301">
          <a:extLst>
            <a:ext uri="{FF2B5EF4-FFF2-40B4-BE49-F238E27FC236}">
              <a16:creationId xmlns:a16="http://schemas.microsoft.com/office/drawing/2014/main" id="{C4256729-9510-429F-9BEA-D6A7C2D8BA10}"/>
            </a:ext>
          </a:extLst>
        </xdr:cNvPr>
        <xdr:cNvCxnSpPr/>
      </xdr:nvCxnSpPr>
      <xdr:spPr>
        <a:xfrm>
          <a:off x="3797300" y="1391183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133604</xdr:rowOff>
    </xdr:from>
    <xdr:to>
      <xdr:col>15</xdr:col>
      <xdr:colOff>101600</xdr:colOff>
      <xdr:row>81</xdr:row>
      <xdr:rowOff>63754</xdr:rowOff>
    </xdr:to>
    <xdr:sp macro="" textlink="">
      <xdr:nvSpPr>
        <xdr:cNvPr id="303" name="楕円 302">
          <a:extLst>
            <a:ext uri="{FF2B5EF4-FFF2-40B4-BE49-F238E27FC236}">
              <a16:creationId xmlns:a16="http://schemas.microsoft.com/office/drawing/2014/main" id="{8E1EB176-382F-4395-9EF5-1088D166B41E}"/>
            </a:ext>
          </a:extLst>
        </xdr:cNvPr>
        <xdr:cNvSpPr/>
      </xdr:nvSpPr>
      <xdr:spPr>
        <a:xfrm>
          <a:off x="2857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12954</xdr:rowOff>
    </xdr:from>
    <xdr:to>
      <xdr:col>19</xdr:col>
      <xdr:colOff>177800</xdr:colOff>
      <xdr:row>81</xdr:row>
      <xdr:rowOff>24385</xdr:rowOff>
    </xdr:to>
    <xdr:cxnSp macro="">
      <xdr:nvCxnSpPr>
        <xdr:cNvPr id="304" name="直線コネクタ 303">
          <a:extLst>
            <a:ext uri="{FF2B5EF4-FFF2-40B4-BE49-F238E27FC236}">
              <a16:creationId xmlns:a16="http://schemas.microsoft.com/office/drawing/2014/main" id="{32309C15-1D72-4F4D-BA62-2E5EA5C3AC71}"/>
            </a:ext>
          </a:extLst>
        </xdr:cNvPr>
        <xdr:cNvCxnSpPr/>
      </xdr:nvCxnSpPr>
      <xdr:spPr>
        <a:xfrm>
          <a:off x="2908300" y="1390040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115315</xdr:rowOff>
    </xdr:from>
    <xdr:to>
      <xdr:col>10</xdr:col>
      <xdr:colOff>165100</xdr:colOff>
      <xdr:row>81</xdr:row>
      <xdr:rowOff>45465</xdr:rowOff>
    </xdr:to>
    <xdr:sp macro="" textlink="">
      <xdr:nvSpPr>
        <xdr:cNvPr id="305" name="楕円 304">
          <a:extLst>
            <a:ext uri="{FF2B5EF4-FFF2-40B4-BE49-F238E27FC236}">
              <a16:creationId xmlns:a16="http://schemas.microsoft.com/office/drawing/2014/main" id="{16D12A71-D860-4436-9EA7-7391F8D34AF9}"/>
            </a:ext>
          </a:extLst>
        </xdr:cNvPr>
        <xdr:cNvSpPr/>
      </xdr:nvSpPr>
      <xdr:spPr>
        <a:xfrm>
          <a:off x="1968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166115</xdr:rowOff>
    </xdr:from>
    <xdr:to>
      <xdr:col>15</xdr:col>
      <xdr:colOff>50800</xdr:colOff>
      <xdr:row>81</xdr:row>
      <xdr:rowOff>12954</xdr:rowOff>
    </xdr:to>
    <xdr:cxnSp macro="">
      <xdr:nvCxnSpPr>
        <xdr:cNvPr id="306" name="直線コネクタ 305">
          <a:extLst>
            <a:ext uri="{FF2B5EF4-FFF2-40B4-BE49-F238E27FC236}">
              <a16:creationId xmlns:a16="http://schemas.microsoft.com/office/drawing/2014/main" id="{77BE4D79-51C2-4B53-A4A5-8EE2792B875B}"/>
            </a:ext>
          </a:extLst>
        </xdr:cNvPr>
        <xdr:cNvCxnSpPr/>
      </xdr:nvCxnSpPr>
      <xdr:spPr>
        <a:xfrm>
          <a:off x="2019300" y="138821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106172</xdr:rowOff>
    </xdr:from>
    <xdr:to>
      <xdr:col>6</xdr:col>
      <xdr:colOff>38100</xdr:colOff>
      <xdr:row>81</xdr:row>
      <xdr:rowOff>36322</xdr:rowOff>
    </xdr:to>
    <xdr:sp macro="" textlink="">
      <xdr:nvSpPr>
        <xdr:cNvPr id="307" name="楕円 306">
          <a:extLst>
            <a:ext uri="{FF2B5EF4-FFF2-40B4-BE49-F238E27FC236}">
              <a16:creationId xmlns:a16="http://schemas.microsoft.com/office/drawing/2014/main" id="{BEDC894E-577F-4597-B97C-3C1F7BAAA13B}"/>
            </a:ext>
          </a:extLst>
        </xdr:cNvPr>
        <xdr:cNvSpPr/>
      </xdr:nvSpPr>
      <xdr:spPr>
        <a:xfrm>
          <a:off x="1079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156972</xdr:rowOff>
    </xdr:from>
    <xdr:to>
      <xdr:col>10</xdr:col>
      <xdr:colOff>114300</xdr:colOff>
      <xdr:row>80</xdr:row>
      <xdr:rowOff>166115</xdr:rowOff>
    </xdr:to>
    <xdr:cxnSp macro="">
      <xdr:nvCxnSpPr>
        <xdr:cNvPr id="308" name="直線コネクタ 307">
          <a:extLst>
            <a:ext uri="{FF2B5EF4-FFF2-40B4-BE49-F238E27FC236}">
              <a16:creationId xmlns:a16="http://schemas.microsoft.com/office/drawing/2014/main" id="{B12372AB-3A45-49B5-B1A6-93DEBBD460FC}"/>
            </a:ext>
          </a:extLst>
        </xdr:cNvPr>
        <xdr:cNvCxnSpPr/>
      </xdr:nvCxnSpPr>
      <xdr:spPr>
        <a:xfrm>
          <a:off x="1130300" y="13872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09" name="n_1aveValue【公営住宅】&#10;有形固定資産減価償却率">
          <a:extLst>
            <a:ext uri="{FF2B5EF4-FFF2-40B4-BE49-F238E27FC236}">
              <a16:creationId xmlns:a16="http://schemas.microsoft.com/office/drawing/2014/main" id="{C5D962FD-B337-4023-99C6-CE6D8E48CEE5}"/>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98314</xdr:rowOff>
    </xdr:from>
    <xdr:ext cx="405111" cy="259045"/>
    <xdr:sp macro="" textlink="">
      <xdr:nvSpPr>
        <xdr:cNvPr id="310" name="n_2aveValue【公営住宅】&#10;有形固定資産減価償却率">
          <a:extLst>
            <a:ext uri="{FF2B5EF4-FFF2-40B4-BE49-F238E27FC236}">
              <a16:creationId xmlns:a16="http://schemas.microsoft.com/office/drawing/2014/main" id="{4252A912-F045-4CA4-952B-813957F6E1DA}"/>
            </a:ext>
          </a:extLst>
        </xdr:cNvPr>
        <xdr:cNvSpPr txBox="1"/>
      </xdr:nvSpPr>
      <xdr:spPr>
        <a:xfrm>
          <a:off x="2705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59453</xdr:rowOff>
    </xdr:from>
    <xdr:ext cx="405111" cy="259045"/>
    <xdr:sp macro="" textlink="">
      <xdr:nvSpPr>
        <xdr:cNvPr id="311" name="n_3aveValue【公営住宅】&#10;有形固定資産減価償却率">
          <a:extLst>
            <a:ext uri="{FF2B5EF4-FFF2-40B4-BE49-F238E27FC236}">
              <a16:creationId xmlns:a16="http://schemas.microsoft.com/office/drawing/2014/main" id="{63D77C2C-A52E-4474-8FA6-1711ABC62E7E}"/>
            </a:ext>
          </a:extLst>
        </xdr:cNvPr>
        <xdr:cNvSpPr txBox="1"/>
      </xdr:nvSpPr>
      <xdr:spPr>
        <a:xfrm>
          <a:off x="1816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50309</xdr:rowOff>
    </xdr:from>
    <xdr:ext cx="405111" cy="259045"/>
    <xdr:sp macro="" textlink="">
      <xdr:nvSpPr>
        <xdr:cNvPr id="312" name="n_4aveValue【公営住宅】&#10;有形固定資産減価償却率">
          <a:extLst>
            <a:ext uri="{FF2B5EF4-FFF2-40B4-BE49-F238E27FC236}">
              <a16:creationId xmlns:a16="http://schemas.microsoft.com/office/drawing/2014/main" id="{0B5DBD4A-FA08-44E8-A445-1E4F443C2DAB}"/>
            </a:ext>
          </a:extLst>
        </xdr:cNvPr>
        <xdr:cNvSpPr txBox="1"/>
      </xdr:nvSpPr>
      <xdr:spPr>
        <a:xfrm>
          <a:off x="927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91712</xdr:rowOff>
    </xdr:from>
    <xdr:ext cx="405111" cy="259045"/>
    <xdr:sp macro="" textlink="">
      <xdr:nvSpPr>
        <xdr:cNvPr id="313" name="n_1mainValue【公営住宅】&#10;有形固定資産減価償却率">
          <a:extLst>
            <a:ext uri="{FF2B5EF4-FFF2-40B4-BE49-F238E27FC236}">
              <a16:creationId xmlns:a16="http://schemas.microsoft.com/office/drawing/2014/main" id="{815F1595-56B8-4236-BD15-5EC428A266F7}"/>
            </a:ext>
          </a:extLst>
        </xdr:cNvPr>
        <xdr:cNvSpPr txBox="1"/>
      </xdr:nvSpPr>
      <xdr:spPr>
        <a:xfrm>
          <a:off x="35820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80281</xdr:rowOff>
    </xdr:from>
    <xdr:ext cx="405111" cy="259045"/>
    <xdr:sp macro="" textlink="">
      <xdr:nvSpPr>
        <xdr:cNvPr id="314" name="n_2mainValue【公営住宅】&#10;有形固定資産減価償却率">
          <a:extLst>
            <a:ext uri="{FF2B5EF4-FFF2-40B4-BE49-F238E27FC236}">
              <a16:creationId xmlns:a16="http://schemas.microsoft.com/office/drawing/2014/main" id="{CBF95E79-49A6-48A1-892C-BF58D7C67844}"/>
            </a:ext>
          </a:extLst>
        </xdr:cNvPr>
        <xdr:cNvSpPr txBox="1"/>
      </xdr:nvSpPr>
      <xdr:spPr>
        <a:xfrm>
          <a:off x="2705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61992</xdr:rowOff>
    </xdr:from>
    <xdr:ext cx="405111" cy="259045"/>
    <xdr:sp macro="" textlink="">
      <xdr:nvSpPr>
        <xdr:cNvPr id="315" name="n_3mainValue【公営住宅】&#10;有形固定資産減価償却率">
          <a:extLst>
            <a:ext uri="{FF2B5EF4-FFF2-40B4-BE49-F238E27FC236}">
              <a16:creationId xmlns:a16="http://schemas.microsoft.com/office/drawing/2014/main" id="{D809909A-CD2F-49F6-A6BD-9BB4856928B4}"/>
            </a:ext>
          </a:extLst>
        </xdr:cNvPr>
        <xdr:cNvSpPr txBox="1"/>
      </xdr:nvSpPr>
      <xdr:spPr>
        <a:xfrm>
          <a:off x="18167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52849</xdr:rowOff>
    </xdr:from>
    <xdr:ext cx="405111" cy="259045"/>
    <xdr:sp macro="" textlink="">
      <xdr:nvSpPr>
        <xdr:cNvPr id="316" name="n_4mainValue【公営住宅】&#10;有形固定資産減価償却率">
          <a:extLst>
            <a:ext uri="{FF2B5EF4-FFF2-40B4-BE49-F238E27FC236}">
              <a16:creationId xmlns:a16="http://schemas.microsoft.com/office/drawing/2014/main" id="{3D96AAFC-70E6-447E-80C4-092A6A56BFB4}"/>
            </a:ext>
          </a:extLst>
        </xdr:cNvPr>
        <xdr:cNvSpPr txBox="1"/>
      </xdr:nvSpPr>
      <xdr:spPr>
        <a:xfrm>
          <a:off x="9277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28F23630-636E-43D6-AD12-07E383591A2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C3FF9B9D-D64F-4111-A72B-979F643B16F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FA939D0D-AD36-4AB2-B6C7-3C1E75EC929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3C03AAB4-91C2-443A-87E9-11E30186C6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FC1B8024-BA31-4454-A606-7FF322BDAB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AAD3372C-2361-45D5-9418-4E9D605B59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98C8502A-68EF-40BD-AA3A-D46BB23700C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EB8988B6-B2E1-4A58-9F6B-875BDC3691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E9ED00B4-8FDC-4FEB-9377-6EFF5B0E22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34E3C3C2-03D8-495D-8825-37A39C13C9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5A5C444A-C208-448A-8066-EF58D6762CE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C0F0707-B1F5-4718-8C0A-52051AAE8C3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6FDED0F6-B83A-48B9-8D54-D3390495CF9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50715436-AAF1-4D83-9C57-C620F9A4B07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2F60D36C-6CFD-4909-81FD-4A529E50200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603DA6A7-53F4-4469-A64B-4E19CB79A89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618ECD9F-82B0-4FEB-A4D7-48109399128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E3802F2F-10EF-45C7-92C7-F3A68DDF3E9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2684236-873D-4320-9804-DD710323BCD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4F2A819D-F33A-47C0-9093-1F3F10AF2A6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70F04E20-BDDB-4C7D-9A03-3EE392DFE7E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3F5F420E-6CB2-4C18-BCA1-79130E29567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34B66657-DCCF-43D8-9E9B-6369DBE2DA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A489F08B-2D0A-474E-860B-FBD84983941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373A4F20-EB27-4494-B85B-EFE51076BC9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24E2697F-9966-4F53-92DB-0C2C6499656C}"/>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D2D489CA-6958-4727-BCAE-9F9247CD96CD}"/>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422045FC-BB7A-4956-BC82-33317998892B}"/>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8DDC5853-7ED8-4C9D-85B9-0673FE8F1E7C}"/>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8AA6F854-800B-4542-ADFA-78AFB8B54B8F}"/>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a:extLst>
            <a:ext uri="{FF2B5EF4-FFF2-40B4-BE49-F238E27FC236}">
              <a16:creationId xmlns:a16="http://schemas.microsoft.com/office/drawing/2014/main" id="{CBD5E502-1C16-45AA-91AB-93ADF38F177B}"/>
            </a:ext>
          </a:extLst>
        </xdr:cNvPr>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31E36C22-E8E2-4F81-8D61-705B500C0CB4}"/>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71A7E913-67C0-424A-BDC1-B83235063E0A}"/>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E0820ABB-2F47-4615-82C6-9654CEF10259}"/>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5DC0B4F4-8097-4F5D-BE59-13588F8DFDEB}"/>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0BD48F54-250B-4767-8EF7-6D9AEFD3C0DA}"/>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C129D61-CA08-4E1B-9D45-0C771587AE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9056290-B150-4D83-A526-E9670A05AE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FAA6283-9ACA-4AEC-80E3-10F1F7BB4D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01BC167-3C98-406E-B513-B6065E3B905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4184E0F-6722-4949-92EF-A8F97C378BB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58" name="楕円 357">
          <a:extLst>
            <a:ext uri="{FF2B5EF4-FFF2-40B4-BE49-F238E27FC236}">
              <a16:creationId xmlns:a16="http://schemas.microsoft.com/office/drawing/2014/main" id="{8FE4E392-F29D-4C28-9B3B-0F8F052169C8}"/>
            </a:ext>
          </a:extLst>
        </xdr:cNvPr>
        <xdr:cNvSpPr/>
      </xdr:nvSpPr>
      <xdr:spPr>
        <a:xfrm>
          <a:off x="10426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160038</xdr:rowOff>
    </xdr:from>
    <xdr:ext cx="469744" cy="259045"/>
    <xdr:sp macro="" textlink="">
      <xdr:nvSpPr>
        <xdr:cNvPr id="359" name="【公営住宅】&#10;一人当たり面積該当値テキスト">
          <a:extLst>
            <a:ext uri="{FF2B5EF4-FFF2-40B4-BE49-F238E27FC236}">
              <a16:creationId xmlns:a16="http://schemas.microsoft.com/office/drawing/2014/main" id="{441E0E5D-D892-4558-991B-3B9DC5015756}"/>
            </a:ext>
          </a:extLst>
        </xdr:cNvPr>
        <xdr:cNvSpPr txBox="1"/>
      </xdr:nvSpPr>
      <xdr:spPr>
        <a:xfrm>
          <a:off x="10515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11793</xdr:rowOff>
    </xdr:from>
    <xdr:to>
      <xdr:col>50</xdr:col>
      <xdr:colOff>165100</xdr:colOff>
      <xdr:row>85</xdr:row>
      <xdr:rowOff>113393</xdr:rowOff>
    </xdr:to>
    <xdr:sp macro="" textlink="">
      <xdr:nvSpPr>
        <xdr:cNvPr id="360" name="楕円 359">
          <a:extLst>
            <a:ext uri="{FF2B5EF4-FFF2-40B4-BE49-F238E27FC236}">
              <a16:creationId xmlns:a16="http://schemas.microsoft.com/office/drawing/2014/main" id="{3B5B51F0-619D-4306-AB57-E06C4EDBD639}"/>
            </a:ext>
          </a:extLst>
        </xdr:cNvPr>
        <xdr:cNvSpPr/>
      </xdr:nvSpPr>
      <xdr:spPr>
        <a:xfrm>
          <a:off x="9588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62593</xdr:rowOff>
    </xdr:to>
    <xdr:cxnSp macro="">
      <xdr:nvCxnSpPr>
        <xdr:cNvPr id="361" name="直線コネクタ 360">
          <a:extLst>
            <a:ext uri="{FF2B5EF4-FFF2-40B4-BE49-F238E27FC236}">
              <a16:creationId xmlns:a16="http://schemas.microsoft.com/office/drawing/2014/main" id="{FD92852E-6385-433D-A562-0134E7049D01}"/>
            </a:ext>
          </a:extLst>
        </xdr:cNvPr>
        <xdr:cNvCxnSpPr/>
      </xdr:nvCxnSpPr>
      <xdr:spPr>
        <a:xfrm flipV="1">
          <a:off x="9639300" y="1463421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13426</xdr:rowOff>
    </xdr:from>
    <xdr:to>
      <xdr:col>46</xdr:col>
      <xdr:colOff>38100</xdr:colOff>
      <xdr:row>85</xdr:row>
      <xdr:rowOff>115026</xdr:rowOff>
    </xdr:to>
    <xdr:sp macro="" textlink="">
      <xdr:nvSpPr>
        <xdr:cNvPr id="362" name="楕円 361">
          <a:extLst>
            <a:ext uri="{FF2B5EF4-FFF2-40B4-BE49-F238E27FC236}">
              <a16:creationId xmlns:a16="http://schemas.microsoft.com/office/drawing/2014/main" id="{6F8FE18A-D321-43AA-81BE-8009EC1EE969}"/>
            </a:ext>
          </a:extLst>
        </xdr:cNvPr>
        <xdr:cNvSpPr/>
      </xdr:nvSpPr>
      <xdr:spPr>
        <a:xfrm>
          <a:off x="8699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62593</xdr:rowOff>
    </xdr:from>
    <xdr:to>
      <xdr:col>50</xdr:col>
      <xdr:colOff>114300</xdr:colOff>
      <xdr:row>85</xdr:row>
      <xdr:rowOff>64226</xdr:rowOff>
    </xdr:to>
    <xdr:cxnSp macro="">
      <xdr:nvCxnSpPr>
        <xdr:cNvPr id="363" name="直線コネクタ 362">
          <a:extLst>
            <a:ext uri="{FF2B5EF4-FFF2-40B4-BE49-F238E27FC236}">
              <a16:creationId xmlns:a16="http://schemas.microsoft.com/office/drawing/2014/main" id="{F92FB8B1-A4A3-4B99-B112-06D081521F94}"/>
            </a:ext>
          </a:extLst>
        </xdr:cNvPr>
        <xdr:cNvCxnSpPr/>
      </xdr:nvCxnSpPr>
      <xdr:spPr>
        <a:xfrm flipV="1">
          <a:off x="8750300" y="146358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15058</xdr:rowOff>
    </xdr:from>
    <xdr:to>
      <xdr:col>41</xdr:col>
      <xdr:colOff>101600</xdr:colOff>
      <xdr:row>85</xdr:row>
      <xdr:rowOff>116658</xdr:rowOff>
    </xdr:to>
    <xdr:sp macro="" textlink="">
      <xdr:nvSpPr>
        <xdr:cNvPr id="364" name="楕円 363">
          <a:extLst>
            <a:ext uri="{FF2B5EF4-FFF2-40B4-BE49-F238E27FC236}">
              <a16:creationId xmlns:a16="http://schemas.microsoft.com/office/drawing/2014/main" id="{11DA0CA3-0BD9-41B9-A79A-EBAC6E1E3D51}"/>
            </a:ext>
          </a:extLst>
        </xdr:cNvPr>
        <xdr:cNvSpPr/>
      </xdr:nvSpPr>
      <xdr:spPr>
        <a:xfrm>
          <a:off x="7810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64226</xdr:rowOff>
    </xdr:from>
    <xdr:to>
      <xdr:col>45</xdr:col>
      <xdr:colOff>177800</xdr:colOff>
      <xdr:row>85</xdr:row>
      <xdr:rowOff>65858</xdr:rowOff>
    </xdr:to>
    <xdr:cxnSp macro="">
      <xdr:nvCxnSpPr>
        <xdr:cNvPr id="365" name="直線コネクタ 364">
          <a:extLst>
            <a:ext uri="{FF2B5EF4-FFF2-40B4-BE49-F238E27FC236}">
              <a16:creationId xmlns:a16="http://schemas.microsoft.com/office/drawing/2014/main" id="{D0104878-56EA-4E34-9BEE-B4F0FE727267}"/>
            </a:ext>
          </a:extLst>
        </xdr:cNvPr>
        <xdr:cNvCxnSpPr/>
      </xdr:nvCxnSpPr>
      <xdr:spPr>
        <a:xfrm flipV="1">
          <a:off x="7861300" y="146374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16692</xdr:rowOff>
    </xdr:from>
    <xdr:to>
      <xdr:col>36</xdr:col>
      <xdr:colOff>165100</xdr:colOff>
      <xdr:row>85</xdr:row>
      <xdr:rowOff>118292</xdr:rowOff>
    </xdr:to>
    <xdr:sp macro="" textlink="">
      <xdr:nvSpPr>
        <xdr:cNvPr id="366" name="楕円 365">
          <a:extLst>
            <a:ext uri="{FF2B5EF4-FFF2-40B4-BE49-F238E27FC236}">
              <a16:creationId xmlns:a16="http://schemas.microsoft.com/office/drawing/2014/main" id="{28BE4F4A-D238-4167-B8E7-570761666203}"/>
            </a:ext>
          </a:extLst>
        </xdr:cNvPr>
        <xdr:cNvSpPr/>
      </xdr:nvSpPr>
      <xdr:spPr>
        <a:xfrm>
          <a:off x="6921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65858</xdr:rowOff>
    </xdr:from>
    <xdr:to>
      <xdr:col>41</xdr:col>
      <xdr:colOff>50800</xdr:colOff>
      <xdr:row>85</xdr:row>
      <xdr:rowOff>67492</xdr:rowOff>
    </xdr:to>
    <xdr:cxnSp macro="">
      <xdr:nvCxnSpPr>
        <xdr:cNvPr id="367" name="直線コネクタ 366">
          <a:extLst>
            <a:ext uri="{FF2B5EF4-FFF2-40B4-BE49-F238E27FC236}">
              <a16:creationId xmlns:a16="http://schemas.microsoft.com/office/drawing/2014/main" id="{9A3AD710-86C4-434F-BEBA-78E380619C3A}"/>
            </a:ext>
          </a:extLst>
        </xdr:cNvPr>
        <xdr:cNvCxnSpPr/>
      </xdr:nvCxnSpPr>
      <xdr:spPr>
        <a:xfrm flipV="1">
          <a:off x="6972300" y="146391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a:extLst>
            <a:ext uri="{FF2B5EF4-FFF2-40B4-BE49-F238E27FC236}">
              <a16:creationId xmlns:a16="http://schemas.microsoft.com/office/drawing/2014/main" id="{AB8706AC-A697-4F6B-AA6D-3D2E6E0772E5}"/>
            </a:ext>
          </a:extLst>
        </xdr:cNvPr>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a:extLst>
            <a:ext uri="{FF2B5EF4-FFF2-40B4-BE49-F238E27FC236}">
              <a16:creationId xmlns:a16="http://schemas.microsoft.com/office/drawing/2014/main" id="{70FF4F6F-18D8-44C2-B316-003DFD379323}"/>
            </a:ext>
          </a:extLst>
        </xdr:cNvPr>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a:extLst>
            <a:ext uri="{FF2B5EF4-FFF2-40B4-BE49-F238E27FC236}">
              <a16:creationId xmlns:a16="http://schemas.microsoft.com/office/drawing/2014/main" id="{1578DBC1-DC46-40CB-8805-44447323C71A}"/>
            </a:ext>
          </a:extLst>
        </xdr:cNvPr>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a:extLst>
            <a:ext uri="{FF2B5EF4-FFF2-40B4-BE49-F238E27FC236}">
              <a16:creationId xmlns:a16="http://schemas.microsoft.com/office/drawing/2014/main" id="{40DAC0C7-5C26-4823-B6A4-6998701DABDD}"/>
            </a:ext>
          </a:extLst>
        </xdr:cNvPr>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104520</xdr:rowOff>
    </xdr:from>
    <xdr:ext cx="469744" cy="259045"/>
    <xdr:sp macro="" textlink="">
      <xdr:nvSpPr>
        <xdr:cNvPr id="372" name="n_1mainValue【公営住宅】&#10;一人当たり面積">
          <a:extLst>
            <a:ext uri="{FF2B5EF4-FFF2-40B4-BE49-F238E27FC236}">
              <a16:creationId xmlns:a16="http://schemas.microsoft.com/office/drawing/2014/main" id="{BAD7A84A-2AAD-4B63-9CE2-FDF876D3D4EE}"/>
            </a:ext>
          </a:extLst>
        </xdr:cNvPr>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106153</xdr:rowOff>
    </xdr:from>
    <xdr:ext cx="469744" cy="259045"/>
    <xdr:sp macro="" textlink="">
      <xdr:nvSpPr>
        <xdr:cNvPr id="373" name="n_2mainValue【公営住宅】&#10;一人当たり面積">
          <a:extLst>
            <a:ext uri="{FF2B5EF4-FFF2-40B4-BE49-F238E27FC236}">
              <a16:creationId xmlns:a16="http://schemas.microsoft.com/office/drawing/2014/main" id="{648A7D94-4868-4D11-A104-FE485298D758}"/>
            </a:ext>
          </a:extLst>
        </xdr:cNvPr>
        <xdr:cNvSpPr txBox="1"/>
      </xdr:nvSpPr>
      <xdr:spPr>
        <a:xfrm>
          <a:off x="8515427" y="1467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107785</xdr:rowOff>
    </xdr:from>
    <xdr:ext cx="469744" cy="259045"/>
    <xdr:sp macro="" textlink="">
      <xdr:nvSpPr>
        <xdr:cNvPr id="374" name="n_3mainValue【公営住宅】&#10;一人当たり面積">
          <a:extLst>
            <a:ext uri="{FF2B5EF4-FFF2-40B4-BE49-F238E27FC236}">
              <a16:creationId xmlns:a16="http://schemas.microsoft.com/office/drawing/2014/main" id="{2255D208-2DD1-4396-8049-7837731D89A7}"/>
            </a:ext>
          </a:extLst>
        </xdr:cNvPr>
        <xdr:cNvSpPr txBox="1"/>
      </xdr:nvSpPr>
      <xdr:spPr>
        <a:xfrm>
          <a:off x="7626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109419</xdr:rowOff>
    </xdr:from>
    <xdr:ext cx="469744" cy="259045"/>
    <xdr:sp macro="" textlink="">
      <xdr:nvSpPr>
        <xdr:cNvPr id="375" name="n_4mainValue【公営住宅】&#10;一人当たり面積">
          <a:extLst>
            <a:ext uri="{FF2B5EF4-FFF2-40B4-BE49-F238E27FC236}">
              <a16:creationId xmlns:a16="http://schemas.microsoft.com/office/drawing/2014/main" id="{7E743DDA-775D-4492-824A-F19712513BC3}"/>
            </a:ext>
          </a:extLst>
        </xdr:cNvPr>
        <xdr:cNvSpPr txBox="1"/>
      </xdr:nvSpPr>
      <xdr:spPr>
        <a:xfrm>
          <a:off x="67374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B6665DBA-1A95-4D35-B5CE-A228A249B8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2BAC380F-638B-43FF-AEF0-DBFC723F64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4168A177-0750-4EC8-B215-A913C14FD0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1AC792BA-07DF-4D9B-B67B-21054AB555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B6307160-BD0B-4B86-916F-A462715E96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88434750-5985-488B-9354-66238CC1517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76991E1E-4700-433F-AC40-C373CF8AB9C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8770921B-567E-4369-B604-6AC2B090D97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57C88566-406B-4C6E-9BEC-622045A62F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3A8914D4-A862-48F6-83C1-86A436280D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29F1CC1B-D409-45EB-B547-45664677D5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6C69661E-4D03-4AA6-8783-4E3F3E56F7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ADB5BBFA-01E5-4A5F-9D3A-6AA1A78F3D2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7EEEAC20-50F3-4D51-8678-69174CA1858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AF330734-6001-49B0-95F7-025AE2EDC6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A5739FF3-7A41-42BE-95DF-77C1CDEAE90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B8EB076F-2903-463B-872E-C14A6934BB6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8AEEFDC9-CD29-4899-BF3C-DCB13757FB0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56BB22D3-21E2-4D11-8405-75D8C470EA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2AAEFF6B-21A6-46AE-9760-9ECB64E513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25E923E6-4828-4038-97D2-90C851358C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E896C7F1-36B1-4D1A-A9A3-50E9980254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22087117-90AF-4AFB-96C0-3BE6DF9B80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A9B5CCC1-0B42-4539-926F-03E298E1CFF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D2A9C807-C2E2-42B9-816A-C4E973A09D5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7A12768C-3D8F-4483-9804-18EA5040DA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6B0A17F0-F893-4588-9FF1-4C47774BE6A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85D7F585-72F0-4710-AF5B-034C73A8CE36}"/>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B04A6F1B-C833-4026-9987-B3CC2774CF2B}"/>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7CBFD1A4-87DA-43A2-9114-E49FDDF20BD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8D95F9F7-DF62-4821-8ECE-FF1D2B48D953}"/>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609ABA11-F68E-4A23-A284-9DA1DD8664D5}"/>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DC739BAE-0C15-4097-B312-5831BEF2314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27F3E6D6-2DDF-4841-95FF-260E0CCCEA87}"/>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EBD2896A-F784-4119-819A-601760B98487}"/>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225370D6-F7DE-4C1B-82A0-03DD5BD4DA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F94B8B96-222E-4C2B-8BFC-B6DD90E67CD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A0BF6F53-5D54-4BA6-841E-CD96EE6648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DF5D74F1-4023-4BEE-B0AD-00021DF75E9D}"/>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EA974873-F7CE-4FA1-B968-DFB67194EAF1}"/>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ABD317F1-8AB8-41DA-8AEB-81AE97DD2D5E}"/>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D3E443E4-3BCB-4089-82FF-8B2D3B84A4EC}"/>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B856994D-EB03-4CEC-9443-40B87F8F6EB2}"/>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96376D32-128B-46F9-9371-7F622FC2EA05}"/>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312BDE20-6821-4F68-854B-C48B98BE49E3}"/>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0F2F05C3-005F-4EFA-9BE3-021ADF37D65B}"/>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6A5ECED8-E2F4-4445-99FF-63FF0D14C1F8}"/>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DA71BB87-A04D-460D-8CA4-D6EB9A7FB8E0}"/>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CFD1017C-1DE5-4999-89EF-BDF6E0366BB2}"/>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CB851B4-8E1B-45A9-90B5-BCD1AF4672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CF22AED-FAF0-4C82-B1AA-013587C6B09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5D61A6D-CEFD-4798-911C-92A07576EDC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E09AABA-0043-46C2-8CC3-1C8E9200D5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A89592C-5D36-4977-820C-4FECC92AFE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52832</xdr:rowOff>
    </xdr:from>
    <xdr:to>
      <xdr:col>85</xdr:col>
      <xdr:colOff>177800</xdr:colOff>
      <xdr:row>37</xdr:row>
      <xdr:rowOff>154432</xdr:rowOff>
    </xdr:to>
    <xdr:sp macro="" textlink="">
      <xdr:nvSpPr>
        <xdr:cNvPr id="430" name="楕円 429">
          <a:extLst>
            <a:ext uri="{FF2B5EF4-FFF2-40B4-BE49-F238E27FC236}">
              <a16:creationId xmlns:a16="http://schemas.microsoft.com/office/drawing/2014/main" id="{62158CD3-6A8D-44B3-91B3-198BA1B00168}"/>
            </a:ext>
          </a:extLst>
        </xdr:cNvPr>
        <xdr:cNvSpPr/>
      </xdr:nvSpPr>
      <xdr:spPr>
        <a:xfrm>
          <a:off x="162687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75709</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17257E7B-D4DA-44E0-A705-B119C759BF49}"/>
            </a:ext>
          </a:extLst>
        </xdr:cNvPr>
        <xdr:cNvSpPr txBox="1"/>
      </xdr:nvSpPr>
      <xdr:spPr>
        <a:xfrm>
          <a:off x="16357600" y="624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32" name="楕円 431">
          <a:extLst>
            <a:ext uri="{FF2B5EF4-FFF2-40B4-BE49-F238E27FC236}">
              <a16:creationId xmlns:a16="http://schemas.microsoft.com/office/drawing/2014/main" id="{B0AE4A46-8112-4674-9238-55AC260A2CF9}"/>
            </a:ext>
          </a:extLst>
        </xdr:cNvPr>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103632</xdr:rowOff>
    </xdr:to>
    <xdr:cxnSp macro="">
      <xdr:nvCxnSpPr>
        <xdr:cNvPr id="433" name="直線コネクタ 432">
          <a:extLst>
            <a:ext uri="{FF2B5EF4-FFF2-40B4-BE49-F238E27FC236}">
              <a16:creationId xmlns:a16="http://schemas.microsoft.com/office/drawing/2014/main" id="{AF25475A-083A-4EE0-B130-E34A9430207A}"/>
            </a:ext>
          </a:extLst>
        </xdr:cNvPr>
        <xdr:cNvCxnSpPr/>
      </xdr:nvCxnSpPr>
      <xdr:spPr>
        <a:xfrm>
          <a:off x="15481300" y="638556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xdr:rowOff>
    </xdr:from>
    <xdr:to>
      <xdr:col>76</xdr:col>
      <xdr:colOff>165100</xdr:colOff>
      <xdr:row>37</xdr:row>
      <xdr:rowOff>117856</xdr:rowOff>
    </xdr:to>
    <xdr:sp macro="" textlink="">
      <xdr:nvSpPr>
        <xdr:cNvPr id="434" name="楕円 433">
          <a:extLst>
            <a:ext uri="{FF2B5EF4-FFF2-40B4-BE49-F238E27FC236}">
              <a16:creationId xmlns:a16="http://schemas.microsoft.com/office/drawing/2014/main" id="{C5FF9EF5-2A18-498B-860D-3DE07AE3AF27}"/>
            </a:ext>
          </a:extLst>
        </xdr:cNvPr>
        <xdr:cNvSpPr/>
      </xdr:nvSpPr>
      <xdr:spPr>
        <a:xfrm>
          <a:off x="14541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67056</xdr:rowOff>
    </xdr:to>
    <xdr:cxnSp macro="">
      <xdr:nvCxnSpPr>
        <xdr:cNvPr id="435" name="直線コネクタ 434">
          <a:extLst>
            <a:ext uri="{FF2B5EF4-FFF2-40B4-BE49-F238E27FC236}">
              <a16:creationId xmlns:a16="http://schemas.microsoft.com/office/drawing/2014/main" id="{EF2E77EF-4E17-46F7-94DC-69B3554BFE5F}"/>
            </a:ext>
          </a:extLst>
        </xdr:cNvPr>
        <xdr:cNvCxnSpPr/>
      </xdr:nvCxnSpPr>
      <xdr:spPr>
        <a:xfrm flipV="1">
          <a:off x="14592300" y="638556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112268</xdr:rowOff>
    </xdr:from>
    <xdr:to>
      <xdr:col>72</xdr:col>
      <xdr:colOff>38100</xdr:colOff>
      <xdr:row>38</xdr:row>
      <xdr:rowOff>42418</xdr:rowOff>
    </xdr:to>
    <xdr:sp macro="" textlink="">
      <xdr:nvSpPr>
        <xdr:cNvPr id="436" name="楕円 435">
          <a:extLst>
            <a:ext uri="{FF2B5EF4-FFF2-40B4-BE49-F238E27FC236}">
              <a16:creationId xmlns:a16="http://schemas.microsoft.com/office/drawing/2014/main" id="{A3C24E24-2509-45F7-B3E0-158FDD99117C}"/>
            </a:ext>
          </a:extLst>
        </xdr:cNvPr>
        <xdr:cNvSpPr/>
      </xdr:nvSpPr>
      <xdr:spPr>
        <a:xfrm>
          <a:off x="13652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67056</xdr:rowOff>
    </xdr:from>
    <xdr:to>
      <xdr:col>76</xdr:col>
      <xdr:colOff>114300</xdr:colOff>
      <xdr:row>37</xdr:row>
      <xdr:rowOff>163068</xdr:rowOff>
    </xdr:to>
    <xdr:cxnSp macro="">
      <xdr:nvCxnSpPr>
        <xdr:cNvPr id="437" name="直線コネクタ 436">
          <a:extLst>
            <a:ext uri="{FF2B5EF4-FFF2-40B4-BE49-F238E27FC236}">
              <a16:creationId xmlns:a16="http://schemas.microsoft.com/office/drawing/2014/main" id="{69CA89C3-3724-4BA2-AC13-292788CD7BCD}"/>
            </a:ext>
          </a:extLst>
        </xdr:cNvPr>
        <xdr:cNvCxnSpPr/>
      </xdr:nvCxnSpPr>
      <xdr:spPr>
        <a:xfrm flipV="1">
          <a:off x="13703300" y="641070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93980</xdr:rowOff>
    </xdr:from>
    <xdr:to>
      <xdr:col>67</xdr:col>
      <xdr:colOff>101600</xdr:colOff>
      <xdr:row>38</xdr:row>
      <xdr:rowOff>24130</xdr:rowOff>
    </xdr:to>
    <xdr:sp macro="" textlink="">
      <xdr:nvSpPr>
        <xdr:cNvPr id="438" name="楕円 437">
          <a:extLst>
            <a:ext uri="{FF2B5EF4-FFF2-40B4-BE49-F238E27FC236}">
              <a16:creationId xmlns:a16="http://schemas.microsoft.com/office/drawing/2014/main" id="{05D8AACB-5D83-4E4E-B3BC-0B0FEE92D7CA}"/>
            </a:ext>
          </a:extLst>
        </xdr:cNvPr>
        <xdr:cNvSpPr/>
      </xdr:nvSpPr>
      <xdr:spPr>
        <a:xfrm>
          <a:off x="1276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37</xdr:row>
      <xdr:rowOff>163068</xdr:rowOff>
    </xdr:to>
    <xdr:cxnSp macro="">
      <xdr:nvCxnSpPr>
        <xdr:cNvPr id="439" name="直線コネクタ 438">
          <a:extLst>
            <a:ext uri="{FF2B5EF4-FFF2-40B4-BE49-F238E27FC236}">
              <a16:creationId xmlns:a16="http://schemas.microsoft.com/office/drawing/2014/main" id="{931A4BE4-9027-4906-9AA1-3ECC31E1714F}"/>
            </a:ext>
          </a:extLst>
        </xdr:cNvPr>
        <xdr:cNvCxnSpPr/>
      </xdr:nvCxnSpPr>
      <xdr:spPr>
        <a:xfrm>
          <a:off x="12814300" y="648843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8203F67D-0149-48FC-94F8-19087A4B384C}"/>
            </a:ext>
          </a:extLst>
        </xdr:cNvPr>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8BD03D96-BC73-49E4-A8C7-A6635F035010}"/>
            </a:ext>
          </a:extLst>
        </xdr:cNvPr>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4EC7817-FA6A-49DB-B28D-8B908C4C0891}"/>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E38381-0CE2-417E-BC51-1FBAA4C8F1A6}"/>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8D03A27C-154B-42BD-A47D-674BF36364E0}"/>
            </a:ext>
          </a:extLst>
        </xdr:cNvPr>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134383</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77B54AA2-CDC7-4F2E-A5D8-699161779752}"/>
            </a:ext>
          </a:extLst>
        </xdr:cNvPr>
        <xdr:cNvSpPr txBox="1"/>
      </xdr:nvSpPr>
      <xdr:spPr>
        <a:xfrm>
          <a:off x="143897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58945</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D5E111D8-3D82-4FB7-B84B-5724FC5264F2}"/>
            </a:ext>
          </a:extLst>
        </xdr:cNvPr>
        <xdr:cNvSpPr txBox="1"/>
      </xdr:nvSpPr>
      <xdr:spPr>
        <a:xfrm>
          <a:off x="13500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F3F7045C-BBCE-4E33-823C-785D860DD317}"/>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C710BF12-5C65-47E3-AA86-18BDAFE010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4F4BA34-AA6B-4FFC-85EA-4F898ADA10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D5D684D1-974B-4EE5-8AA1-2DA3649351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279563CC-0D94-4A25-AE49-0E7997713D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7FB1585D-BF8A-48CD-837C-3C5509E6342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A6A0EB10-32C8-4C03-9DC9-46B5920EE8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A4D26DE5-30CE-4B68-A65B-4FBC988994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FBADE867-0407-447E-A7A5-3B80CB4DB6F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2BDA0E49-57CD-439D-AF18-96AA406A00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F12577D4-BC2C-4967-B2ED-F739527BE5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9DB8C4BA-2CB0-479B-AD56-D242391CFA2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F7E7A8D9-FE90-4330-BA5A-296FC930389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2BCC4AC6-F8E6-4378-8890-06AE86906F6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5CC165AF-9D69-455D-B44C-1C0B77242CD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75BC2C8-5311-4977-8F7D-4241897CD22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76F49474-2CB6-4F6A-BF62-E52CAA24723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96CC25BD-DE0D-4030-A26F-2B6A11E832D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38E77FFC-4F51-48F2-8821-C5EDFE9791E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8DDFA44B-33BB-437E-98FC-99ACEB21CD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58A540BF-3F45-49D4-AAB7-03F26A68790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C4E6DF45-A29A-4E17-8D1F-13486CC434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D13AF3A9-0F4A-4F37-B560-E532C0DD9585}"/>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A230034C-82E7-4680-B4C0-AD9D7AF90D2A}"/>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64C2E1DC-2C8C-4BC5-B224-7EDBB433C039}"/>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7A24CF93-0F4A-4B58-A3E1-235ED7C83A38}"/>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AD3C2A91-88C4-48CD-A418-F84843B133E2}"/>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5E5A461-B56F-4A57-B996-94DBCEE790E4}"/>
            </a:ext>
          </a:extLst>
        </xdr:cNvPr>
        <xdr:cNvSpPr txBox="1"/>
      </xdr:nvSpPr>
      <xdr:spPr>
        <a:xfrm>
          <a:off x="221996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02822A91-EB2E-4463-B71F-9D68F97F0B85}"/>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9C802B6C-C865-4CEF-A246-6C88B9505810}"/>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67E89E28-2F60-40DB-AF9F-3D0F91B11E67}"/>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81183278-7FCE-44DF-B24D-D4B3C684B7B8}"/>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7BF0352A-AA5E-4C2D-89AA-2C45D0C1EDA3}"/>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79723B6E-C418-4D55-8964-AF11E8146C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A5B3B60B-8DC4-4D3F-94B6-D354266A7C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745F306-1B48-4FD6-9860-7C3E4E27082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D6A90A8B-5448-4516-BF86-1903630F81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C5975D4-EA51-4802-AD01-4EEEDD451C1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5" name="楕円 484">
          <a:extLst>
            <a:ext uri="{FF2B5EF4-FFF2-40B4-BE49-F238E27FC236}">
              <a16:creationId xmlns:a16="http://schemas.microsoft.com/office/drawing/2014/main" id="{62FAAEA4-5EB3-44F1-9EA0-9ED2068051CD}"/>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DC3366FF-9F18-4602-87C0-EDAA0AA40A9D}"/>
            </a:ext>
          </a:extLst>
        </xdr:cNvPr>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87" name="楕円 486">
          <a:extLst>
            <a:ext uri="{FF2B5EF4-FFF2-40B4-BE49-F238E27FC236}">
              <a16:creationId xmlns:a16="http://schemas.microsoft.com/office/drawing/2014/main" id="{10DECE4C-7333-4DDD-AFB1-94D81C173E4C}"/>
            </a:ext>
          </a:extLst>
        </xdr:cNvPr>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41910</xdr:rowOff>
    </xdr:to>
    <xdr:cxnSp macro="">
      <xdr:nvCxnSpPr>
        <xdr:cNvPr id="488" name="直線コネクタ 487">
          <a:extLst>
            <a:ext uri="{FF2B5EF4-FFF2-40B4-BE49-F238E27FC236}">
              <a16:creationId xmlns:a16="http://schemas.microsoft.com/office/drawing/2014/main" id="{44AB188C-9C4E-4300-B995-242477EE66CD}"/>
            </a:ext>
          </a:extLst>
        </xdr:cNvPr>
        <xdr:cNvCxnSpPr/>
      </xdr:nvCxnSpPr>
      <xdr:spPr>
        <a:xfrm>
          <a:off x="21323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489" name="楕円 488">
          <a:extLst>
            <a:ext uri="{FF2B5EF4-FFF2-40B4-BE49-F238E27FC236}">
              <a16:creationId xmlns:a16="http://schemas.microsoft.com/office/drawing/2014/main" id="{A58D2AB5-8CA2-477E-83C0-BD6300D24221}"/>
            </a:ext>
          </a:extLst>
        </xdr:cNvPr>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41910</xdr:rowOff>
    </xdr:to>
    <xdr:cxnSp macro="">
      <xdr:nvCxnSpPr>
        <xdr:cNvPr id="490" name="直線コネクタ 489">
          <a:extLst>
            <a:ext uri="{FF2B5EF4-FFF2-40B4-BE49-F238E27FC236}">
              <a16:creationId xmlns:a16="http://schemas.microsoft.com/office/drawing/2014/main" id="{D555F8C3-0D3F-4365-B68D-54D72A59C70B}"/>
            </a:ext>
          </a:extLst>
        </xdr:cNvPr>
        <xdr:cNvCxnSpPr/>
      </xdr:nvCxnSpPr>
      <xdr:spPr>
        <a:xfrm>
          <a:off x="20434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148844</xdr:rowOff>
    </xdr:from>
    <xdr:to>
      <xdr:col>102</xdr:col>
      <xdr:colOff>165100</xdr:colOff>
      <xdr:row>39</xdr:row>
      <xdr:rowOff>78994</xdr:rowOff>
    </xdr:to>
    <xdr:sp macro="" textlink="">
      <xdr:nvSpPr>
        <xdr:cNvPr id="491" name="楕円 490">
          <a:extLst>
            <a:ext uri="{FF2B5EF4-FFF2-40B4-BE49-F238E27FC236}">
              <a16:creationId xmlns:a16="http://schemas.microsoft.com/office/drawing/2014/main" id="{E8684DF8-D1D5-44D5-A10A-2FD8F51ACEE4}"/>
            </a:ext>
          </a:extLst>
        </xdr:cNvPr>
        <xdr:cNvSpPr/>
      </xdr:nvSpPr>
      <xdr:spPr>
        <a:xfrm>
          <a:off x="19494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28194</xdr:rowOff>
    </xdr:from>
    <xdr:to>
      <xdr:col>107</xdr:col>
      <xdr:colOff>50800</xdr:colOff>
      <xdr:row>39</xdr:row>
      <xdr:rowOff>41910</xdr:rowOff>
    </xdr:to>
    <xdr:cxnSp macro="">
      <xdr:nvCxnSpPr>
        <xdr:cNvPr id="492" name="直線コネクタ 491">
          <a:extLst>
            <a:ext uri="{FF2B5EF4-FFF2-40B4-BE49-F238E27FC236}">
              <a16:creationId xmlns:a16="http://schemas.microsoft.com/office/drawing/2014/main" id="{ABE382D3-C50B-4DBB-996A-B0D0B6F056F2}"/>
            </a:ext>
          </a:extLst>
        </xdr:cNvPr>
        <xdr:cNvCxnSpPr/>
      </xdr:nvCxnSpPr>
      <xdr:spPr>
        <a:xfrm>
          <a:off x="19545300" y="6714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153416</xdr:rowOff>
    </xdr:from>
    <xdr:to>
      <xdr:col>98</xdr:col>
      <xdr:colOff>38100</xdr:colOff>
      <xdr:row>39</xdr:row>
      <xdr:rowOff>83566</xdr:rowOff>
    </xdr:to>
    <xdr:sp macro="" textlink="">
      <xdr:nvSpPr>
        <xdr:cNvPr id="493" name="楕円 492">
          <a:extLst>
            <a:ext uri="{FF2B5EF4-FFF2-40B4-BE49-F238E27FC236}">
              <a16:creationId xmlns:a16="http://schemas.microsoft.com/office/drawing/2014/main" id="{806D290B-CFFF-4465-A7E8-CB2C9301B237}"/>
            </a:ext>
          </a:extLst>
        </xdr:cNvPr>
        <xdr:cNvSpPr/>
      </xdr:nvSpPr>
      <xdr:spPr>
        <a:xfrm>
          <a:off x="18605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28194</xdr:rowOff>
    </xdr:from>
    <xdr:to>
      <xdr:col>102</xdr:col>
      <xdr:colOff>114300</xdr:colOff>
      <xdr:row>39</xdr:row>
      <xdr:rowOff>32766</xdr:rowOff>
    </xdr:to>
    <xdr:cxnSp macro="">
      <xdr:nvCxnSpPr>
        <xdr:cNvPr id="494" name="直線コネクタ 493">
          <a:extLst>
            <a:ext uri="{FF2B5EF4-FFF2-40B4-BE49-F238E27FC236}">
              <a16:creationId xmlns:a16="http://schemas.microsoft.com/office/drawing/2014/main" id="{718A43CF-8725-47BF-98AC-6226D0357F51}"/>
            </a:ext>
          </a:extLst>
        </xdr:cNvPr>
        <xdr:cNvCxnSpPr/>
      </xdr:nvCxnSpPr>
      <xdr:spPr>
        <a:xfrm flipV="1">
          <a:off x="18656300" y="6714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156989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79DCCEC4-F933-408F-BD0D-88C75503BD1D}"/>
            </a:ext>
          </a:extLst>
        </xdr:cNvPr>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9EB58712-327D-4FBA-9421-7E35E6D9937F}"/>
            </a:ext>
          </a:extLst>
        </xdr:cNvPr>
        <xdr:cNvSpPr txBox="1"/>
      </xdr:nvSpPr>
      <xdr:spPr>
        <a:xfrm>
          <a:off x="20199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1ED1FB28-8CEA-4286-B874-4FFEEDBE1866}"/>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143273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264CEDDF-D308-4D95-832C-529122EB41E2}"/>
            </a:ext>
          </a:extLst>
        </xdr:cNvPr>
        <xdr:cNvSpPr txBox="1"/>
      </xdr:nvSpPr>
      <xdr:spPr>
        <a:xfrm>
          <a:off x="18421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EF5CE7F1-F4B0-4A52-A332-C9899766A56D}"/>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109237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9E518B20-507C-4F27-9655-FA586D681313}"/>
            </a:ext>
          </a:extLst>
        </xdr:cNvPr>
        <xdr:cNvSpPr txBox="1"/>
      </xdr:nvSpPr>
      <xdr:spPr>
        <a:xfrm>
          <a:off x="20199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95521</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9B7F865-8BC3-490F-899D-FF2F7BF3AEFB}"/>
            </a:ext>
          </a:extLst>
        </xdr:cNvPr>
        <xdr:cNvSpPr txBox="1"/>
      </xdr:nvSpPr>
      <xdr:spPr>
        <a:xfrm>
          <a:off x="19310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100093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E03B01F5-AC61-4D98-BB0E-1308039D28AD}"/>
            </a:ext>
          </a:extLst>
        </xdr:cNvPr>
        <xdr:cNvSpPr txBox="1"/>
      </xdr:nvSpPr>
      <xdr:spPr>
        <a:xfrm>
          <a:off x="18421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22726B26-68E8-4EAB-AFAC-B336F58CF1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A5414BEA-6C15-4275-BBD3-494F739D4D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A6873E2-13CB-4F44-A632-DBBB525B56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D12770E5-CB9A-44A2-8A4A-C0316402A6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63133A5F-66B1-4805-8D3A-B556DBB964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4338FE10-536D-4CF2-88C8-AD6639EC43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91D9053D-971D-43ED-A922-FBFA63FAFC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4B289CDB-CE9F-405C-8EC5-9407410E4E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3AB6A16C-59D3-40C4-BCDF-00CBBEF5EA6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75F1C7C8-8AD5-4951-9223-E8BFAF92AA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D0F14474-65FF-4B38-9D5E-C00E43F599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E12079AC-6583-4B50-8B08-414A60EB9A1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BB21127A-64E0-422E-850C-1607FA54F5D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76A95B08-1980-4ACE-AF3C-D481EC69224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FC0180D7-EC6C-4D7A-B51E-4E88581CD34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35223D42-B768-44F7-B8FE-6FF8E3B9DCE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D2DC9AEE-A2E2-4B22-9DC4-317DD2A076A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4067B626-6D60-49F8-B33C-30FF05F23A6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BC3C29B8-D70D-43B0-AD5C-F61D951BD83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E6EE49EE-B427-4E82-A2EA-E56825AFC37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F29E269D-6BA7-4A40-AFF6-E28213A8812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4D252B0D-7EFD-49E5-A9C8-D2548B31E2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4C7865E9-983E-49C1-BBBB-81D79D89383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9B4922F1-FBDD-4148-9862-DF6DA408D0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80088F79-5DBD-46C7-8154-AFEA340CFD4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37C16D25-78C3-4DB2-87BD-47992AEB4A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64D9E946-6EB0-4788-8E82-CB386B1B1A7E}"/>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5B70697F-038F-4D0A-9086-24F514037501}"/>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96F4F03C-A90B-4B00-9869-B9D051012D5C}"/>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303688AB-C3B1-4717-94C0-DACB6A50E351}"/>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103A7597-A9B7-45E5-A20F-B6AE0506FDB7}"/>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1A56508F-8781-450D-96EE-2E204923114F}"/>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BE9ACB1F-44B9-46C1-A413-551CB3E166BD}"/>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294D955E-E307-446E-B31D-F5D50F6431C6}"/>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9C8B9E94-CB1C-43D4-9D25-D9E69FA94F09}"/>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82B07E37-1FED-471A-A663-CB98A3CD9ECB}"/>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76108388-6D19-4C58-BA0C-713C44AAF5A2}"/>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7D65AF4-8F11-48F7-B7DD-2F8F4D099C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8434F10-07DF-4409-8902-F298277F8F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D953EB2-502B-4579-B93C-30D37F24F7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7DE026C-7F5B-4FAE-83A7-1A062D248D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062C4C8-3820-465D-B760-F2F9FA2325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45" name="楕円 544">
          <a:extLst>
            <a:ext uri="{FF2B5EF4-FFF2-40B4-BE49-F238E27FC236}">
              <a16:creationId xmlns:a16="http://schemas.microsoft.com/office/drawing/2014/main" id="{F103B863-1DAB-4F49-B3DF-7CDBA4087D1C}"/>
            </a:ext>
          </a:extLst>
        </xdr:cNvPr>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7E644F26-007D-4B6E-AA61-31BEABC0E119}"/>
            </a:ext>
          </a:extLst>
        </xdr:cNvPr>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547" name="楕円 546">
          <a:extLst>
            <a:ext uri="{FF2B5EF4-FFF2-40B4-BE49-F238E27FC236}">
              <a16:creationId xmlns:a16="http://schemas.microsoft.com/office/drawing/2014/main" id="{BD45907E-41D9-4B59-A10A-A7FC5FD22B69}"/>
            </a:ext>
          </a:extLst>
        </xdr:cNvPr>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66947</xdr:rowOff>
    </xdr:from>
    <xdr:to>
      <xdr:col>85</xdr:col>
      <xdr:colOff>127000</xdr:colOff>
      <xdr:row>59</xdr:row>
      <xdr:rowOff>106135</xdr:rowOff>
    </xdr:to>
    <xdr:cxnSp macro="">
      <xdr:nvCxnSpPr>
        <xdr:cNvPr id="548" name="直線コネクタ 547">
          <a:extLst>
            <a:ext uri="{FF2B5EF4-FFF2-40B4-BE49-F238E27FC236}">
              <a16:creationId xmlns:a16="http://schemas.microsoft.com/office/drawing/2014/main" id="{80710544-826F-4ABB-92BA-F48F837D856E}"/>
            </a:ext>
          </a:extLst>
        </xdr:cNvPr>
        <xdr:cNvCxnSpPr/>
      </xdr:nvCxnSpPr>
      <xdr:spPr>
        <a:xfrm>
          <a:off x="15481300" y="101824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49" name="楕円 548">
          <a:extLst>
            <a:ext uri="{FF2B5EF4-FFF2-40B4-BE49-F238E27FC236}">
              <a16:creationId xmlns:a16="http://schemas.microsoft.com/office/drawing/2014/main" id="{19C9D1F8-7864-458D-932E-168B4F13F1B5}"/>
            </a:ext>
          </a:extLst>
        </xdr:cNvPr>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66947</xdr:rowOff>
    </xdr:to>
    <xdr:cxnSp macro="">
      <xdr:nvCxnSpPr>
        <xdr:cNvPr id="550" name="直線コネクタ 549">
          <a:extLst>
            <a:ext uri="{FF2B5EF4-FFF2-40B4-BE49-F238E27FC236}">
              <a16:creationId xmlns:a16="http://schemas.microsoft.com/office/drawing/2014/main" id="{39210250-07E1-4BEF-ACC7-530CE1D69592}"/>
            </a:ext>
          </a:extLst>
        </xdr:cNvPr>
        <xdr:cNvCxnSpPr/>
      </xdr:nvCxnSpPr>
      <xdr:spPr>
        <a:xfrm>
          <a:off x="14592300" y="101498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551" name="楕円 550">
          <a:extLst>
            <a:ext uri="{FF2B5EF4-FFF2-40B4-BE49-F238E27FC236}">
              <a16:creationId xmlns:a16="http://schemas.microsoft.com/office/drawing/2014/main" id="{4D599F86-3552-4C2F-A276-2D67EBA7B9A6}"/>
            </a:ext>
          </a:extLst>
        </xdr:cNvPr>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153488</xdr:rowOff>
    </xdr:from>
    <xdr:to>
      <xdr:col>76</xdr:col>
      <xdr:colOff>114300</xdr:colOff>
      <xdr:row>59</xdr:row>
      <xdr:rowOff>34290</xdr:rowOff>
    </xdr:to>
    <xdr:cxnSp macro="">
      <xdr:nvCxnSpPr>
        <xdr:cNvPr id="552" name="直線コネクタ 551">
          <a:extLst>
            <a:ext uri="{FF2B5EF4-FFF2-40B4-BE49-F238E27FC236}">
              <a16:creationId xmlns:a16="http://schemas.microsoft.com/office/drawing/2014/main" id="{833AB0A5-5416-438B-B626-5A55D15FE8AC}"/>
            </a:ext>
          </a:extLst>
        </xdr:cNvPr>
        <xdr:cNvCxnSpPr/>
      </xdr:nvCxnSpPr>
      <xdr:spPr>
        <a:xfrm>
          <a:off x="13703300" y="100975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53" name="楕円 552">
          <a:extLst>
            <a:ext uri="{FF2B5EF4-FFF2-40B4-BE49-F238E27FC236}">
              <a16:creationId xmlns:a16="http://schemas.microsoft.com/office/drawing/2014/main" id="{48CAF75A-9C55-431B-A453-8583CFECA6BB}"/>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153488</xdr:rowOff>
    </xdr:to>
    <xdr:cxnSp macro="">
      <xdr:nvCxnSpPr>
        <xdr:cNvPr id="554" name="直線コネクタ 553">
          <a:extLst>
            <a:ext uri="{FF2B5EF4-FFF2-40B4-BE49-F238E27FC236}">
              <a16:creationId xmlns:a16="http://schemas.microsoft.com/office/drawing/2014/main" id="{159CDD51-C190-4EBC-A352-B2DD723A9E50}"/>
            </a:ext>
          </a:extLst>
        </xdr:cNvPr>
        <xdr:cNvCxnSpPr/>
      </xdr:nvCxnSpPr>
      <xdr:spPr>
        <a:xfrm>
          <a:off x="12814300" y="100584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54990</xdr:rowOff>
    </xdr:from>
    <xdr:ext cx="405111" cy="259045"/>
    <xdr:sp macro="" textlink="">
      <xdr:nvSpPr>
        <xdr:cNvPr id="555" name="n_1aveValue【学校施設】&#10;有形固定資産減価償却率">
          <a:extLst>
            <a:ext uri="{FF2B5EF4-FFF2-40B4-BE49-F238E27FC236}">
              <a16:creationId xmlns:a16="http://schemas.microsoft.com/office/drawing/2014/main" id="{BB076D68-A8E5-452E-BC5D-523D9C29B99E}"/>
            </a:ext>
          </a:extLst>
        </xdr:cNvPr>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56" name="n_2aveValue【学校施設】&#10;有形固定資産減価償却率">
          <a:extLst>
            <a:ext uri="{FF2B5EF4-FFF2-40B4-BE49-F238E27FC236}">
              <a16:creationId xmlns:a16="http://schemas.microsoft.com/office/drawing/2014/main" id="{50034F1E-916E-4CAF-844B-921D5AE7618E}"/>
            </a:ext>
          </a:extLst>
        </xdr:cNvPr>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57" name="n_3aveValue【学校施設】&#10;有形固定資産減価償却率">
          <a:extLst>
            <a:ext uri="{FF2B5EF4-FFF2-40B4-BE49-F238E27FC236}">
              <a16:creationId xmlns:a16="http://schemas.microsoft.com/office/drawing/2014/main" id="{EEF648BF-1BBD-4EAC-8F85-945CE31E842E}"/>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58" name="n_4aveValue【学校施設】&#10;有形固定資産減価償却率">
          <a:extLst>
            <a:ext uri="{FF2B5EF4-FFF2-40B4-BE49-F238E27FC236}">
              <a16:creationId xmlns:a16="http://schemas.microsoft.com/office/drawing/2014/main" id="{6AB7258A-E7EE-4A84-8097-EB32912FCD6B}"/>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134274</xdr:rowOff>
    </xdr:from>
    <xdr:ext cx="405111" cy="259045"/>
    <xdr:sp macro="" textlink="">
      <xdr:nvSpPr>
        <xdr:cNvPr id="559" name="n_1mainValue【学校施設】&#10;有形固定資産減価償却率">
          <a:extLst>
            <a:ext uri="{FF2B5EF4-FFF2-40B4-BE49-F238E27FC236}">
              <a16:creationId xmlns:a16="http://schemas.microsoft.com/office/drawing/2014/main" id="{1C516E40-0927-422D-85A4-A60D651741F5}"/>
            </a:ext>
          </a:extLst>
        </xdr:cNvPr>
        <xdr:cNvSpPr txBox="1"/>
      </xdr:nvSpPr>
      <xdr:spPr>
        <a:xfrm>
          <a:off x="15266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60" name="n_2mainValue【学校施設】&#10;有形固定資産減価償却率">
          <a:extLst>
            <a:ext uri="{FF2B5EF4-FFF2-40B4-BE49-F238E27FC236}">
              <a16:creationId xmlns:a16="http://schemas.microsoft.com/office/drawing/2014/main" id="{1B973D0E-E94E-4543-83B6-23B8F0378C4E}"/>
            </a:ext>
          </a:extLst>
        </xdr:cNvPr>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561" name="n_3mainValue【学校施設】&#10;有形固定資産減価償却率">
          <a:extLst>
            <a:ext uri="{FF2B5EF4-FFF2-40B4-BE49-F238E27FC236}">
              <a16:creationId xmlns:a16="http://schemas.microsoft.com/office/drawing/2014/main" id="{12F13E19-A4A1-4512-B78A-0BF3C0328638}"/>
            </a:ext>
          </a:extLst>
        </xdr:cNvPr>
        <xdr:cNvSpPr txBox="1"/>
      </xdr:nvSpPr>
      <xdr:spPr>
        <a:xfrm>
          <a:off x="13500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562" name="n_4mainValue【学校施設】&#10;有形固定資産減価償却率">
          <a:extLst>
            <a:ext uri="{FF2B5EF4-FFF2-40B4-BE49-F238E27FC236}">
              <a16:creationId xmlns:a16="http://schemas.microsoft.com/office/drawing/2014/main" id="{2F873AA5-723E-4072-90F5-F3FE722A509F}"/>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4E38921A-4315-4886-8D41-A9DD0A4EC3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75DF39CB-9231-475A-BB44-8C1D7E6169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2F236753-4BE1-4408-AD62-63D2BCC0AC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378DC7FF-E228-4A43-946F-D4EC991A19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C6248F43-2A51-4522-990C-3D0CE6400B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2FDD8B5C-A089-4E5D-9C7C-17FE455077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E257DF13-D59E-4BCA-96FD-480638694D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F1FD17D6-FEDE-4B23-A332-666F1C4907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9FDDE16D-58DB-42C2-B681-FC122BF759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64E18D49-2C14-485E-9637-709FB188326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41AD246A-EA15-49E8-9994-F2AEDB901C7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6E688BA2-CC68-46E3-9C98-659D78A7D83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66130BE2-7BB1-4504-94E1-79C60645D18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5EB770FC-B6F1-4594-A030-1500FDC9161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EEB10673-6CE6-4D1F-BDE0-16FCFD4F85F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620CDF70-BD5D-433F-AB5C-C8DA07DBFCB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25B76FC7-91AC-43D8-BB0D-FE042EC349D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CF23F645-2F0B-4F5B-9AEF-746658B9D68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FE7BCF15-3B87-448E-B74E-8C3A72447A3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88CF4113-ACE9-4CAB-A0A0-1A57C11A00F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9CF2CE08-3915-499E-87BC-D8FAE694E8A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7C6824CA-DACC-44C4-BB61-4DCB4ED6180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D7E64832-FC5D-4831-9E2F-551C727604A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6BA2E3C7-DD07-4764-B8F1-EE9FE91454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62C6BA1A-CAB0-4D7A-92D5-CFB577751C2A}"/>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ED437D89-59BC-4F79-85E0-71A492FDF190}"/>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5058424C-8C8B-46BB-A3D1-3DC6E6C00BBD}"/>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28951289-A17F-447E-9405-0AF9A8AFDA13}"/>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E3E4A9A6-EEF6-41F4-9EC7-61CD37F10555}"/>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a:extLst>
            <a:ext uri="{FF2B5EF4-FFF2-40B4-BE49-F238E27FC236}">
              <a16:creationId xmlns:a16="http://schemas.microsoft.com/office/drawing/2014/main" id="{77B045DC-2275-470F-8557-C2FAA15CCB20}"/>
            </a:ext>
          </a:extLst>
        </xdr:cNvPr>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0E35FE53-C1E0-4F62-A3AE-8745ADBC2CE8}"/>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5F0FD262-AB82-4B00-9E2E-24666CA17E88}"/>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4B5CE56A-82D9-4882-A12A-A56F727676A1}"/>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AD475167-AF19-421C-99D1-C6D8D6EEB379}"/>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95D70EA9-B598-48CC-8E02-9A22823AC22E}"/>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D396351-110F-457B-862B-C1726C1240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D7D0246-53C1-417F-800D-8F67BE13BA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0B03AE2-B11F-4FBB-A344-F6C5C0DD4B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ECEF015-4C70-4563-B561-B58AE113E4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3386AFF-1D35-4C1F-BBD5-DE1338B027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03" name="楕円 602">
          <a:extLst>
            <a:ext uri="{FF2B5EF4-FFF2-40B4-BE49-F238E27FC236}">
              <a16:creationId xmlns:a16="http://schemas.microsoft.com/office/drawing/2014/main" id="{21A24F8D-F142-41D6-A710-DC4CBFA5D450}"/>
            </a:ext>
          </a:extLst>
        </xdr:cNvPr>
        <xdr:cNvSpPr/>
      </xdr:nvSpPr>
      <xdr:spPr>
        <a:xfrm>
          <a:off x="22110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19067</xdr:rowOff>
    </xdr:from>
    <xdr:ext cx="469744" cy="259045"/>
    <xdr:sp macro="" textlink="">
      <xdr:nvSpPr>
        <xdr:cNvPr id="604" name="【学校施設】&#10;一人当たり面積該当値テキスト">
          <a:extLst>
            <a:ext uri="{FF2B5EF4-FFF2-40B4-BE49-F238E27FC236}">
              <a16:creationId xmlns:a16="http://schemas.microsoft.com/office/drawing/2014/main" id="{0BEB9BF0-80C6-4402-B2E3-D04714776764}"/>
            </a:ext>
          </a:extLst>
        </xdr:cNvPr>
        <xdr:cNvSpPr txBox="1"/>
      </xdr:nvSpPr>
      <xdr:spPr>
        <a:xfrm>
          <a:off x="22199600"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53340</xdr:rowOff>
    </xdr:from>
    <xdr:to>
      <xdr:col>112</xdr:col>
      <xdr:colOff>38100</xdr:colOff>
      <xdr:row>61</xdr:row>
      <xdr:rowOff>154940</xdr:rowOff>
    </xdr:to>
    <xdr:sp macro="" textlink="">
      <xdr:nvSpPr>
        <xdr:cNvPr id="605" name="楕円 604">
          <a:extLst>
            <a:ext uri="{FF2B5EF4-FFF2-40B4-BE49-F238E27FC236}">
              <a16:creationId xmlns:a16="http://schemas.microsoft.com/office/drawing/2014/main" id="{990F483C-C99B-472B-B58B-3705EF243E88}"/>
            </a:ext>
          </a:extLst>
        </xdr:cNvPr>
        <xdr:cNvSpPr/>
      </xdr:nvSpPr>
      <xdr:spPr>
        <a:xfrm>
          <a:off x="21272500" y="105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91440</xdr:rowOff>
    </xdr:from>
    <xdr:to>
      <xdr:col>116</xdr:col>
      <xdr:colOff>63500</xdr:colOff>
      <xdr:row>61</xdr:row>
      <xdr:rowOff>104140</xdr:rowOff>
    </xdr:to>
    <xdr:cxnSp macro="">
      <xdr:nvCxnSpPr>
        <xdr:cNvPr id="606" name="直線コネクタ 605">
          <a:extLst>
            <a:ext uri="{FF2B5EF4-FFF2-40B4-BE49-F238E27FC236}">
              <a16:creationId xmlns:a16="http://schemas.microsoft.com/office/drawing/2014/main" id="{DF5CF163-71CC-4C1E-8501-F5FD93584D72}"/>
            </a:ext>
          </a:extLst>
        </xdr:cNvPr>
        <xdr:cNvCxnSpPr/>
      </xdr:nvCxnSpPr>
      <xdr:spPr>
        <a:xfrm flipV="1">
          <a:off x="21323300" y="1054989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66040</xdr:rowOff>
    </xdr:from>
    <xdr:to>
      <xdr:col>107</xdr:col>
      <xdr:colOff>101600</xdr:colOff>
      <xdr:row>61</xdr:row>
      <xdr:rowOff>167640</xdr:rowOff>
    </xdr:to>
    <xdr:sp macro="" textlink="">
      <xdr:nvSpPr>
        <xdr:cNvPr id="607" name="楕円 606">
          <a:extLst>
            <a:ext uri="{FF2B5EF4-FFF2-40B4-BE49-F238E27FC236}">
              <a16:creationId xmlns:a16="http://schemas.microsoft.com/office/drawing/2014/main" id="{1E0BC88D-9A45-477D-A460-7091123FE3EC}"/>
            </a:ext>
          </a:extLst>
        </xdr:cNvPr>
        <xdr:cNvSpPr/>
      </xdr:nvSpPr>
      <xdr:spPr>
        <a:xfrm>
          <a:off x="203835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104140</xdr:rowOff>
    </xdr:from>
    <xdr:to>
      <xdr:col>111</xdr:col>
      <xdr:colOff>177800</xdr:colOff>
      <xdr:row>61</xdr:row>
      <xdr:rowOff>116840</xdr:rowOff>
    </xdr:to>
    <xdr:cxnSp macro="">
      <xdr:nvCxnSpPr>
        <xdr:cNvPr id="608" name="直線コネクタ 607">
          <a:extLst>
            <a:ext uri="{FF2B5EF4-FFF2-40B4-BE49-F238E27FC236}">
              <a16:creationId xmlns:a16="http://schemas.microsoft.com/office/drawing/2014/main" id="{AB7403C7-E057-4A7E-9C0A-EE5609AB094E}"/>
            </a:ext>
          </a:extLst>
        </xdr:cNvPr>
        <xdr:cNvCxnSpPr/>
      </xdr:nvCxnSpPr>
      <xdr:spPr>
        <a:xfrm flipV="1">
          <a:off x="20434300" y="1056259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09" name="楕円 608">
          <a:extLst>
            <a:ext uri="{FF2B5EF4-FFF2-40B4-BE49-F238E27FC236}">
              <a16:creationId xmlns:a16="http://schemas.microsoft.com/office/drawing/2014/main" id="{80DC10D0-549F-4D21-AE5F-96B6C21576EF}"/>
            </a:ext>
          </a:extLst>
        </xdr:cNvPr>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116840</xdr:rowOff>
    </xdr:from>
    <xdr:to>
      <xdr:col>107</xdr:col>
      <xdr:colOff>50800</xdr:colOff>
      <xdr:row>61</xdr:row>
      <xdr:rowOff>125730</xdr:rowOff>
    </xdr:to>
    <xdr:cxnSp macro="">
      <xdr:nvCxnSpPr>
        <xdr:cNvPr id="610" name="直線コネクタ 609">
          <a:extLst>
            <a:ext uri="{FF2B5EF4-FFF2-40B4-BE49-F238E27FC236}">
              <a16:creationId xmlns:a16="http://schemas.microsoft.com/office/drawing/2014/main" id="{C7E433B7-0126-4E84-8EFA-C500947B339A}"/>
            </a:ext>
          </a:extLst>
        </xdr:cNvPr>
        <xdr:cNvCxnSpPr/>
      </xdr:nvCxnSpPr>
      <xdr:spPr>
        <a:xfrm flipV="1">
          <a:off x="19545300" y="105752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83820</xdr:rowOff>
    </xdr:from>
    <xdr:to>
      <xdr:col>98</xdr:col>
      <xdr:colOff>38100</xdr:colOff>
      <xdr:row>62</xdr:row>
      <xdr:rowOff>13970</xdr:rowOff>
    </xdr:to>
    <xdr:sp macro="" textlink="">
      <xdr:nvSpPr>
        <xdr:cNvPr id="611" name="楕円 610">
          <a:extLst>
            <a:ext uri="{FF2B5EF4-FFF2-40B4-BE49-F238E27FC236}">
              <a16:creationId xmlns:a16="http://schemas.microsoft.com/office/drawing/2014/main" id="{6CA39AAB-C160-4624-8F75-C43FF78C8B15}"/>
            </a:ext>
          </a:extLst>
        </xdr:cNvPr>
        <xdr:cNvSpPr/>
      </xdr:nvSpPr>
      <xdr:spPr>
        <a:xfrm>
          <a:off x="186055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134620</xdr:rowOff>
    </xdr:to>
    <xdr:cxnSp macro="">
      <xdr:nvCxnSpPr>
        <xdr:cNvPr id="612" name="直線コネクタ 611">
          <a:extLst>
            <a:ext uri="{FF2B5EF4-FFF2-40B4-BE49-F238E27FC236}">
              <a16:creationId xmlns:a16="http://schemas.microsoft.com/office/drawing/2014/main" id="{B0AF6A65-4F8C-44AD-B192-FF0B8D3EAEED}"/>
            </a:ext>
          </a:extLst>
        </xdr:cNvPr>
        <xdr:cNvCxnSpPr/>
      </xdr:nvCxnSpPr>
      <xdr:spPr>
        <a:xfrm flipV="1">
          <a:off x="18656300" y="105841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a:extLst>
            <a:ext uri="{FF2B5EF4-FFF2-40B4-BE49-F238E27FC236}">
              <a16:creationId xmlns:a16="http://schemas.microsoft.com/office/drawing/2014/main" id="{F8DB8301-BCEC-425A-A89F-6354B8602C01}"/>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614" name="n_2aveValue【学校施設】&#10;一人当たり面積">
          <a:extLst>
            <a:ext uri="{FF2B5EF4-FFF2-40B4-BE49-F238E27FC236}">
              <a16:creationId xmlns:a16="http://schemas.microsoft.com/office/drawing/2014/main" id="{A1917739-CCC9-43F8-A09F-E95FD2D9B20E}"/>
            </a:ext>
          </a:extLst>
        </xdr:cNvPr>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a:extLst>
            <a:ext uri="{FF2B5EF4-FFF2-40B4-BE49-F238E27FC236}">
              <a16:creationId xmlns:a16="http://schemas.microsoft.com/office/drawing/2014/main" id="{58008A7D-E334-404E-BA22-488B85E7B395}"/>
            </a:ext>
          </a:extLst>
        </xdr:cNvPr>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a:extLst>
            <a:ext uri="{FF2B5EF4-FFF2-40B4-BE49-F238E27FC236}">
              <a16:creationId xmlns:a16="http://schemas.microsoft.com/office/drawing/2014/main" id="{4DC32FB3-FB36-4AE0-873F-20C842F706DF}"/>
            </a:ext>
          </a:extLst>
        </xdr:cNvPr>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146067</xdr:rowOff>
    </xdr:from>
    <xdr:ext cx="469744" cy="259045"/>
    <xdr:sp macro="" textlink="">
      <xdr:nvSpPr>
        <xdr:cNvPr id="617" name="n_1mainValue【学校施設】&#10;一人当たり面積">
          <a:extLst>
            <a:ext uri="{FF2B5EF4-FFF2-40B4-BE49-F238E27FC236}">
              <a16:creationId xmlns:a16="http://schemas.microsoft.com/office/drawing/2014/main" id="{97293870-345F-49E9-88EF-AE68F3467011}"/>
            </a:ext>
          </a:extLst>
        </xdr:cNvPr>
        <xdr:cNvSpPr txBox="1"/>
      </xdr:nvSpPr>
      <xdr:spPr>
        <a:xfrm>
          <a:off x="210757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158767</xdr:rowOff>
    </xdr:from>
    <xdr:ext cx="469744" cy="259045"/>
    <xdr:sp macro="" textlink="">
      <xdr:nvSpPr>
        <xdr:cNvPr id="618" name="n_2mainValue【学校施設】&#10;一人当たり面積">
          <a:extLst>
            <a:ext uri="{FF2B5EF4-FFF2-40B4-BE49-F238E27FC236}">
              <a16:creationId xmlns:a16="http://schemas.microsoft.com/office/drawing/2014/main" id="{BE04D7D4-6824-49DD-8AC5-3767277B12D2}"/>
            </a:ext>
          </a:extLst>
        </xdr:cNvPr>
        <xdr:cNvSpPr txBox="1"/>
      </xdr:nvSpPr>
      <xdr:spPr>
        <a:xfrm>
          <a:off x="20199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9" name="n_3mainValue【学校施設】&#10;一人当たり面積">
          <a:extLst>
            <a:ext uri="{FF2B5EF4-FFF2-40B4-BE49-F238E27FC236}">
              <a16:creationId xmlns:a16="http://schemas.microsoft.com/office/drawing/2014/main" id="{345859A5-8EDD-441E-807D-E5966C021E54}"/>
            </a:ext>
          </a:extLst>
        </xdr:cNvPr>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5097</xdr:rowOff>
    </xdr:from>
    <xdr:ext cx="469744" cy="259045"/>
    <xdr:sp macro="" textlink="">
      <xdr:nvSpPr>
        <xdr:cNvPr id="620" name="n_4mainValue【学校施設】&#10;一人当たり面積">
          <a:extLst>
            <a:ext uri="{FF2B5EF4-FFF2-40B4-BE49-F238E27FC236}">
              <a16:creationId xmlns:a16="http://schemas.microsoft.com/office/drawing/2014/main" id="{69ACEF77-A5A0-4E75-A00F-CC08B0BDC76E}"/>
            </a:ext>
          </a:extLst>
        </xdr:cNvPr>
        <xdr:cNvSpPr txBox="1"/>
      </xdr:nvSpPr>
      <xdr:spPr>
        <a:xfrm>
          <a:off x="18421427"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D35D33FF-830C-4C80-8825-D1C9F620F6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11CA944A-B266-4D12-BFC6-F779FB8561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CA8C2B43-1024-4B9A-A2AE-B055589E50B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44E144CA-92B8-4E44-9C99-A5EFDBB80F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9F3EC833-FB2D-4E8F-9813-20C5474770B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3A050134-A65B-49B7-B621-DC13105D1F4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505C66F2-59E6-4307-89BC-3B5CC4459B4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56860C81-49F4-429F-A08A-9A558C5B2AE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4A418AB2-21BB-49AC-B8A9-C3B2B9B3518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9AD5F18F-5557-4F3A-80B8-DF6C3EDC00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F719264B-FA22-464F-9FEF-E942BEC2DC8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FF7FB02B-3163-46B6-815A-2B02631FB057}"/>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A0435911-A567-4829-B605-F22725611111}"/>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3D405F87-52CA-4D03-BF2B-33F80E3EAC3A}"/>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F5F36C93-4568-47DA-90A8-74E3A7A41CC9}"/>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ADDD0E88-CF8D-4D0E-B1B3-22CE442733FA}"/>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1B23E5C7-4E51-40A0-9985-68AB1FF89C99}"/>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A8347695-CF1D-43F2-A274-1B1F25B0E4D5}"/>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9725B4EB-EA94-4C82-9C7D-F0C4CF7E5BB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CE92859E-B561-4252-8BC6-5ACD60DB9F9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E9DE5ECC-B220-4372-BD94-61612A12CEC4}"/>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21DFDE70-888F-4760-A56B-E840B3E00EC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a:extLst>
            <a:ext uri="{FF2B5EF4-FFF2-40B4-BE49-F238E27FC236}">
              <a16:creationId xmlns:a16="http://schemas.microsoft.com/office/drawing/2014/main" id="{D9905E01-82A7-40B6-9E0B-3AC56A4DA135}"/>
            </a:ext>
          </a:extLst>
        </xdr:cNvPr>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a:extLst>
            <a:ext uri="{FF2B5EF4-FFF2-40B4-BE49-F238E27FC236}">
              <a16:creationId xmlns:a16="http://schemas.microsoft.com/office/drawing/2014/main" id="{AE9AD225-00FD-4BEB-82D0-E0BA5B78F006}"/>
            </a:ext>
          </a:extLst>
        </xdr:cNvPr>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a:extLst>
            <a:ext uri="{FF2B5EF4-FFF2-40B4-BE49-F238E27FC236}">
              <a16:creationId xmlns:a16="http://schemas.microsoft.com/office/drawing/2014/main" id="{14CE2454-BE05-4ACD-AA5E-E75B5AC20622}"/>
            </a:ext>
          </a:extLst>
        </xdr:cNvPr>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a:extLst>
            <a:ext uri="{FF2B5EF4-FFF2-40B4-BE49-F238E27FC236}">
              <a16:creationId xmlns:a16="http://schemas.microsoft.com/office/drawing/2014/main" id="{5FD8A9F5-F9DC-47CB-8781-A2910A1615A7}"/>
            </a:ext>
          </a:extLst>
        </xdr:cNvPr>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a:extLst>
            <a:ext uri="{FF2B5EF4-FFF2-40B4-BE49-F238E27FC236}">
              <a16:creationId xmlns:a16="http://schemas.microsoft.com/office/drawing/2014/main" id="{433E36D0-CE3E-4795-ACE2-5798A31D0935}"/>
            </a:ext>
          </a:extLst>
        </xdr:cNvPr>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57166</xdr:rowOff>
    </xdr:from>
    <xdr:ext cx="405111" cy="259045"/>
    <xdr:sp macro="" textlink="">
      <xdr:nvSpPr>
        <xdr:cNvPr id="648" name="【児童館】&#10;有形固定資産減価償却率平均値テキスト">
          <a:extLst>
            <a:ext uri="{FF2B5EF4-FFF2-40B4-BE49-F238E27FC236}">
              <a16:creationId xmlns:a16="http://schemas.microsoft.com/office/drawing/2014/main" id="{5471B1B9-7F60-45F4-A3BF-24339625684B}"/>
            </a:ext>
          </a:extLst>
        </xdr:cNvPr>
        <xdr:cNvSpPr txBox="1"/>
      </xdr:nvSpPr>
      <xdr:spPr>
        <a:xfrm>
          <a:off x="16357600" y="13773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a:extLst>
            <a:ext uri="{FF2B5EF4-FFF2-40B4-BE49-F238E27FC236}">
              <a16:creationId xmlns:a16="http://schemas.microsoft.com/office/drawing/2014/main" id="{7BADA46E-D7B2-4AB6-89EB-B02719241DC8}"/>
            </a:ext>
          </a:extLst>
        </xdr:cNvPr>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a:extLst>
            <a:ext uri="{FF2B5EF4-FFF2-40B4-BE49-F238E27FC236}">
              <a16:creationId xmlns:a16="http://schemas.microsoft.com/office/drawing/2014/main" id="{6752213D-2CC4-46F8-A05E-5C4669928E37}"/>
            </a:ext>
          </a:extLst>
        </xdr:cNvPr>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a:extLst>
            <a:ext uri="{FF2B5EF4-FFF2-40B4-BE49-F238E27FC236}">
              <a16:creationId xmlns:a16="http://schemas.microsoft.com/office/drawing/2014/main" id="{64197643-F519-4428-B680-708660310ECA}"/>
            </a:ext>
          </a:extLst>
        </xdr:cNvPr>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a:extLst>
            <a:ext uri="{FF2B5EF4-FFF2-40B4-BE49-F238E27FC236}">
              <a16:creationId xmlns:a16="http://schemas.microsoft.com/office/drawing/2014/main" id="{B50509C8-9FD9-4C13-BB06-20FF96CF527C}"/>
            </a:ext>
          </a:extLst>
        </xdr:cNvPr>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a:extLst>
            <a:ext uri="{FF2B5EF4-FFF2-40B4-BE49-F238E27FC236}">
              <a16:creationId xmlns:a16="http://schemas.microsoft.com/office/drawing/2014/main" id="{9E2A10C3-6871-4A88-B16D-F20DB715CAF5}"/>
            </a:ext>
          </a:extLst>
        </xdr:cNvPr>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2FBFDE2-86C0-4B3E-970D-EA1A68B0603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A5A4F08B-BC49-4E63-9A81-EAF1B62369D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52CB87F-95EF-445C-B375-8691D1F5217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B3F0B60-6027-42FC-A49F-978D03DBD8D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1201229-550B-4E79-99DD-559E45B3321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170180</xdr:rowOff>
    </xdr:from>
    <xdr:to>
      <xdr:col>85</xdr:col>
      <xdr:colOff>177800</xdr:colOff>
      <xdr:row>79</xdr:row>
      <xdr:rowOff>100330</xdr:rowOff>
    </xdr:to>
    <xdr:sp macro="" textlink="">
      <xdr:nvSpPr>
        <xdr:cNvPr id="659" name="楕円 658">
          <a:extLst>
            <a:ext uri="{FF2B5EF4-FFF2-40B4-BE49-F238E27FC236}">
              <a16:creationId xmlns:a16="http://schemas.microsoft.com/office/drawing/2014/main" id="{DC16ACC0-1323-40E3-827B-14302BCB7914}"/>
            </a:ext>
          </a:extLst>
        </xdr:cNvPr>
        <xdr:cNvSpPr/>
      </xdr:nvSpPr>
      <xdr:spPr>
        <a:xfrm>
          <a:off x="16268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21607</xdr:rowOff>
    </xdr:from>
    <xdr:ext cx="405111" cy="259045"/>
    <xdr:sp macro="" textlink="">
      <xdr:nvSpPr>
        <xdr:cNvPr id="660" name="【児童館】&#10;有形固定資産減価償却率該当値テキスト">
          <a:extLst>
            <a:ext uri="{FF2B5EF4-FFF2-40B4-BE49-F238E27FC236}">
              <a16:creationId xmlns:a16="http://schemas.microsoft.com/office/drawing/2014/main" id="{730E7D9A-15B9-485E-94AB-926D270B3851}"/>
            </a:ext>
          </a:extLst>
        </xdr:cNvPr>
        <xdr:cNvSpPr txBox="1"/>
      </xdr:nvSpPr>
      <xdr:spPr>
        <a:xfrm>
          <a:off x="16357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661" name="楕円 660">
          <a:extLst>
            <a:ext uri="{FF2B5EF4-FFF2-40B4-BE49-F238E27FC236}">
              <a16:creationId xmlns:a16="http://schemas.microsoft.com/office/drawing/2014/main" id="{6F786F05-12D3-400B-82B2-0C3B93EC7D2A}"/>
            </a:ext>
          </a:extLst>
        </xdr:cNvPr>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49530</xdr:rowOff>
    </xdr:to>
    <xdr:cxnSp macro="">
      <xdr:nvCxnSpPr>
        <xdr:cNvPr id="662" name="直線コネクタ 661">
          <a:extLst>
            <a:ext uri="{FF2B5EF4-FFF2-40B4-BE49-F238E27FC236}">
              <a16:creationId xmlns:a16="http://schemas.microsoft.com/office/drawing/2014/main" id="{4EA26877-ED14-46F9-A598-89642C1E0F78}"/>
            </a:ext>
          </a:extLst>
        </xdr:cNvPr>
        <xdr:cNvCxnSpPr/>
      </xdr:nvCxnSpPr>
      <xdr:spPr>
        <a:xfrm>
          <a:off x="15481300" y="13548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663" name="楕円 662">
          <a:extLst>
            <a:ext uri="{FF2B5EF4-FFF2-40B4-BE49-F238E27FC236}">
              <a16:creationId xmlns:a16="http://schemas.microsoft.com/office/drawing/2014/main" id="{D39FEE8F-3CC8-4C37-8256-2F01EFA53075}"/>
            </a:ext>
          </a:extLst>
        </xdr:cNvPr>
        <xdr:cNvSpPr/>
      </xdr:nvSpPr>
      <xdr:spPr>
        <a:xfrm>
          <a:off x="14541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79</xdr:row>
      <xdr:rowOff>3811</xdr:rowOff>
    </xdr:to>
    <xdr:cxnSp macro="">
      <xdr:nvCxnSpPr>
        <xdr:cNvPr id="664" name="直線コネクタ 663">
          <a:extLst>
            <a:ext uri="{FF2B5EF4-FFF2-40B4-BE49-F238E27FC236}">
              <a16:creationId xmlns:a16="http://schemas.microsoft.com/office/drawing/2014/main" id="{65D248C9-30B1-4D1F-BC9B-15503A72BB9B}"/>
            </a:ext>
          </a:extLst>
        </xdr:cNvPr>
        <xdr:cNvCxnSpPr/>
      </xdr:nvCxnSpPr>
      <xdr:spPr>
        <a:xfrm>
          <a:off x="14592300" y="13502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665" name="楕円 664">
          <a:extLst>
            <a:ext uri="{FF2B5EF4-FFF2-40B4-BE49-F238E27FC236}">
              <a16:creationId xmlns:a16="http://schemas.microsoft.com/office/drawing/2014/main" id="{49EB9E0A-EEC4-4E6F-A315-FAF89AD8EE63}"/>
            </a:ext>
          </a:extLst>
        </xdr:cNvPr>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129539</xdr:rowOff>
    </xdr:to>
    <xdr:cxnSp macro="">
      <xdr:nvCxnSpPr>
        <xdr:cNvPr id="666" name="直線コネクタ 665">
          <a:extLst>
            <a:ext uri="{FF2B5EF4-FFF2-40B4-BE49-F238E27FC236}">
              <a16:creationId xmlns:a16="http://schemas.microsoft.com/office/drawing/2014/main" id="{3F3F0F52-14E3-47D6-9CD3-A2DDCB28D04B}"/>
            </a:ext>
          </a:extLst>
        </xdr:cNvPr>
        <xdr:cNvCxnSpPr/>
      </xdr:nvCxnSpPr>
      <xdr:spPr>
        <a:xfrm>
          <a:off x="13703300" y="1345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158750</xdr:rowOff>
    </xdr:from>
    <xdr:to>
      <xdr:col>67</xdr:col>
      <xdr:colOff>101600</xdr:colOff>
      <xdr:row>78</xdr:row>
      <xdr:rowOff>88900</xdr:rowOff>
    </xdr:to>
    <xdr:sp macro="" textlink="">
      <xdr:nvSpPr>
        <xdr:cNvPr id="667" name="楕円 666">
          <a:extLst>
            <a:ext uri="{FF2B5EF4-FFF2-40B4-BE49-F238E27FC236}">
              <a16:creationId xmlns:a16="http://schemas.microsoft.com/office/drawing/2014/main" id="{EBB391BB-601A-4858-86F7-1BB878A56E62}"/>
            </a:ext>
          </a:extLst>
        </xdr:cNvPr>
        <xdr:cNvSpPr/>
      </xdr:nvSpPr>
      <xdr:spPr>
        <a:xfrm>
          <a:off x="1276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38100</xdr:rowOff>
    </xdr:from>
    <xdr:to>
      <xdr:col>71</xdr:col>
      <xdr:colOff>177800</xdr:colOff>
      <xdr:row>78</xdr:row>
      <xdr:rowOff>83820</xdr:rowOff>
    </xdr:to>
    <xdr:cxnSp macro="">
      <xdr:nvCxnSpPr>
        <xdr:cNvPr id="668" name="直線コネクタ 667">
          <a:extLst>
            <a:ext uri="{FF2B5EF4-FFF2-40B4-BE49-F238E27FC236}">
              <a16:creationId xmlns:a16="http://schemas.microsoft.com/office/drawing/2014/main" id="{EEF1E0B7-F441-4904-B27A-B670F0CE86E1}"/>
            </a:ext>
          </a:extLst>
        </xdr:cNvPr>
        <xdr:cNvCxnSpPr/>
      </xdr:nvCxnSpPr>
      <xdr:spPr>
        <a:xfrm>
          <a:off x="12814300" y="1341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105173</xdr:rowOff>
    </xdr:from>
    <xdr:ext cx="405111" cy="259045"/>
    <xdr:sp macro="" textlink="">
      <xdr:nvSpPr>
        <xdr:cNvPr id="669" name="n_1aveValue【児童館】&#10;有形固定資産減価償却率">
          <a:extLst>
            <a:ext uri="{FF2B5EF4-FFF2-40B4-BE49-F238E27FC236}">
              <a16:creationId xmlns:a16="http://schemas.microsoft.com/office/drawing/2014/main" id="{9EB5A693-B212-4D72-90A6-AC6585B55F04}"/>
            </a:ext>
          </a:extLst>
        </xdr:cNvPr>
        <xdr:cNvSpPr txBox="1"/>
      </xdr:nvSpPr>
      <xdr:spPr>
        <a:xfrm>
          <a:off x="1526604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102888</xdr:rowOff>
    </xdr:from>
    <xdr:ext cx="405111" cy="259045"/>
    <xdr:sp macro="" textlink="">
      <xdr:nvSpPr>
        <xdr:cNvPr id="670" name="n_2aveValue【児童館】&#10;有形固定資産減価償却率">
          <a:extLst>
            <a:ext uri="{FF2B5EF4-FFF2-40B4-BE49-F238E27FC236}">
              <a16:creationId xmlns:a16="http://schemas.microsoft.com/office/drawing/2014/main" id="{A78BD9C2-A11F-4E93-9826-B1AC06ED4108}"/>
            </a:ext>
          </a:extLst>
        </xdr:cNvPr>
        <xdr:cNvSpPr txBox="1"/>
      </xdr:nvSpPr>
      <xdr:spPr>
        <a:xfrm>
          <a:off x="14389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73169</xdr:rowOff>
    </xdr:from>
    <xdr:ext cx="405111" cy="259045"/>
    <xdr:sp macro="" textlink="">
      <xdr:nvSpPr>
        <xdr:cNvPr id="671" name="n_3aveValue【児童館】&#10;有形固定資産減価償却率">
          <a:extLst>
            <a:ext uri="{FF2B5EF4-FFF2-40B4-BE49-F238E27FC236}">
              <a16:creationId xmlns:a16="http://schemas.microsoft.com/office/drawing/2014/main" id="{73907EEC-01D4-47B6-B43B-C891585CB046}"/>
            </a:ext>
          </a:extLst>
        </xdr:cNvPr>
        <xdr:cNvSpPr txBox="1"/>
      </xdr:nvSpPr>
      <xdr:spPr>
        <a:xfrm>
          <a:off x="13500744" y="1378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72" name="n_4aveValue【児童館】&#10;有形固定資産減価償却率">
          <a:extLst>
            <a:ext uri="{FF2B5EF4-FFF2-40B4-BE49-F238E27FC236}">
              <a16:creationId xmlns:a16="http://schemas.microsoft.com/office/drawing/2014/main" id="{F0569EBF-E32B-45BE-B020-058BCD2EB9FF}"/>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673" name="n_1mainValue【児童館】&#10;有形固定資産減価償却率">
          <a:extLst>
            <a:ext uri="{FF2B5EF4-FFF2-40B4-BE49-F238E27FC236}">
              <a16:creationId xmlns:a16="http://schemas.microsoft.com/office/drawing/2014/main" id="{D7A600F7-D071-4667-BDDF-9C6A339D9209}"/>
            </a:ext>
          </a:extLst>
        </xdr:cNvPr>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674" name="n_2mainValue【児童館】&#10;有形固定資産減価償却率">
          <a:extLst>
            <a:ext uri="{FF2B5EF4-FFF2-40B4-BE49-F238E27FC236}">
              <a16:creationId xmlns:a16="http://schemas.microsoft.com/office/drawing/2014/main" id="{EFDC09CE-60EA-4738-B9FB-21B355F86213}"/>
            </a:ext>
          </a:extLst>
        </xdr:cNvPr>
        <xdr:cNvSpPr txBox="1"/>
      </xdr:nvSpPr>
      <xdr:spPr>
        <a:xfrm>
          <a:off x="14389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675" name="n_3mainValue【児童館】&#10;有形固定資産減価償却率">
          <a:extLst>
            <a:ext uri="{FF2B5EF4-FFF2-40B4-BE49-F238E27FC236}">
              <a16:creationId xmlns:a16="http://schemas.microsoft.com/office/drawing/2014/main" id="{6C726C41-3D70-4730-A0ED-6F6B1C991908}"/>
            </a:ext>
          </a:extLst>
        </xdr:cNvPr>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105427</xdr:rowOff>
    </xdr:from>
    <xdr:ext cx="405111" cy="259045"/>
    <xdr:sp macro="" textlink="">
      <xdr:nvSpPr>
        <xdr:cNvPr id="676" name="n_4mainValue【児童館】&#10;有形固定資産減価償却率">
          <a:extLst>
            <a:ext uri="{FF2B5EF4-FFF2-40B4-BE49-F238E27FC236}">
              <a16:creationId xmlns:a16="http://schemas.microsoft.com/office/drawing/2014/main" id="{663A5ADC-382D-4D1C-AA5D-29E1B1F5970E}"/>
            </a:ext>
          </a:extLst>
        </xdr:cNvPr>
        <xdr:cNvSpPr txBox="1"/>
      </xdr:nvSpPr>
      <xdr:spPr>
        <a:xfrm>
          <a:off x="12611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EA1C3730-626C-4E50-84E7-2CA6064D91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A4DFD3A8-E330-4ED1-9588-D5F2EDCBD8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5A117FC8-EAE9-4849-9AEC-2DEE5AE9555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F6C74301-FC6B-4B65-829D-A9E1AF82D2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82A8C5E4-55AF-4A62-AF71-40B3D3705B3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E3B518FF-C735-4E90-9006-2E76E6249A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CC4167CA-3043-4715-A9D1-2F837A09EB7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16784083-F770-456A-A73C-98EC6EFE37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6FD0BBEC-799E-413A-993A-34302266032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ECB3A05-BC1F-4570-B83F-CC5666FEA4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B2D5A6A2-F44F-4D7F-A96F-5DEA804C381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A5C02F33-3F8B-467E-986C-32B9033784E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27F2C29C-4288-45A8-9F82-73222D1D4EE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140F9DE5-C04B-4534-85F0-82FD5EAC6CB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68983DC-49F3-4646-9541-8F46F82497D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65CFCA9C-8B51-4FBA-AF22-86B78257DFF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2E5C88F4-8D3C-44F0-8E4B-94F465EAE18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23765701-66FB-4B51-BCF4-4CEDC517BCF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3207DD19-61EC-4F80-8439-354ECF468AA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F4D8F7F5-B0FA-4930-8DF7-BBE02392555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83C1E230-434A-4643-8817-DDC2AC84307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D80C6E96-D510-4369-94FB-F4A9D9B4197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9A04FC90-BE53-4C99-B609-DC111EFDC88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56D87EE0-43FD-46BF-8208-E42A88DA7AD4}"/>
            </a:ext>
          </a:extLst>
        </xdr:cNvPr>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E386C6BA-39F9-4BE7-9475-E6B68CDE7033}"/>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91907673-B772-4C2B-A827-C00F0AEDF55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a:extLst>
            <a:ext uri="{FF2B5EF4-FFF2-40B4-BE49-F238E27FC236}">
              <a16:creationId xmlns:a16="http://schemas.microsoft.com/office/drawing/2014/main" id="{F85694B7-B47E-4B6A-973E-051120CE8098}"/>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a:extLst>
            <a:ext uri="{FF2B5EF4-FFF2-40B4-BE49-F238E27FC236}">
              <a16:creationId xmlns:a16="http://schemas.microsoft.com/office/drawing/2014/main" id="{EBCDD1B6-D432-42E4-8670-08A9C8E52C06}"/>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5" name="【児童館】&#10;一人当たり面積平均値テキスト">
          <a:extLst>
            <a:ext uri="{FF2B5EF4-FFF2-40B4-BE49-F238E27FC236}">
              <a16:creationId xmlns:a16="http://schemas.microsoft.com/office/drawing/2014/main" id="{90EDF538-8B45-47F7-9182-FC6E39A9418A}"/>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a:extLst>
            <a:ext uri="{FF2B5EF4-FFF2-40B4-BE49-F238E27FC236}">
              <a16:creationId xmlns:a16="http://schemas.microsoft.com/office/drawing/2014/main" id="{7E8894E6-29F8-4356-96B3-FC9751314DA7}"/>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a:extLst>
            <a:ext uri="{FF2B5EF4-FFF2-40B4-BE49-F238E27FC236}">
              <a16:creationId xmlns:a16="http://schemas.microsoft.com/office/drawing/2014/main" id="{F3627D9F-E8B4-4393-A11B-C2870D3A7CBF}"/>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a:extLst>
            <a:ext uri="{FF2B5EF4-FFF2-40B4-BE49-F238E27FC236}">
              <a16:creationId xmlns:a16="http://schemas.microsoft.com/office/drawing/2014/main" id="{39D1F211-74D3-4EDA-99F4-005D44E083EE}"/>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a:extLst>
            <a:ext uri="{FF2B5EF4-FFF2-40B4-BE49-F238E27FC236}">
              <a16:creationId xmlns:a16="http://schemas.microsoft.com/office/drawing/2014/main" id="{94744E42-1D78-46F8-8444-F9C1E8F4C936}"/>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a:extLst>
            <a:ext uri="{FF2B5EF4-FFF2-40B4-BE49-F238E27FC236}">
              <a16:creationId xmlns:a16="http://schemas.microsoft.com/office/drawing/2014/main" id="{6ECEA1E6-E62A-40C0-8A5D-1A22C9D09FB9}"/>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ECC90F13-2B4A-4919-9FC5-4A10D36FFA6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9E49209B-DA4A-4B29-A65F-DFDB76CEC8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85E364B1-C503-4721-8760-AD8F7E5A631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84B0F82-033A-4AB4-BCC6-0CA453CCE65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C367B67-771E-4469-B608-47E180B81B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6" name="楕円 715">
          <a:extLst>
            <a:ext uri="{FF2B5EF4-FFF2-40B4-BE49-F238E27FC236}">
              <a16:creationId xmlns:a16="http://schemas.microsoft.com/office/drawing/2014/main" id="{3250290B-F305-4BAB-92A0-7DDB4B28439B}"/>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17" name="【児童館】&#10;一人当たり面積該当値テキスト">
          <a:extLst>
            <a:ext uri="{FF2B5EF4-FFF2-40B4-BE49-F238E27FC236}">
              <a16:creationId xmlns:a16="http://schemas.microsoft.com/office/drawing/2014/main" id="{0F7164D1-FEA8-481C-8018-42B1DA91DC71}"/>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18" name="楕円 717">
          <a:extLst>
            <a:ext uri="{FF2B5EF4-FFF2-40B4-BE49-F238E27FC236}">
              <a16:creationId xmlns:a16="http://schemas.microsoft.com/office/drawing/2014/main" id="{6F84AB2D-82CE-4C34-9C98-9353CB118FD6}"/>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19" name="直線コネクタ 718">
          <a:extLst>
            <a:ext uri="{FF2B5EF4-FFF2-40B4-BE49-F238E27FC236}">
              <a16:creationId xmlns:a16="http://schemas.microsoft.com/office/drawing/2014/main" id="{A0F3FB10-0CA2-499E-AF63-AAE136B3FA33}"/>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0" name="楕円 719">
          <a:extLst>
            <a:ext uri="{FF2B5EF4-FFF2-40B4-BE49-F238E27FC236}">
              <a16:creationId xmlns:a16="http://schemas.microsoft.com/office/drawing/2014/main" id="{E6A3D7BB-2A1E-4A97-ACFA-3445B49E9281}"/>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1" name="直線コネクタ 720">
          <a:extLst>
            <a:ext uri="{FF2B5EF4-FFF2-40B4-BE49-F238E27FC236}">
              <a16:creationId xmlns:a16="http://schemas.microsoft.com/office/drawing/2014/main" id="{FEAD2385-DAF1-4702-824D-E567BA895E67}"/>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2" name="楕円 721">
          <a:extLst>
            <a:ext uri="{FF2B5EF4-FFF2-40B4-BE49-F238E27FC236}">
              <a16:creationId xmlns:a16="http://schemas.microsoft.com/office/drawing/2014/main" id="{22909A0F-6660-491A-AC94-A3669B78C9BA}"/>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3" name="直線コネクタ 722">
          <a:extLst>
            <a:ext uri="{FF2B5EF4-FFF2-40B4-BE49-F238E27FC236}">
              <a16:creationId xmlns:a16="http://schemas.microsoft.com/office/drawing/2014/main" id="{3918C3E5-38FF-45ED-B740-5EB08D30DD0E}"/>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4" name="楕円 723">
          <a:extLst>
            <a:ext uri="{FF2B5EF4-FFF2-40B4-BE49-F238E27FC236}">
              <a16:creationId xmlns:a16="http://schemas.microsoft.com/office/drawing/2014/main" id="{378217A4-0FF9-4046-A6A4-1D136F91C96F}"/>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25" name="直線コネクタ 724">
          <a:extLst>
            <a:ext uri="{FF2B5EF4-FFF2-40B4-BE49-F238E27FC236}">
              <a16:creationId xmlns:a16="http://schemas.microsoft.com/office/drawing/2014/main" id="{26378983-AA58-4430-9B92-20C339D03E1C}"/>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26" name="n_1aveValue【児童館】&#10;一人当たり面積">
          <a:extLst>
            <a:ext uri="{FF2B5EF4-FFF2-40B4-BE49-F238E27FC236}">
              <a16:creationId xmlns:a16="http://schemas.microsoft.com/office/drawing/2014/main" id="{DECCAD44-CF73-43A2-848B-75F431A7F324}"/>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7" name="n_2aveValue【児童館】&#10;一人当たり面積">
          <a:extLst>
            <a:ext uri="{FF2B5EF4-FFF2-40B4-BE49-F238E27FC236}">
              <a16:creationId xmlns:a16="http://schemas.microsoft.com/office/drawing/2014/main" id="{0B9FC1DA-DACA-4822-BC94-88606E187953}"/>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8" name="n_3aveValue【児童館】&#10;一人当たり面積">
          <a:extLst>
            <a:ext uri="{FF2B5EF4-FFF2-40B4-BE49-F238E27FC236}">
              <a16:creationId xmlns:a16="http://schemas.microsoft.com/office/drawing/2014/main" id="{04AEFFC6-593F-4DDE-8BB8-7B0068CDAD78}"/>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29" name="n_4aveValue【児童館】&#10;一人当たり面積">
          <a:extLst>
            <a:ext uri="{FF2B5EF4-FFF2-40B4-BE49-F238E27FC236}">
              <a16:creationId xmlns:a16="http://schemas.microsoft.com/office/drawing/2014/main" id="{9CDEB876-A4AD-4DCA-9574-AA553675D756}"/>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0" name="n_1mainValue【児童館】&#10;一人当たり面積">
          <a:extLst>
            <a:ext uri="{FF2B5EF4-FFF2-40B4-BE49-F238E27FC236}">
              <a16:creationId xmlns:a16="http://schemas.microsoft.com/office/drawing/2014/main" id="{9DD5CE9B-1D73-40E1-B516-E6A558934D52}"/>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1" name="n_2mainValue【児童館】&#10;一人当たり面積">
          <a:extLst>
            <a:ext uri="{FF2B5EF4-FFF2-40B4-BE49-F238E27FC236}">
              <a16:creationId xmlns:a16="http://schemas.microsoft.com/office/drawing/2014/main" id="{AD6792B5-106C-4DA2-8475-DCAC103695BE}"/>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2" name="n_3mainValue【児童館】&#10;一人当たり面積">
          <a:extLst>
            <a:ext uri="{FF2B5EF4-FFF2-40B4-BE49-F238E27FC236}">
              <a16:creationId xmlns:a16="http://schemas.microsoft.com/office/drawing/2014/main" id="{802F39BA-7175-49BC-B51A-C200A7C8983D}"/>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3" name="n_4mainValue【児童館】&#10;一人当たり面積">
          <a:extLst>
            <a:ext uri="{FF2B5EF4-FFF2-40B4-BE49-F238E27FC236}">
              <a16:creationId xmlns:a16="http://schemas.microsoft.com/office/drawing/2014/main" id="{4D97F1E8-282A-4158-85BB-65BE7F8AD522}"/>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5CD289C6-92E6-46A0-96A6-CF47E0FEBE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95A5980C-19F2-482C-BCF1-330266E7A7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E02D7F74-7689-415F-AF93-73BBB15D4E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48E55047-A15A-4DAE-B2EB-DC048659D6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4171D74E-811E-4913-9F9E-1419420626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B6D649AB-9089-4049-A0C5-A4A7381E30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3F5A7D9D-2816-4CFE-AEAF-3DB405D727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FEAC268D-921D-4992-A41C-AA0FDBA666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50645FEA-A765-4311-BBD8-24E87D065C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1E2738BF-92D5-4682-B649-DECA34E5D8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2567B319-E675-420C-93A5-B4D9EFCB365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a:extLst>
            <a:ext uri="{FF2B5EF4-FFF2-40B4-BE49-F238E27FC236}">
              <a16:creationId xmlns:a16="http://schemas.microsoft.com/office/drawing/2014/main" id="{8961EEB8-7FA5-478D-9104-B1599DE42D1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a:extLst>
            <a:ext uri="{FF2B5EF4-FFF2-40B4-BE49-F238E27FC236}">
              <a16:creationId xmlns:a16="http://schemas.microsoft.com/office/drawing/2014/main" id="{2C241A21-D826-40B6-B6CB-4CC57A0BF148}"/>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a:extLst>
            <a:ext uri="{FF2B5EF4-FFF2-40B4-BE49-F238E27FC236}">
              <a16:creationId xmlns:a16="http://schemas.microsoft.com/office/drawing/2014/main" id="{3DBEEF89-F5A5-4A0C-AAF5-BE4E0A69A23E}"/>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a:extLst>
            <a:ext uri="{FF2B5EF4-FFF2-40B4-BE49-F238E27FC236}">
              <a16:creationId xmlns:a16="http://schemas.microsoft.com/office/drawing/2014/main" id="{75EA4367-FB03-4C47-89EE-7558924921B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a:extLst>
            <a:ext uri="{FF2B5EF4-FFF2-40B4-BE49-F238E27FC236}">
              <a16:creationId xmlns:a16="http://schemas.microsoft.com/office/drawing/2014/main" id="{B1FFFC12-7B31-4C7F-8175-64565B9F2ED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a:extLst>
            <a:ext uri="{FF2B5EF4-FFF2-40B4-BE49-F238E27FC236}">
              <a16:creationId xmlns:a16="http://schemas.microsoft.com/office/drawing/2014/main" id="{BF2CEF1A-B5DA-4B4F-915B-411159DF2BF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a:extLst>
            <a:ext uri="{FF2B5EF4-FFF2-40B4-BE49-F238E27FC236}">
              <a16:creationId xmlns:a16="http://schemas.microsoft.com/office/drawing/2014/main" id="{E4972C69-F8C1-404A-AE99-70396DF4EAE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a:extLst>
            <a:ext uri="{FF2B5EF4-FFF2-40B4-BE49-F238E27FC236}">
              <a16:creationId xmlns:a16="http://schemas.microsoft.com/office/drawing/2014/main" id="{7E2A37A8-4C55-4C31-A1DD-4ACDD0851FF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6742ABA9-F479-42CA-BEBC-D80F578480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337A1DC9-88E4-4502-8CE2-AEA238D651C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BF32D1E8-3648-4EA5-9AC6-EC6B240277E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a:extLst>
            <a:ext uri="{FF2B5EF4-FFF2-40B4-BE49-F238E27FC236}">
              <a16:creationId xmlns:a16="http://schemas.microsoft.com/office/drawing/2014/main" id="{A258365B-DEF2-4C2C-9794-8BBA5A2A8C09}"/>
            </a:ext>
          </a:extLst>
        </xdr:cNvPr>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a:extLst>
            <a:ext uri="{FF2B5EF4-FFF2-40B4-BE49-F238E27FC236}">
              <a16:creationId xmlns:a16="http://schemas.microsoft.com/office/drawing/2014/main" id="{040A983A-FD24-403E-ACA2-26E639E44C15}"/>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a:extLst>
            <a:ext uri="{FF2B5EF4-FFF2-40B4-BE49-F238E27FC236}">
              <a16:creationId xmlns:a16="http://schemas.microsoft.com/office/drawing/2014/main" id="{F1EB3479-FD74-472A-9437-FCFB585E8048}"/>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a:extLst>
            <a:ext uri="{FF2B5EF4-FFF2-40B4-BE49-F238E27FC236}">
              <a16:creationId xmlns:a16="http://schemas.microsoft.com/office/drawing/2014/main" id="{1040328B-8E74-4271-A4A4-A50B4C013EC9}"/>
            </a:ext>
          </a:extLst>
        </xdr:cNvPr>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a:extLst>
            <a:ext uri="{FF2B5EF4-FFF2-40B4-BE49-F238E27FC236}">
              <a16:creationId xmlns:a16="http://schemas.microsoft.com/office/drawing/2014/main" id="{D182D0D4-A65B-4FE6-8AA4-B23F6F299714}"/>
            </a:ext>
          </a:extLst>
        </xdr:cNvPr>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108983</xdr:rowOff>
    </xdr:from>
    <xdr:ext cx="405111" cy="259045"/>
    <xdr:sp macro="" textlink="">
      <xdr:nvSpPr>
        <xdr:cNvPr id="761" name="【公民館】&#10;有形固定資産減価償却率平均値テキスト">
          <a:extLst>
            <a:ext uri="{FF2B5EF4-FFF2-40B4-BE49-F238E27FC236}">
              <a16:creationId xmlns:a16="http://schemas.microsoft.com/office/drawing/2014/main" id="{18D75F91-1602-48CF-882C-6C2462B3399B}"/>
            </a:ext>
          </a:extLst>
        </xdr:cNvPr>
        <xdr:cNvSpPr txBox="1"/>
      </xdr:nvSpPr>
      <xdr:spPr>
        <a:xfrm>
          <a:off x="16357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a:extLst>
            <a:ext uri="{FF2B5EF4-FFF2-40B4-BE49-F238E27FC236}">
              <a16:creationId xmlns:a16="http://schemas.microsoft.com/office/drawing/2014/main" id="{290FF49B-B15B-4D38-84F0-94D1C2DE0E30}"/>
            </a:ext>
          </a:extLst>
        </xdr:cNvPr>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a:extLst>
            <a:ext uri="{FF2B5EF4-FFF2-40B4-BE49-F238E27FC236}">
              <a16:creationId xmlns:a16="http://schemas.microsoft.com/office/drawing/2014/main" id="{056C8EC5-7D64-4D78-8585-64D3091D390F}"/>
            </a:ext>
          </a:extLst>
        </xdr:cNvPr>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a:extLst>
            <a:ext uri="{FF2B5EF4-FFF2-40B4-BE49-F238E27FC236}">
              <a16:creationId xmlns:a16="http://schemas.microsoft.com/office/drawing/2014/main" id="{183AA07F-5718-4C8E-9D77-A0BFE451EE7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a:extLst>
            <a:ext uri="{FF2B5EF4-FFF2-40B4-BE49-F238E27FC236}">
              <a16:creationId xmlns:a16="http://schemas.microsoft.com/office/drawing/2014/main" id="{0EA87382-D394-49E5-8917-A236E8EAC9AA}"/>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a:extLst>
            <a:ext uri="{FF2B5EF4-FFF2-40B4-BE49-F238E27FC236}">
              <a16:creationId xmlns:a16="http://schemas.microsoft.com/office/drawing/2014/main" id="{5E324F9B-53A9-4E51-B1FC-603024C19F5C}"/>
            </a:ext>
          </a:extLst>
        </xdr:cNvPr>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B051E593-6BB3-4AEB-A359-5D835AD034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A5AAD779-DA96-45F4-B7C2-63C90C04E4F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7ADDE0CA-8930-4115-BF8F-F8ACA7A90F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44686F5-5236-4A70-A1A7-7D76B54455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BE9E127-A886-493A-BC5A-B436E99F36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75692</xdr:rowOff>
    </xdr:from>
    <xdr:to>
      <xdr:col>85</xdr:col>
      <xdr:colOff>177800</xdr:colOff>
      <xdr:row>104</xdr:row>
      <xdr:rowOff>5842</xdr:rowOff>
    </xdr:to>
    <xdr:sp macro="" textlink="">
      <xdr:nvSpPr>
        <xdr:cNvPr id="772" name="楕円 771">
          <a:extLst>
            <a:ext uri="{FF2B5EF4-FFF2-40B4-BE49-F238E27FC236}">
              <a16:creationId xmlns:a16="http://schemas.microsoft.com/office/drawing/2014/main" id="{6BC5034A-E9AD-4C39-A2E1-329F71369781}"/>
            </a:ext>
          </a:extLst>
        </xdr:cNvPr>
        <xdr:cNvSpPr/>
      </xdr:nvSpPr>
      <xdr:spPr>
        <a:xfrm>
          <a:off x="162687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98569</xdr:rowOff>
    </xdr:from>
    <xdr:ext cx="405111" cy="259045"/>
    <xdr:sp macro="" textlink="">
      <xdr:nvSpPr>
        <xdr:cNvPr id="773" name="【公民館】&#10;有形固定資産減価償却率該当値テキスト">
          <a:extLst>
            <a:ext uri="{FF2B5EF4-FFF2-40B4-BE49-F238E27FC236}">
              <a16:creationId xmlns:a16="http://schemas.microsoft.com/office/drawing/2014/main" id="{96D1B145-CC4F-481E-8E6C-F88B00F290F6}"/>
            </a:ext>
          </a:extLst>
        </xdr:cNvPr>
        <xdr:cNvSpPr txBox="1"/>
      </xdr:nvSpPr>
      <xdr:spPr>
        <a:xfrm>
          <a:off x="16357600" y="1758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167132</xdr:rowOff>
    </xdr:from>
    <xdr:to>
      <xdr:col>81</xdr:col>
      <xdr:colOff>101600</xdr:colOff>
      <xdr:row>105</xdr:row>
      <xdr:rowOff>97282</xdr:rowOff>
    </xdr:to>
    <xdr:sp macro="" textlink="">
      <xdr:nvSpPr>
        <xdr:cNvPr id="774" name="楕円 773">
          <a:extLst>
            <a:ext uri="{FF2B5EF4-FFF2-40B4-BE49-F238E27FC236}">
              <a16:creationId xmlns:a16="http://schemas.microsoft.com/office/drawing/2014/main" id="{C9CE3954-1C2B-4B94-9BA7-6FFE61A85628}"/>
            </a:ext>
          </a:extLst>
        </xdr:cNvPr>
        <xdr:cNvSpPr/>
      </xdr:nvSpPr>
      <xdr:spPr>
        <a:xfrm>
          <a:off x="15430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126492</xdr:rowOff>
    </xdr:from>
    <xdr:to>
      <xdr:col>85</xdr:col>
      <xdr:colOff>127000</xdr:colOff>
      <xdr:row>105</xdr:row>
      <xdr:rowOff>46482</xdr:rowOff>
    </xdr:to>
    <xdr:cxnSp macro="">
      <xdr:nvCxnSpPr>
        <xdr:cNvPr id="775" name="直線コネクタ 774">
          <a:extLst>
            <a:ext uri="{FF2B5EF4-FFF2-40B4-BE49-F238E27FC236}">
              <a16:creationId xmlns:a16="http://schemas.microsoft.com/office/drawing/2014/main" id="{2942C1F1-2512-461B-BB43-1112E9264323}"/>
            </a:ext>
          </a:extLst>
        </xdr:cNvPr>
        <xdr:cNvCxnSpPr/>
      </xdr:nvCxnSpPr>
      <xdr:spPr>
        <a:xfrm flipV="1">
          <a:off x="15481300" y="17785842"/>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76" name="楕円 775">
          <a:extLst>
            <a:ext uri="{FF2B5EF4-FFF2-40B4-BE49-F238E27FC236}">
              <a16:creationId xmlns:a16="http://schemas.microsoft.com/office/drawing/2014/main" id="{0D3519ED-D761-4658-996E-9FD23C2FB111}"/>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46482</xdr:rowOff>
    </xdr:to>
    <xdr:cxnSp macro="">
      <xdr:nvCxnSpPr>
        <xdr:cNvPr id="777" name="直線コネクタ 776">
          <a:extLst>
            <a:ext uri="{FF2B5EF4-FFF2-40B4-BE49-F238E27FC236}">
              <a16:creationId xmlns:a16="http://schemas.microsoft.com/office/drawing/2014/main" id="{31AEC188-32F3-4096-A588-6A46F0551F6B}"/>
            </a:ext>
          </a:extLst>
        </xdr:cNvPr>
        <xdr:cNvCxnSpPr/>
      </xdr:nvCxnSpPr>
      <xdr:spPr>
        <a:xfrm>
          <a:off x="14592300" y="18021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112268</xdr:rowOff>
    </xdr:from>
    <xdr:to>
      <xdr:col>72</xdr:col>
      <xdr:colOff>38100</xdr:colOff>
      <xdr:row>105</xdr:row>
      <xdr:rowOff>42418</xdr:rowOff>
    </xdr:to>
    <xdr:sp macro="" textlink="">
      <xdr:nvSpPr>
        <xdr:cNvPr id="778" name="楕円 777">
          <a:extLst>
            <a:ext uri="{FF2B5EF4-FFF2-40B4-BE49-F238E27FC236}">
              <a16:creationId xmlns:a16="http://schemas.microsoft.com/office/drawing/2014/main" id="{C9AA899D-0FB0-4E6C-B8C0-CF98BB7564E0}"/>
            </a:ext>
          </a:extLst>
        </xdr:cNvPr>
        <xdr:cNvSpPr/>
      </xdr:nvSpPr>
      <xdr:spPr>
        <a:xfrm>
          <a:off x="13652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163068</xdr:rowOff>
    </xdr:from>
    <xdr:to>
      <xdr:col>76</xdr:col>
      <xdr:colOff>114300</xdr:colOff>
      <xdr:row>105</xdr:row>
      <xdr:rowOff>19050</xdr:rowOff>
    </xdr:to>
    <xdr:cxnSp macro="">
      <xdr:nvCxnSpPr>
        <xdr:cNvPr id="779" name="直線コネクタ 778">
          <a:extLst>
            <a:ext uri="{FF2B5EF4-FFF2-40B4-BE49-F238E27FC236}">
              <a16:creationId xmlns:a16="http://schemas.microsoft.com/office/drawing/2014/main" id="{461931C6-055E-4AB9-9155-EF28446BFDB6}"/>
            </a:ext>
          </a:extLst>
        </xdr:cNvPr>
        <xdr:cNvCxnSpPr/>
      </xdr:nvCxnSpPr>
      <xdr:spPr>
        <a:xfrm>
          <a:off x="13703300" y="17993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68835</xdr:rowOff>
    </xdr:from>
    <xdr:to>
      <xdr:col>67</xdr:col>
      <xdr:colOff>101600</xdr:colOff>
      <xdr:row>104</xdr:row>
      <xdr:rowOff>170435</xdr:rowOff>
    </xdr:to>
    <xdr:sp macro="" textlink="">
      <xdr:nvSpPr>
        <xdr:cNvPr id="780" name="楕円 779">
          <a:extLst>
            <a:ext uri="{FF2B5EF4-FFF2-40B4-BE49-F238E27FC236}">
              <a16:creationId xmlns:a16="http://schemas.microsoft.com/office/drawing/2014/main" id="{700DEA15-D91B-49FA-9ADF-A43390184C4F}"/>
            </a:ext>
          </a:extLst>
        </xdr:cNvPr>
        <xdr:cNvSpPr/>
      </xdr:nvSpPr>
      <xdr:spPr>
        <a:xfrm>
          <a:off x="12763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119635</xdr:rowOff>
    </xdr:from>
    <xdr:to>
      <xdr:col>71</xdr:col>
      <xdr:colOff>177800</xdr:colOff>
      <xdr:row>104</xdr:row>
      <xdr:rowOff>163068</xdr:rowOff>
    </xdr:to>
    <xdr:cxnSp macro="">
      <xdr:nvCxnSpPr>
        <xdr:cNvPr id="781" name="直線コネクタ 780">
          <a:extLst>
            <a:ext uri="{FF2B5EF4-FFF2-40B4-BE49-F238E27FC236}">
              <a16:creationId xmlns:a16="http://schemas.microsoft.com/office/drawing/2014/main" id="{9E5A3BE9-B877-442F-9A1C-941C9F439406}"/>
            </a:ext>
          </a:extLst>
        </xdr:cNvPr>
        <xdr:cNvCxnSpPr/>
      </xdr:nvCxnSpPr>
      <xdr:spPr>
        <a:xfrm>
          <a:off x="12814300" y="179504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782" name="n_1aveValue【公民館】&#10;有形固定資産減価償却率">
          <a:extLst>
            <a:ext uri="{FF2B5EF4-FFF2-40B4-BE49-F238E27FC236}">
              <a16:creationId xmlns:a16="http://schemas.microsoft.com/office/drawing/2014/main" id="{7175E997-8FD9-4B03-9130-1FDBB0D4DAEA}"/>
            </a:ext>
          </a:extLst>
        </xdr:cNvPr>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83" name="n_2aveValue【公民館】&#10;有形固定資産減価償却率">
          <a:extLst>
            <a:ext uri="{FF2B5EF4-FFF2-40B4-BE49-F238E27FC236}">
              <a16:creationId xmlns:a16="http://schemas.microsoft.com/office/drawing/2014/main" id="{60655443-D6B6-4780-BEC5-D647A3550D1D}"/>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4" name="n_3aveValue【公民館】&#10;有形固定資産減価償却率">
          <a:extLst>
            <a:ext uri="{FF2B5EF4-FFF2-40B4-BE49-F238E27FC236}">
              <a16:creationId xmlns:a16="http://schemas.microsoft.com/office/drawing/2014/main" id="{89C80C3E-A9A8-4171-8664-01598C76CE7B}"/>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785" name="n_4aveValue【公民館】&#10;有形固定資産減価償却率">
          <a:extLst>
            <a:ext uri="{FF2B5EF4-FFF2-40B4-BE49-F238E27FC236}">
              <a16:creationId xmlns:a16="http://schemas.microsoft.com/office/drawing/2014/main" id="{BC13BA5C-D77C-4745-8515-DAB5F307ACF9}"/>
            </a:ext>
          </a:extLst>
        </xdr:cNvPr>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88409</xdr:rowOff>
    </xdr:from>
    <xdr:ext cx="405111" cy="259045"/>
    <xdr:sp macro="" textlink="">
      <xdr:nvSpPr>
        <xdr:cNvPr id="786" name="n_1mainValue【公民館】&#10;有形固定資産減価償却率">
          <a:extLst>
            <a:ext uri="{FF2B5EF4-FFF2-40B4-BE49-F238E27FC236}">
              <a16:creationId xmlns:a16="http://schemas.microsoft.com/office/drawing/2014/main" id="{F101899A-461E-4527-BCA3-F91EF7EC5915}"/>
            </a:ext>
          </a:extLst>
        </xdr:cNvPr>
        <xdr:cNvSpPr txBox="1"/>
      </xdr:nvSpPr>
      <xdr:spPr>
        <a:xfrm>
          <a:off x="15266044"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787" name="n_2mainValue【公民館】&#10;有形固定資産減価償却率">
          <a:extLst>
            <a:ext uri="{FF2B5EF4-FFF2-40B4-BE49-F238E27FC236}">
              <a16:creationId xmlns:a16="http://schemas.microsoft.com/office/drawing/2014/main" id="{879A571B-9228-4E12-A971-461FDD1EA06A}"/>
            </a:ext>
          </a:extLst>
        </xdr:cNvPr>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33545</xdr:rowOff>
    </xdr:from>
    <xdr:ext cx="405111" cy="259045"/>
    <xdr:sp macro="" textlink="">
      <xdr:nvSpPr>
        <xdr:cNvPr id="788" name="n_3mainValue【公民館】&#10;有形固定資産減価償却率">
          <a:extLst>
            <a:ext uri="{FF2B5EF4-FFF2-40B4-BE49-F238E27FC236}">
              <a16:creationId xmlns:a16="http://schemas.microsoft.com/office/drawing/2014/main" id="{21DF02DB-E8D4-43EC-9068-9EB7CBAED0EC}"/>
            </a:ext>
          </a:extLst>
        </xdr:cNvPr>
        <xdr:cNvSpPr txBox="1"/>
      </xdr:nvSpPr>
      <xdr:spPr>
        <a:xfrm>
          <a:off x="135007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161562</xdr:rowOff>
    </xdr:from>
    <xdr:ext cx="405111" cy="259045"/>
    <xdr:sp macro="" textlink="">
      <xdr:nvSpPr>
        <xdr:cNvPr id="789" name="n_4mainValue【公民館】&#10;有形固定資産減価償却率">
          <a:extLst>
            <a:ext uri="{FF2B5EF4-FFF2-40B4-BE49-F238E27FC236}">
              <a16:creationId xmlns:a16="http://schemas.microsoft.com/office/drawing/2014/main" id="{0756FC2F-2A49-4E79-BB21-4548948253BF}"/>
            </a:ext>
          </a:extLst>
        </xdr:cNvPr>
        <xdr:cNvSpPr txBox="1"/>
      </xdr:nvSpPr>
      <xdr:spPr>
        <a:xfrm>
          <a:off x="12611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89A52E95-309D-42AE-AE16-57C2D8FCF9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210D9B1-7E6A-46D8-9602-93B543B5B6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D2149A73-860E-45F0-9F97-502E2C58FB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B3489E17-6A32-4719-A184-2D8CFB53A5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379C10DC-4EC7-4C67-8ACE-040F32AC74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F602B0F6-5507-4F93-B3C5-50250C6052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74A0843-3216-45E7-98A7-B3875270FC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80B2C7B6-15A5-4E24-80BA-766AC97F5DD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9B62C4B4-8F79-42DB-9F32-7EF8BA4D012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B26F84B7-1399-4CD2-B784-178DFF219D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71A9543B-DAEF-4229-AF86-86BEDF7761A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4A747F83-4A81-4EEE-90F5-A5ACC3522CF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12B2E817-577F-4A1C-AEDB-99D27B40BF5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7EDE88FF-8439-400D-95FC-E7E851C4E15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76272409-B437-48B8-A01B-6BA56D46FEB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A7235491-69F0-4599-90D6-4163AE04EE1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232E6A7E-D06C-4A47-8F4A-8E928BC53C1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D81066FB-840F-48DC-BF85-7885880C732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4C263D54-6139-4F9C-A015-7488C2CDA3B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49D5698C-BFED-4C22-9F97-D520BC8EFA0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4C24DDB5-C4FC-4E3B-A783-80252B786D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98D3977A-30DF-4EE2-BCF1-51E984C039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585BC8C1-3BCC-4268-AC2A-14BAA58AF3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a:extLst>
            <a:ext uri="{FF2B5EF4-FFF2-40B4-BE49-F238E27FC236}">
              <a16:creationId xmlns:a16="http://schemas.microsoft.com/office/drawing/2014/main" id="{2D46CE8D-7DED-4ED5-9851-4041FED020FF}"/>
            </a:ext>
          </a:extLst>
        </xdr:cNvPr>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a:extLst>
            <a:ext uri="{FF2B5EF4-FFF2-40B4-BE49-F238E27FC236}">
              <a16:creationId xmlns:a16="http://schemas.microsoft.com/office/drawing/2014/main" id="{D01F81FE-6484-4616-B5D4-0DDE1294603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a:extLst>
            <a:ext uri="{FF2B5EF4-FFF2-40B4-BE49-F238E27FC236}">
              <a16:creationId xmlns:a16="http://schemas.microsoft.com/office/drawing/2014/main" id="{B0EC929C-EBE3-4450-85D1-26E3FAF0DBC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a:extLst>
            <a:ext uri="{FF2B5EF4-FFF2-40B4-BE49-F238E27FC236}">
              <a16:creationId xmlns:a16="http://schemas.microsoft.com/office/drawing/2014/main" id="{5CC79E98-73B0-4359-A2B7-3A2324FAE24D}"/>
            </a:ext>
          </a:extLst>
        </xdr:cNvPr>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a:extLst>
            <a:ext uri="{FF2B5EF4-FFF2-40B4-BE49-F238E27FC236}">
              <a16:creationId xmlns:a16="http://schemas.microsoft.com/office/drawing/2014/main" id="{93361A0A-D866-4954-BD33-AC3FDF740EE5}"/>
            </a:ext>
          </a:extLst>
        </xdr:cNvPr>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44466</xdr:rowOff>
    </xdr:from>
    <xdr:ext cx="469744" cy="259045"/>
    <xdr:sp macro="" textlink="">
      <xdr:nvSpPr>
        <xdr:cNvPr id="818" name="【公民館】&#10;一人当たり面積平均値テキスト">
          <a:extLst>
            <a:ext uri="{FF2B5EF4-FFF2-40B4-BE49-F238E27FC236}">
              <a16:creationId xmlns:a16="http://schemas.microsoft.com/office/drawing/2014/main" id="{795E284A-E66F-43EF-A7E8-7237DE8499FA}"/>
            </a:ext>
          </a:extLst>
        </xdr:cNvPr>
        <xdr:cNvSpPr txBox="1"/>
      </xdr:nvSpPr>
      <xdr:spPr>
        <a:xfrm>
          <a:off x="22199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a:extLst>
            <a:ext uri="{FF2B5EF4-FFF2-40B4-BE49-F238E27FC236}">
              <a16:creationId xmlns:a16="http://schemas.microsoft.com/office/drawing/2014/main" id="{76B6BF1F-F5A5-4E8F-9C18-C9702C4391F7}"/>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a:extLst>
            <a:ext uri="{FF2B5EF4-FFF2-40B4-BE49-F238E27FC236}">
              <a16:creationId xmlns:a16="http://schemas.microsoft.com/office/drawing/2014/main" id="{CFE24495-EB03-42AE-A302-58A3149602D5}"/>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a:extLst>
            <a:ext uri="{FF2B5EF4-FFF2-40B4-BE49-F238E27FC236}">
              <a16:creationId xmlns:a16="http://schemas.microsoft.com/office/drawing/2014/main" id="{2181C663-90DD-4267-8FD0-0066A71D6035}"/>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a:extLst>
            <a:ext uri="{FF2B5EF4-FFF2-40B4-BE49-F238E27FC236}">
              <a16:creationId xmlns:a16="http://schemas.microsoft.com/office/drawing/2014/main" id="{22524229-0CB5-4E64-AC10-896189ECE2BC}"/>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a:extLst>
            <a:ext uri="{FF2B5EF4-FFF2-40B4-BE49-F238E27FC236}">
              <a16:creationId xmlns:a16="http://schemas.microsoft.com/office/drawing/2014/main" id="{2120BC8B-1497-4515-8B29-B89FC44EDB23}"/>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235C1ED2-C540-4519-90A1-AA2994C1D9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F1928B8-52C8-4EA5-9B2A-FD0FD2A6C5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74E38EDD-F4DB-4DF8-8418-38191841430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38A75CA9-C3CD-44B8-AF34-ACD4AE1E72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4F759E0-6188-49C2-AB8F-4E073A41DD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29" name="楕円 828">
          <a:extLst>
            <a:ext uri="{FF2B5EF4-FFF2-40B4-BE49-F238E27FC236}">
              <a16:creationId xmlns:a16="http://schemas.microsoft.com/office/drawing/2014/main" id="{6C97A21E-DEEE-412F-A471-CA9BD6676AA0}"/>
            </a:ext>
          </a:extLst>
        </xdr:cNvPr>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830" name="【公民館】&#10;一人当たり面積該当値テキスト">
          <a:extLst>
            <a:ext uri="{FF2B5EF4-FFF2-40B4-BE49-F238E27FC236}">
              <a16:creationId xmlns:a16="http://schemas.microsoft.com/office/drawing/2014/main" id="{27B0F9FE-277C-466B-92F3-CB376EFE2CBC}"/>
            </a:ext>
          </a:extLst>
        </xdr:cNvPr>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831" name="楕円 830">
          <a:extLst>
            <a:ext uri="{FF2B5EF4-FFF2-40B4-BE49-F238E27FC236}">
              <a16:creationId xmlns:a16="http://schemas.microsoft.com/office/drawing/2014/main" id="{4FDD683F-A1B8-436D-B04A-EDB2E74D8DBD}"/>
            </a:ext>
          </a:extLst>
        </xdr:cNvPr>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106</xdr:row>
      <xdr:rowOff>38100</xdr:rowOff>
    </xdr:to>
    <xdr:cxnSp macro="">
      <xdr:nvCxnSpPr>
        <xdr:cNvPr id="832" name="直線コネクタ 831">
          <a:extLst>
            <a:ext uri="{FF2B5EF4-FFF2-40B4-BE49-F238E27FC236}">
              <a16:creationId xmlns:a16="http://schemas.microsoft.com/office/drawing/2014/main" id="{C8C19525-0D1A-40E9-8A1E-96FD2D89E4D0}"/>
            </a:ext>
          </a:extLst>
        </xdr:cNvPr>
        <xdr:cNvCxnSpPr/>
      </xdr:nvCxnSpPr>
      <xdr:spPr>
        <a:xfrm flipV="1">
          <a:off x="21323300" y="181584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833" name="楕円 832">
          <a:extLst>
            <a:ext uri="{FF2B5EF4-FFF2-40B4-BE49-F238E27FC236}">
              <a16:creationId xmlns:a16="http://schemas.microsoft.com/office/drawing/2014/main" id="{BACDD93C-443D-4FB7-89D5-0C9A1D5557D4}"/>
            </a:ext>
          </a:extLst>
        </xdr:cNvPr>
        <xdr:cNvSpPr/>
      </xdr:nvSpPr>
      <xdr:spPr>
        <a:xfrm>
          <a:off x="2038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38100</xdr:rowOff>
    </xdr:to>
    <xdr:cxnSp macro="">
      <xdr:nvCxnSpPr>
        <xdr:cNvPr id="834" name="直線コネクタ 833">
          <a:extLst>
            <a:ext uri="{FF2B5EF4-FFF2-40B4-BE49-F238E27FC236}">
              <a16:creationId xmlns:a16="http://schemas.microsoft.com/office/drawing/2014/main" id="{953AA545-DFC2-4177-BB56-56C836914F10}"/>
            </a:ext>
          </a:extLst>
        </xdr:cNvPr>
        <xdr:cNvCxnSpPr/>
      </xdr:nvCxnSpPr>
      <xdr:spPr>
        <a:xfrm>
          <a:off x="20434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835" name="楕円 834">
          <a:extLst>
            <a:ext uri="{FF2B5EF4-FFF2-40B4-BE49-F238E27FC236}">
              <a16:creationId xmlns:a16="http://schemas.microsoft.com/office/drawing/2014/main" id="{C1AB4D9A-E805-448D-A9FE-3A51B9E9815E}"/>
            </a:ext>
          </a:extLst>
        </xdr:cNvPr>
        <xdr:cNvSpPr/>
      </xdr:nvSpPr>
      <xdr:spPr>
        <a:xfrm>
          <a:off x="19494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38100</xdr:rowOff>
    </xdr:from>
    <xdr:to>
      <xdr:col>107</xdr:col>
      <xdr:colOff>50800</xdr:colOff>
      <xdr:row>106</xdr:row>
      <xdr:rowOff>38100</xdr:rowOff>
    </xdr:to>
    <xdr:cxnSp macro="">
      <xdr:nvCxnSpPr>
        <xdr:cNvPr id="836" name="直線コネクタ 835">
          <a:extLst>
            <a:ext uri="{FF2B5EF4-FFF2-40B4-BE49-F238E27FC236}">
              <a16:creationId xmlns:a16="http://schemas.microsoft.com/office/drawing/2014/main" id="{E736D5AC-5FCA-4D57-8E7D-DA24AA65E407}"/>
            </a:ext>
          </a:extLst>
        </xdr:cNvPr>
        <xdr:cNvCxnSpPr/>
      </xdr:nvCxnSpPr>
      <xdr:spPr>
        <a:xfrm>
          <a:off x="19545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37" name="楕円 836">
          <a:extLst>
            <a:ext uri="{FF2B5EF4-FFF2-40B4-BE49-F238E27FC236}">
              <a16:creationId xmlns:a16="http://schemas.microsoft.com/office/drawing/2014/main" id="{10533CB7-95ED-4766-9754-60A4704C5BCD}"/>
            </a:ext>
          </a:extLst>
        </xdr:cNvPr>
        <xdr:cNvSpPr/>
      </xdr:nvSpPr>
      <xdr:spPr>
        <a:xfrm>
          <a:off x="18605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38100</xdr:rowOff>
    </xdr:from>
    <xdr:to>
      <xdr:col>102</xdr:col>
      <xdr:colOff>114300</xdr:colOff>
      <xdr:row>106</xdr:row>
      <xdr:rowOff>38100</xdr:rowOff>
    </xdr:to>
    <xdr:cxnSp macro="">
      <xdr:nvCxnSpPr>
        <xdr:cNvPr id="838" name="直線コネクタ 837">
          <a:extLst>
            <a:ext uri="{FF2B5EF4-FFF2-40B4-BE49-F238E27FC236}">
              <a16:creationId xmlns:a16="http://schemas.microsoft.com/office/drawing/2014/main" id="{BE3AA734-743B-417C-8395-DF5CB9C493FB}"/>
            </a:ext>
          </a:extLst>
        </xdr:cNvPr>
        <xdr:cNvCxnSpPr/>
      </xdr:nvCxnSpPr>
      <xdr:spPr>
        <a:xfrm>
          <a:off x="18656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39" name="n_1aveValue【公民館】&#10;一人当たり面積">
          <a:extLst>
            <a:ext uri="{FF2B5EF4-FFF2-40B4-BE49-F238E27FC236}">
              <a16:creationId xmlns:a16="http://schemas.microsoft.com/office/drawing/2014/main" id="{D5835A50-218F-4334-B134-C86857533390}"/>
            </a:ext>
          </a:extLst>
        </xdr:cNvPr>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0" name="n_2aveValue【公民館】&#10;一人当たり面積">
          <a:extLst>
            <a:ext uri="{FF2B5EF4-FFF2-40B4-BE49-F238E27FC236}">
              <a16:creationId xmlns:a16="http://schemas.microsoft.com/office/drawing/2014/main" id="{49841802-4EA9-431A-9E3A-A24039F22EDD}"/>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1" name="n_3aveValue【公民館】&#10;一人当たり面積">
          <a:extLst>
            <a:ext uri="{FF2B5EF4-FFF2-40B4-BE49-F238E27FC236}">
              <a16:creationId xmlns:a16="http://schemas.microsoft.com/office/drawing/2014/main" id="{298C7B13-6192-4851-AD58-1AEF3CCEBC13}"/>
            </a:ext>
          </a:extLst>
        </xdr:cNvPr>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2" name="n_4aveValue【公民館】&#10;一人当たり面積">
          <a:extLst>
            <a:ext uri="{FF2B5EF4-FFF2-40B4-BE49-F238E27FC236}">
              <a16:creationId xmlns:a16="http://schemas.microsoft.com/office/drawing/2014/main" id="{88B903D1-6E07-4D98-B81D-B83962C0E319}"/>
            </a:ext>
          </a:extLst>
        </xdr:cNvPr>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843" name="n_1mainValue【公民館】&#10;一人当たり面積">
          <a:extLst>
            <a:ext uri="{FF2B5EF4-FFF2-40B4-BE49-F238E27FC236}">
              <a16:creationId xmlns:a16="http://schemas.microsoft.com/office/drawing/2014/main" id="{E524BBBC-702D-4D85-B773-38D063EC1DD5}"/>
            </a:ext>
          </a:extLst>
        </xdr:cNvPr>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844" name="n_2mainValue【公民館】&#10;一人当たり面積">
          <a:extLst>
            <a:ext uri="{FF2B5EF4-FFF2-40B4-BE49-F238E27FC236}">
              <a16:creationId xmlns:a16="http://schemas.microsoft.com/office/drawing/2014/main" id="{5738F1E4-F7FE-404C-9839-618C2DC41400}"/>
            </a:ext>
          </a:extLst>
        </xdr:cNvPr>
        <xdr:cNvSpPr txBox="1"/>
      </xdr:nvSpPr>
      <xdr:spPr>
        <a:xfrm>
          <a:off x="20199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845" name="n_3mainValue【公民館】&#10;一人当たり面積">
          <a:extLst>
            <a:ext uri="{FF2B5EF4-FFF2-40B4-BE49-F238E27FC236}">
              <a16:creationId xmlns:a16="http://schemas.microsoft.com/office/drawing/2014/main" id="{BF247538-4778-40C5-A2B2-F3B014360A67}"/>
            </a:ext>
          </a:extLst>
        </xdr:cNvPr>
        <xdr:cNvSpPr txBox="1"/>
      </xdr:nvSpPr>
      <xdr:spPr>
        <a:xfrm>
          <a:off x="19310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80027</xdr:rowOff>
    </xdr:from>
    <xdr:ext cx="469744" cy="259045"/>
    <xdr:sp macro="" textlink="">
      <xdr:nvSpPr>
        <xdr:cNvPr id="846" name="n_4mainValue【公民館】&#10;一人当たり面積">
          <a:extLst>
            <a:ext uri="{FF2B5EF4-FFF2-40B4-BE49-F238E27FC236}">
              <a16:creationId xmlns:a16="http://schemas.microsoft.com/office/drawing/2014/main" id="{5A45DC0E-6D0F-48FD-BAEF-07C141203556}"/>
            </a:ext>
          </a:extLst>
        </xdr:cNvPr>
        <xdr:cNvSpPr txBox="1"/>
      </xdr:nvSpPr>
      <xdr:spPr>
        <a:xfrm>
          <a:off x="18421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2AA51D43-DD18-4F00-A801-6C00ACDFF5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73D0626A-CC3D-4DC3-A656-1082B5B810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8C74830-A821-44B1-BE69-42BB2BC931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公民</a:t>
          </a:r>
          <a:r>
            <a:rPr kumimoji="1" lang="ja-JP" altLang="ja-JP" sz="1100">
              <a:solidFill>
                <a:schemeClr val="dk1"/>
              </a:solidFill>
              <a:effectLst/>
              <a:latin typeface="+mn-lt"/>
              <a:ea typeface="+mn-ea"/>
              <a:cs typeface="+mn-cs"/>
            </a:rPr>
            <a:t>館について、有形固定資産減価償却率が類似団体内平均値を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回っているが、</a:t>
          </a:r>
          <a:r>
            <a:rPr kumimoji="1" lang="ja-JP" altLang="en-US" sz="1100">
              <a:solidFill>
                <a:schemeClr val="dk1"/>
              </a:solidFill>
              <a:effectLst/>
              <a:latin typeface="+mn-lt"/>
              <a:ea typeface="+mn-ea"/>
              <a:cs typeface="+mn-cs"/>
            </a:rPr>
            <a:t>これは令和３年度に公民館と子育て施設を複合化し、新しい施設を建設したためである。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有形固定資産償却率は全ての施設において、類似団体内平均値を下回っている。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学校施設の減価償却が進んでおり、個別施設計画に基づき、老朽化対策に取り組んでいくこととしている。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C821B1-D737-46DE-B19B-66FCAEA0AE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C88AC24-DC80-44F9-9CAD-4B2BE019D6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ED0431-6856-47BB-B82A-B95C1E5579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E0C0BB-F91A-43DD-B7FD-A56935054E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F3C9B60-3CEC-426B-8C80-AF5BA27D88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92BFEC-780E-46E6-9DAD-8F6890AF1C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A59AE1-43BB-4E2F-967A-BB5E9A668E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9482FE5-98EA-4234-9DDD-57BD9B30DF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FA4E69-EAEF-4B2B-84AB-585E74FC33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BB113D-B16C-4EC9-A425-9EDC476C30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261,661
258,653
138.48
106,412,628
105,551,892
296,657
52,980,221
83,776,895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E0533D-003D-468E-A43A-BFF05AF82C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5A1ACF-0061-447E-936C-9D3101913D7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9773A1-2100-4FF6-80D4-6478A11C29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74AE92-52F2-49A2-AA3E-E3195A7159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8108D7-309B-4523-8617-8CD990BF51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59CCE16-7992-4528-A74D-1941C23FA22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0563FF-9E70-4C39-B351-70557F7647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084617-4019-45A2-95C3-AD29F897C9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69C63DC-72E2-44A6-BEB2-A027300923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5F7A0B-E605-4A7D-BE9D-CAC9BBF922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3AF4007-15F0-4018-B26B-34A018EE04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A0E109-DFE7-4AE1-A186-1659E5C17B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4237D6-9D20-4949-BCA4-09758905EA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60832D4-CD92-489A-923C-F78E42BCA5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884CD6-7F5C-4A3F-8779-44D39B3D37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0E2755-07F9-429C-92F4-AF6F872D7A5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E0B30F-CE7D-42B3-8901-F33EC3368B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9350F86-3969-4046-83A0-502B5AF7237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3E0371E-F0BD-4197-BD35-558A905AE7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1A80CF2-E14E-48CF-9501-51944B88CCF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6E4F5C-5821-4936-9B4C-207CC0C9134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93D84D3-BCB5-4A9C-B458-AA45EE14617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1B53041-A550-4D20-AB18-55F50171EC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DD51871-EB1B-4AB1-A044-F911F1B1AF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9828FE0-5D61-4EED-93F9-34086552CB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60F7C36-6686-4DE7-AE28-363338623A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EE3D69-DA3D-4F4E-9132-4F9458A277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EC8EE1-C8F2-4D70-98D5-C84CFB7E9C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70DFDC-C864-43CF-80BC-60CA4C0F40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F5F1E9C-D5B9-4D6A-9A01-B9360204120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8ECEC72-243A-44B6-BDFA-139B4853D71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223E94-8B10-4C82-AA2F-0A902BE121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5A47E5A-D0B2-47EF-985D-13F0F958E87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B3C10E5-EF8B-4CC3-B3C9-A376320D326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0B8AAB2-72E4-4D3D-BF58-C904B0A3EE6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2C3285D-71F2-4C26-B549-55C421A0AB6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F1FE933-995B-47CE-8027-160D11ACC24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624D146-4645-475D-A443-23407DA43D3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7CC6EC7-ADFA-43DA-A85F-5A46E4125EC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3270B46-CEAE-408B-A54B-EBC36334E19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92D510A-FCDF-45C0-B610-FD31122B589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5215546-CFBE-4287-A9EA-FDE1D287A68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964C75E-5977-4E16-89AE-AA36EB28316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9C7B416-0B78-4482-B90D-C923DFCBD71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76AC9BB-4938-4F62-A125-AD21F423CC8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E2A8AD7-C4BC-4C5C-A7A3-952F3A38EBA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9909C151-BE48-4FC8-A96E-E08592FDB399}"/>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ADD7F1E0-6140-40BE-ACE3-F31E3D96CBE4}"/>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AF1ADB7F-F34E-4BC9-84B3-C234EC291DF1}"/>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0BAEFDC4-3F8C-4AA7-BC68-0605A248568E}"/>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15EA851C-F4A6-4F0A-8337-D56DDE0C4085}"/>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a:extLst>
            <a:ext uri="{FF2B5EF4-FFF2-40B4-BE49-F238E27FC236}">
              <a16:creationId xmlns:a16="http://schemas.microsoft.com/office/drawing/2014/main" id="{20A7FE4F-F7FC-4A59-9BA8-33EB99649006}"/>
            </a:ext>
          </a:extLst>
        </xdr:cNvPr>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90FD3428-63A8-49F8-BE44-96689B38E347}"/>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8652B1C3-C5BD-46EC-B2E8-0F4EF6619577}"/>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373065F4-33F0-4E8A-BB80-CBB36C1153A8}"/>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C89509E2-33EA-424E-9F95-736DD4C049A5}"/>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D479A9F4-9A96-43A4-BB5E-E36A70A730DE}"/>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2480B19-6C4D-425F-988A-46BFA4B072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4541EF-A5F6-4E70-B112-E8AE665616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975A7EF-4563-4C7C-ABD0-A0E7FA2E095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35DA6C7-1DBB-422E-BD5D-049650705CD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A56B332-D10A-47C2-8F4D-EF1CD11EE6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35197</xdr:rowOff>
    </xdr:from>
    <xdr:to>
      <xdr:col>24</xdr:col>
      <xdr:colOff>114300</xdr:colOff>
      <xdr:row>39</xdr:row>
      <xdr:rowOff>136797</xdr:rowOff>
    </xdr:to>
    <xdr:sp macro="" textlink="">
      <xdr:nvSpPr>
        <xdr:cNvPr id="74" name="楕円 73">
          <a:extLst>
            <a:ext uri="{FF2B5EF4-FFF2-40B4-BE49-F238E27FC236}">
              <a16:creationId xmlns:a16="http://schemas.microsoft.com/office/drawing/2014/main" id="{68E83579-09BD-4FE7-9131-0D9798F8C397}"/>
            </a:ext>
          </a:extLst>
        </xdr:cNvPr>
        <xdr:cNvSpPr/>
      </xdr:nvSpPr>
      <xdr:spPr>
        <a:xfrm>
          <a:off x="4584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13624</xdr:rowOff>
    </xdr:from>
    <xdr:ext cx="405111" cy="259045"/>
    <xdr:sp macro="" textlink="">
      <xdr:nvSpPr>
        <xdr:cNvPr id="75" name="【図書館】&#10;有形固定資産減価償却率該当値テキスト">
          <a:extLst>
            <a:ext uri="{FF2B5EF4-FFF2-40B4-BE49-F238E27FC236}">
              <a16:creationId xmlns:a16="http://schemas.microsoft.com/office/drawing/2014/main" id="{94EEDF6A-5B03-4204-86BC-10ACDD05CABE}"/>
            </a:ext>
          </a:extLst>
        </xdr:cNvPr>
        <xdr:cNvSpPr txBox="1"/>
      </xdr:nvSpPr>
      <xdr:spPr>
        <a:xfrm>
          <a:off x="4673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8AFA985D-5D57-487F-AFE7-15174B316E3E}"/>
            </a:ext>
          </a:extLst>
        </xdr:cNvPr>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85997</xdr:rowOff>
    </xdr:to>
    <xdr:cxnSp macro="">
      <xdr:nvCxnSpPr>
        <xdr:cNvPr id="77" name="直線コネクタ 76">
          <a:extLst>
            <a:ext uri="{FF2B5EF4-FFF2-40B4-BE49-F238E27FC236}">
              <a16:creationId xmlns:a16="http://schemas.microsoft.com/office/drawing/2014/main" id="{2078563A-36C3-4996-A7E1-EE4426C71F9F}"/>
            </a:ext>
          </a:extLst>
        </xdr:cNvPr>
        <xdr:cNvCxnSpPr/>
      </xdr:nvCxnSpPr>
      <xdr:spPr>
        <a:xfrm>
          <a:off x="3797300" y="67382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a:extLst>
            <a:ext uri="{FF2B5EF4-FFF2-40B4-BE49-F238E27FC236}">
              <a16:creationId xmlns:a16="http://schemas.microsoft.com/office/drawing/2014/main" id="{72F5431A-46EC-4954-9274-1954F5583B66}"/>
            </a:ext>
          </a:extLst>
        </xdr:cNvPr>
        <xdr:cNvSpPr/>
      </xdr:nvSpPr>
      <xdr:spPr>
        <a:xfrm>
          <a:off x="2857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17417</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5B06F8A9-F9D7-4FAA-AECF-F92E8F0B3BA7}"/>
            </a:ext>
          </a:extLst>
        </xdr:cNvPr>
        <xdr:cNvCxnSpPr/>
      </xdr:nvCxnSpPr>
      <xdr:spPr>
        <a:xfrm>
          <a:off x="2908300" y="67039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80" name="楕円 79">
          <a:extLst>
            <a:ext uri="{FF2B5EF4-FFF2-40B4-BE49-F238E27FC236}">
              <a16:creationId xmlns:a16="http://schemas.microsoft.com/office/drawing/2014/main" id="{3DBAC8AB-8441-481C-9508-CCB955924D98}"/>
            </a:ext>
          </a:extLst>
        </xdr:cNvPr>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17417</xdr:rowOff>
    </xdr:to>
    <xdr:cxnSp macro="">
      <xdr:nvCxnSpPr>
        <xdr:cNvPr id="81" name="直線コネクタ 80">
          <a:extLst>
            <a:ext uri="{FF2B5EF4-FFF2-40B4-BE49-F238E27FC236}">
              <a16:creationId xmlns:a16="http://schemas.microsoft.com/office/drawing/2014/main" id="{8D6BDE6E-038D-469B-9268-432C4514576C}"/>
            </a:ext>
          </a:extLst>
        </xdr:cNvPr>
        <xdr:cNvCxnSpPr/>
      </xdr:nvCxnSpPr>
      <xdr:spPr>
        <a:xfrm>
          <a:off x="2019300" y="66696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2" name="楕円 81">
          <a:extLst>
            <a:ext uri="{FF2B5EF4-FFF2-40B4-BE49-F238E27FC236}">
              <a16:creationId xmlns:a16="http://schemas.microsoft.com/office/drawing/2014/main" id="{E0CFF6E4-5254-4ED6-9DB6-FCD2A540F468}"/>
            </a:ext>
          </a:extLst>
        </xdr:cNvPr>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154577</xdr:rowOff>
    </xdr:to>
    <xdr:cxnSp macro="">
      <xdr:nvCxnSpPr>
        <xdr:cNvPr id="83" name="直線コネクタ 82">
          <a:extLst>
            <a:ext uri="{FF2B5EF4-FFF2-40B4-BE49-F238E27FC236}">
              <a16:creationId xmlns:a16="http://schemas.microsoft.com/office/drawing/2014/main" id="{C29CB4C5-6560-47FA-BAB0-9265DC525A92}"/>
            </a:ext>
          </a:extLst>
        </xdr:cNvPr>
        <xdr:cNvCxnSpPr/>
      </xdr:nvCxnSpPr>
      <xdr:spPr>
        <a:xfrm>
          <a:off x="1130300" y="663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5715F2B5-0E70-40C9-AC17-B72B1734E988}"/>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a:extLst>
            <a:ext uri="{FF2B5EF4-FFF2-40B4-BE49-F238E27FC236}">
              <a16:creationId xmlns:a16="http://schemas.microsoft.com/office/drawing/2014/main" id="{9A6FC180-300A-4F3A-A4F3-4A6429C523D3}"/>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a:extLst>
            <a:ext uri="{FF2B5EF4-FFF2-40B4-BE49-F238E27FC236}">
              <a16:creationId xmlns:a16="http://schemas.microsoft.com/office/drawing/2014/main" id="{1BB1200C-4159-43F3-ADAC-FD7908F4BA07}"/>
            </a:ext>
          </a:extLst>
        </xdr:cNvPr>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a:extLst>
            <a:ext uri="{FF2B5EF4-FFF2-40B4-BE49-F238E27FC236}">
              <a16:creationId xmlns:a16="http://schemas.microsoft.com/office/drawing/2014/main" id="{CC98EF44-9FBC-4730-8DB2-609B954B473E}"/>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a:extLst>
            <a:ext uri="{FF2B5EF4-FFF2-40B4-BE49-F238E27FC236}">
              <a16:creationId xmlns:a16="http://schemas.microsoft.com/office/drawing/2014/main" id="{4FA5E25D-3DE9-493F-B793-4810307D2F23}"/>
            </a:ext>
          </a:extLst>
        </xdr:cNvPr>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9" name="n_2mainValue【図書館】&#10;有形固定資産減価償却率">
          <a:extLst>
            <a:ext uri="{FF2B5EF4-FFF2-40B4-BE49-F238E27FC236}">
              <a16:creationId xmlns:a16="http://schemas.microsoft.com/office/drawing/2014/main" id="{0D6739DD-8424-490E-A926-72C13C986DE2}"/>
            </a:ext>
          </a:extLst>
        </xdr:cNvPr>
        <xdr:cNvSpPr txBox="1"/>
      </xdr:nvSpPr>
      <xdr:spPr>
        <a:xfrm>
          <a:off x="2705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25054</xdr:rowOff>
    </xdr:from>
    <xdr:ext cx="405111" cy="259045"/>
    <xdr:sp macro="" textlink="">
      <xdr:nvSpPr>
        <xdr:cNvPr id="90" name="n_3mainValue【図書館】&#10;有形固定資産減価償却率">
          <a:extLst>
            <a:ext uri="{FF2B5EF4-FFF2-40B4-BE49-F238E27FC236}">
              <a16:creationId xmlns:a16="http://schemas.microsoft.com/office/drawing/2014/main" id="{8AA5BBFE-5650-4392-A4FC-F11F6BD35F0E}"/>
            </a:ext>
          </a:extLst>
        </xdr:cNvPr>
        <xdr:cNvSpPr txBox="1"/>
      </xdr:nvSpPr>
      <xdr:spPr>
        <a:xfrm>
          <a:off x="1816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1" name="n_4mainValue【図書館】&#10;有形固定資産減価償却率">
          <a:extLst>
            <a:ext uri="{FF2B5EF4-FFF2-40B4-BE49-F238E27FC236}">
              <a16:creationId xmlns:a16="http://schemas.microsoft.com/office/drawing/2014/main" id="{3594B952-A0C5-42BA-B3F3-26BF29C27719}"/>
            </a:ext>
          </a:extLst>
        </xdr:cNvPr>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DDB1EA2-9D97-4172-AF78-30D55B01EE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56A21F0-949D-4963-B99D-2629829866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4F2B061-CBB6-47ED-8352-48D5CB0EC9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1698E94-A6B6-4301-AD2E-668E816042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EC26EE7-6CA7-499B-B296-A4EB6713E5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45D62DD-3DCF-4B97-AD71-01AFEBC98A5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620D13D-6B1E-4CFB-89F3-E5F340232F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7CA87DC-1C33-4421-AD79-46A81332B8A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396130F-0A33-4371-8C39-4C591FE2DDE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5E7AF21-1DC2-4071-A388-A0E790AAFA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A22D101-AA7E-4E40-B556-6D4FFD9C64B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4F3DAE20-E3FF-48F3-B2C5-8BB54F5FE7A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6CD0092-C832-46B0-A8A0-F6311D07638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6B284E57-F31F-4562-ACE2-03FC04622FC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98418EC-76AE-4B93-B1BA-6F6F456A026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D27F64B-1FBF-4E4F-8DDB-409AB0D3F0E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6D6C8FB-2EF6-480F-BD00-4E9E94BA066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EBF650C1-AF04-4822-BCCE-102D248D1738}"/>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6E0ECD1-A87B-49F6-AD1F-5F6AB226AF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19687AD-D6EE-4449-9B84-1F3F6870C07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325CB197-749F-42DF-8998-F90EBE91EC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A8274DD9-2C51-44D5-A8CA-9B7288CDF676}"/>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6C8DB5F8-E0A2-490A-B45B-E35584DB0FD6}"/>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EAEB9038-1974-45A2-9546-4B38274A05E7}"/>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6A537B20-891F-40A5-8F76-69DA81191105}"/>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B4615875-BF45-45A6-BE45-246B6AE3D620}"/>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a:extLst>
            <a:ext uri="{FF2B5EF4-FFF2-40B4-BE49-F238E27FC236}">
              <a16:creationId xmlns:a16="http://schemas.microsoft.com/office/drawing/2014/main" id="{A97CC3FD-2CFF-44A3-8AED-B4A3D75FF3CD}"/>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1800E96F-271D-49DB-BE8E-AE68CE3655A3}"/>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5743D2D4-D0E3-4C3E-AC9C-9D0D270D76DB}"/>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5305E112-5AF8-433B-942A-8F1B2EC3D2BC}"/>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FB5EF249-EFA4-48C4-A64B-09FE7B9356C1}"/>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A86D6670-E7E9-451C-B2C2-983B7B088BBA}"/>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FB008D4-073A-406E-A698-A357137FB83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830CD1F-9BF8-46D5-AE17-177A33A8F1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F646BEF-E848-4C06-ABBE-CA28D1103F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98585B-5FD6-429A-ADBA-61C7407787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1ACC16A-3941-435D-BB1A-431EED9EE6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a:extLst>
            <a:ext uri="{FF2B5EF4-FFF2-40B4-BE49-F238E27FC236}">
              <a16:creationId xmlns:a16="http://schemas.microsoft.com/office/drawing/2014/main" id="{552361BD-6192-46C1-AB21-DFF869B836F3}"/>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a:extLst>
            <a:ext uri="{FF2B5EF4-FFF2-40B4-BE49-F238E27FC236}">
              <a16:creationId xmlns:a16="http://schemas.microsoft.com/office/drawing/2014/main" id="{1D3DC62E-B57B-4E30-B551-B1BB70CC2E3F}"/>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a:extLst>
            <a:ext uri="{FF2B5EF4-FFF2-40B4-BE49-F238E27FC236}">
              <a16:creationId xmlns:a16="http://schemas.microsoft.com/office/drawing/2014/main" id="{AEE30FCC-24B4-429D-A40F-DCF3E70549F4}"/>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a:extLst>
            <a:ext uri="{FF2B5EF4-FFF2-40B4-BE49-F238E27FC236}">
              <a16:creationId xmlns:a16="http://schemas.microsoft.com/office/drawing/2014/main" id="{55AA080F-D941-4D11-8494-4948ACCA3FE0}"/>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a:extLst>
            <a:ext uri="{FF2B5EF4-FFF2-40B4-BE49-F238E27FC236}">
              <a16:creationId xmlns:a16="http://schemas.microsoft.com/office/drawing/2014/main" id="{2505F4A3-0614-4FD2-BF8F-02585FF225A5}"/>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4" name="直線コネクタ 133">
          <a:extLst>
            <a:ext uri="{FF2B5EF4-FFF2-40B4-BE49-F238E27FC236}">
              <a16:creationId xmlns:a16="http://schemas.microsoft.com/office/drawing/2014/main" id="{9F06E37B-86A8-41DC-81F0-58989F335D46}"/>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a:extLst>
            <a:ext uri="{FF2B5EF4-FFF2-40B4-BE49-F238E27FC236}">
              <a16:creationId xmlns:a16="http://schemas.microsoft.com/office/drawing/2014/main" id="{F1E60939-BE0C-4742-844C-5361CAE04EB5}"/>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6" name="直線コネクタ 135">
          <a:extLst>
            <a:ext uri="{FF2B5EF4-FFF2-40B4-BE49-F238E27FC236}">
              <a16:creationId xmlns:a16="http://schemas.microsoft.com/office/drawing/2014/main" id="{320912D2-9B50-421E-8874-4CC1428F5C11}"/>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7" name="楕円 136">
          <a:extLst>
            <a:ext uri="{FF2B5EF4-FFF2-40B4-BE49-F238E27FC236}">
              <a16:creationId xmlns:a16="http://schemas.microsoft.com/office/drawing/2014/main" id="{64CD3CDF-7460-4DF0-8730-5E20F0E54DC4}"/>
            </a:ext>
          </a:extLst>
        </xdr:cNvPr>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38" name="直線コネクタ 137">
          <a:extLst>
            <a:ext uri="{FF2B5EF4-FFF2-40B4-BE49-F238E27FC236}">
              <a16:creationId xmlns:a16="http://schemas.microsoft.com/office/drawing/2014/main" id="{E921BD3A-FC51-442B-8037-B28AB18266B0}"/>
            </a:ext>
          </a:extLst>
        </xdr:cNvPr>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a:extLst>
            <a:ext uri="{FF2B5EF4-FFF2-40B4-BE49-F238E27FC236}">
              <a16:creationId xmlns:a16="http://schemas.microsoft.com/office/drawing/2014/main" id="{85315B35-8C7C-4938-929A-2CCB81C80D27}"/>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0" name="n_2aveValue【図書館】&#10;一人当たり面積">
          <a:extLst>
            <a:ext uri="{FF2B5EF4-FFF2-40B4-BE49-F238E27FC236}">
              <a16:creationId xmlns:a16="http://schemas.microsoft.com/office/drawing/2014/main" id="{F43E3F5C-68DD-442B-9071-2FFC3521CA3D}"/>
            </a:ext>
          </a:extLst>
        </xdr:cNvPr>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0DF49E58-196D-4700-A598-94C2F6F87F71}"/>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2" name="n_4aveValue【図書館】&#10;一人当たり面積">
          <a:extLst>
            <a:ext uri="{FF2B5EF4-FFF2-40B4-BE49-F238E27FC236}">
              <a16:creationId xmlns:a16="http://schemas.microsoft.com/office/drawing/2014/main" id="{6C1A598B-258A-44E7-8021-943E118D9162}"/>
            </a:ext>
          </a:extLst>
        </xdr:cNvPr>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a:extLst>
            <a:ext uri="{FF2B5EF4-FFF2-40B4-BE49-F238E27FC236}">
              <a16:creationId xmlns:a16="http://schemas.microsoft.com/office/drawing/2014/main" id="{DCF2EFEE-778B-4A5C-994D-C1893467F5B7}"/>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mainValue【図書館】&#10;一人当たり面積">
          <a:extLst>
            <a:ext uri="{FF2B5EF4-FFF2-40B4-BE49-F238E27FC236}">
              <a16:creationId xmlns:a16="http://schemas.microsoft.com/office/drawing/2014/main" id="{97D65B02-D9F1-4952-8753-599BBCB95216}"/>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5" name="n_3mainValue【図書館】&#10;一人当たり面積">
          <a:extLst>
            <a:ext uri="{FF2B5EF4-FFF2-40B4-BE49-F238E27FC236}">
              <a16:creationId xmlns:a16="http://schemas.microsoft.com/office/drawing/2014/main" id="{40B4D15D-7779-47EB-A221-13DEBFADE054}"/>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6" name="n_4mainValue【図書館】&#10;一人当たり面積">
          <a:extLst>
            <a:ext uri="{FF2B5EF4-FFF2-40B4-BE49-F238E27FC236}">
              <a16:creationId xmlns:a16="http://schemas.microsoft.com/office/drawing/2014/main" id="{862CDA7F-5D50-4399-851B-7D5501056C4F}"/>
            </a:ext>
          </a:extLst>
        </xdr:cNvPr>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E7423A9-CBC8-4F3E-802B-1D7D30A6D9B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72FB94C-3823-4C06-B454-376525A346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D248FAC-0260-4BE8-A7A5-52038D583BD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B7AB1DB-79EC-4007-98C3-E86AF7C5CA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74A721F-921D-46B3-ADD8-47081E7CF0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2D738FE-3DCF-4227-88E8-058FFFAB6E9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398E5BF-0AF3-44E6-91F2-40E7D97361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92BE063-E594-406E-9E8E-A6224219EB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518AFAA-2138-4233-9632-C6A13A5B24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3445F24-389C-4E17-B0D9-8062F8C28B3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C4A392B-DCB1-4D6F-96EE-0100E4642CA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3BCCBA9-AE46-4441-A28F-8224980B9FA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A079CE4D-A5C2-4448-8E2B-44D060F2C2E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F035D3DD-235D-4DC2-B531-5789D1299C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81B28C36-519A-4D37-A067-4EA5935B4E1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7BEB52AC-9069-43C5-8C6D-9434237E3D1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7C6CD4D-FE4A-4091-A189-CD798B3589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A30B241-CE66-4669-8BB5-3F5AE43E487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B7504DDC-2B75-4D6E-82C9-EDFED3BFC6D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5F95F41-6DD9-4987-B7CA-185BF680CA8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7E2FE043-7C98-4317-A2F1-141CAE6D453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0FB52FB-BF88-4E28-9B87-E14609777A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EB58360B-DE6D-4521-A21E-C5CE1431909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2F388DF0-B9D0-4AC1-A4B5-92F6C8287A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269745A7-DD4B-4FB0-B03E-48795C9AA433}"/>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545BB0CB-95F9-44F9-92BF-95E4F219857F}"/>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438A8BF7-9941-45A6-B36D-5F7E5B09CC98}"/>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C7285A8-01A9-4D56-B074-60AEB3FE64AC}"/>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FBF217CE-34A5-4484-9F9C-666E90E8658A}"/>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26687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A5334C38-1594-493B-AAED-8BEE03240F95}"/>
            </a:ext>
          </a:extLst>
        </xdr:cNvPr>
        <xdr:cNvSpPr txBox="1"/>
      </xdr:nvSpPr>
      <xdr:spPr>
        <a:xfrm>
          <a:off x="46736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7B9380CF-55FC-4526-B53C-DF35E5AE83C0}"/>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29CE5A32-6B44-4DA3-A953-0776BC454E72}"/>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89648AE9-A6F6-44F8-B499-15787D238AA7}"/>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4E3565FF-2A68-465F-A955-C843431ADC7A}"/>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379DE43B-C596-4BBF-A8F8-C6F7C2D5CBDE}"/>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D37FC02-53B0-40FF-8C8D-6C8A77461D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BA30D10-D045-446F-B770-07288257DA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7F2C182-8E59-4867-97D8-8D158A29C4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B3D5012-4C37-47FB-B58D-BEB00DCE2A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9717450-632F-4D94-BB7A-55FFD74A77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87" name="楕円 186">
          <a:extLst>
            <a:ext uri="{FF2B5EF4-FFF2-40B4-BE49-F238E27FC236}">
              <a16:creationId xmlns:a16="http://schemas.microsoft.com/office/drawing/2014/main" id="{8615727F-CFAD-4C91-B43E-472F70C0926F}"/>
            </a:ext>
          </a:extLst>
        </xdr:cNvPr>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91C2776-4009-4C38-9BEC-8D6149FC1E6F}"/>
            </a:ext>
          </a:extLst>
        </xdr:cNvPr>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89" name="楕円 188">
          <a:extLst>
            <a:ext uri="{FF2B5EF4-FFF2-40B4-BE49-F238E27FC236}">
              <a16:creationId xmlns:a16="http://schemas.microsoft.com/office/drawing/2014/main" id="{C79AEFFC-53D5-4D68-9FD6-CE5E45ACA31E}"/>
            </a:ext>
          </a:extLst>
        </xdr:cNvPr>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80010</xdr:rowOff>
    </xdr:to>
    <xdr:cxnSp macro="">
      <xdr:nvCxnSpPr>
        <xdr:cNvPr id="190" name="直線コネクタ 189">
          <a:extLst>
            <a:ext uri="{FF2B5EF4-FFF2-40B4-BE49-F238E27FC236}">
              <a16:creationId xmlns:a16="http://schemas.microsoft.com/office/drawing/2014/main" id="{ECACA8F3-B83B-4629-8CBA-F5A55AC07D40}"/>
            </a:ext>
          </a:extLst>
        </xdr:cNvPr>
        <xdr:cNvCxnSpPr/>
      </xdr:nvCxnSpPr>
      <xdr:spPr>
        <a:xfrm>
          <a:off x="3797300" y="10149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91" name="楕円 190">
          <a:extLst>
            <a:ext uri="{FF2B5EF4-FFF2-40B4-BE49-F238E27FC236}">
              <a16:creationId xmlns:a16="http://schemas.microsoft.com/office/drawing/2014/main" id="{6B965FE1-9F4A-4E05-B5A8-AE083349327B}"/>
            </a:ext>
          </a:extLst>
        </xdr:cNvPr>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34290</xdr:rowOff>
    </xdr:to>
    <xdr:cxnSp macro="">
      <xdr:nvCxnSpPr>
        <xdr:cNvPr id="192" name="直線コネクタ 191">
          <a:extLst>
            <a:ext uri="{FF2B5EF4-FFF2-40B4-BE49-F238E27FC236}">
              <a16:creationId xmlns:a16="http://schemas.microsoft.com/office/drawing/2014/main" id="{405894DF-D434-4A82-9B21-3121E670ED52}"/>
            </a:ext>
          </a:extLst>
        </xdr:cNvPr>
        <xdr:cNvCxnSpPr/>
      </xdr:nvCxnSpPr>
      <xdr:spPr>
        <a:xfrm>
          <a:off x="2908300" y="10115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93" name="楕円 192">
          <a:extLst>
            <a:ext uri="{FF2B5EF4-FFF2-40B4-BE49-F238E27FC236}">
              <a16:creationId xmlns:a16="http://schemas.microsoft.com/office/drawing/2014/main" id="{C5F9A002-8CD5-4A4F-9E7E-A7BBEA733487}"/>
            </a:ext>
          </a:extLst>
        </xdr:cNvPr>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59</xdr:row>
      <xdr:rowOff>0</xdr:rowOff>
    </xdr:to>
    <xdr:cxnSp macro="">
      <xdr:nvCxnSpPr>
        <xdr:cNvPr id="194" name="直線コネクタ 193">
          <a:extLst>
            <a:ext uri="{FF2B5EF4-FFF2-40B4-BE49-F238E27FC236}">
              <a16:creationId xmlns:a16="http://schemas.microsoft.com/office/drawing/2014/main" id="{0A6805B1-CB75-45E0-A63B-14FFFD684300}"/>
            </a:ext>
          </a:extLst>
        </xdr:cNvPr>
        <xdr:cNvCxnSpPr/>
      </xdr:nvCxnSpPr>
      <xdr:spPr>
        <a:xfrm>
          <a:off x="2019300" y="10069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29210</xdr:rowOff>
    </xdr:from>
    <xdr:to>
      <xdr:col>6</xdr:col>
      <xdr:colOff>38100</xdr:colOff>
      <xdr:row>58</xdr:row>
      <xdr:rowOff>130810</xdr:rowOff>
    </xdr:to>
    <xdr:sp macro="" textlink="">
      <xdr:nvSpPr>
        <xdr:cNvPr id="195" name="楕円 194">
          <a:extLst>
            <a:ext uri="{FF2B5EF4-FFF2-40B4-BE49-F238E27FC236}">
              <a16:creationId xmlns:a16="http://schemas.microsoft.com/office/drawing/2014/main" id="{F6995BA6-834F-4045-9E45-DC225FE54C04}"/>
            </a:ext>
          </a:extLst>
        </xdr:cNvPr>
        <xdr:cNvSpPr/>
      </xdr:nvSpPr>
      <xdr:spPr>
        <a:xfrm>
          <a:off x="1079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80010</xdr:rowOff>
    </xdr:from>
    <xdr:to>
      <xdr:col>10</xdr:col>
      <xdr:colOff>114300</xdr:colOff>
      <xdr:row>58</xdr:row>
      <xdr:rowOff>125730</xdr:rowOff>
    </xdr:to>
    <xdr:cxnSp macro="">
      <xdr:nvCxnSpPr>
        <xdr:cNvPr id="196" name="直線コネクタ 195">
          <a:extLst>
            <a:ext uri="{FF2B5EF4-FFF2-40B4-BE49-F238E27FC236}">
              <a16:creationId xmlns:a16="http://schemas.microsoft.com/office/drawing/2014/main" id="{E14BBC90-8631-4393-A66C-79C94EF6D1FC}"/>
            </a:ext>
          </a:extLst>
        </xdr:cNvPr>
        <xdr:cNvCxnSpPr/>
      </xdr:nvCxnSpPr>
      <xdr:spPr>
        <a:xfrm>
          <a:off x="1130300" y="10024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80027</xdr:rowOff>
    </xdr:from>
    <xdr:ext cx="405111" cy="259045"/>
    <xdr:sp macro="" textlink="">
      <xdr:nvSpPr>
        <xdr:cNvPr id="197" name="n_1aveValue【体育館・プール】&#10;有形固定資産減価償却率">
          <a:extLst>
            <a:ext uri="{FF2B5EF4-FFF2-40B4-BE49-F238E27FC236}">
              <a16:creationId xmlns:a16="http://schemas.microsoft.com/office/drawing/2014/main" id="{56B5D413-82A3-4CF3-8874-33EE38A974BA}"/>
            </a:ext>
          </a:extLst>
        </xdr:cNvPr>
        <xdr:cNvSpPr txBox="1"/>
      </xdr:nvSpPr>
      <xdr:spPr>
        <a:xfrm>
          <a:off x="35820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98" name="n_2aveValue【体育館・プール】&#10;有形固定資産減価償却率">
          <a:extLst>
            <a:ext uri="{FF2B5EF4-FFF2-40B4-BE49-F238E27FC236}">
              <a16:creationId xmlns:a16="http://schemas.microsoft.com/office/drawing/2014/main" id="{B819997D-7FE1-4683-B4AA-1B86113D1FD7}"/>
            </a:ext>
          </a:extLst>
        </xdr:cNvPr>
        <xdr:cNvSpPr txBox="1"/>
      </xdr:nvSpPr>
      <xdr:spPr>
        <a:xfrm>
          <a:off x="2705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9" name="n_3aveValue【体育館・プール】&#10;有形固定資産減価償却率">
          <a:extLst>
            <a:ext uri="{FF2B5EF4-FFF2-40B4-BE49-F238E27FC236}">
              <a16:creationId xmlns:a16="http://schemas.microsoft.com/office/drawing/2014/main" id="{60C97510-2B91-4131-A858-5B855734A18A}"/>
            </a:ext>
          </a:extLst>
        </xdr:cNvPr>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200" name="n_4aveValue【体育館・プール】&#10;有形固定資産減価償却率">
          <a:extLst>
            <a:ext uri="{FF2B5EF4-FFF2-40B4-BE49-F238E27FC236}">
              <a16:creationId xmlns:a16="http://schemas.microsoft.com/office/drawing/2014/main" id="{80C572EE-B300-4127-84DC-4EF17F727477}"/>
            </a:ext>
          </a:extLst>
        </xdr:cNvPr>
        <xdr:cNvSpPr txBox="1"/>
      </xdr:nvSpPr>
      <xdr:spPr>
        <a:xfrm>
          <a:off x="927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201" name="n_1mainValue【体育館・プール】&#10;有形固定資産減価償却率">
          <a:extLst>
            <a:ext uri="{FF2B5EF4-FFF2-40B4-BE49-F238E27FC236}">
              <a16:creationId xmlns:a16="http://schemas.microsoft.com/office/drawing/2014/main" id="{73207625-6CAF-4A10-BE19-28B990D12D3F}"/>
            </a:ext>
          </a:extLst>
        </xdr:cNvPr>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202" name="n_2mainValue【体育館・プール】&#10;有形固定資産減価償却率">
          <a:extLst>
            <a:ext uri="{FF2B5EF4-FFF2-40B4-BE49-F238E27FC236}">
              <a16:creationId xmlns:a16="http://schemas.microsoft.com/office/drawing/2014/main" id="{953FA61E-D202-4C00-ADF7-B86C2B03ABC4}"/>
            </a:ext>
          </a:extLst>
        </xdr:cNvPr>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21607</xdr:rowOff>
    </xdr:from>
    <xdr:ext cx="405111" cy="259045"/>
    <xdr:sp macro="" textlink="">
      <xdr:nvSpPr>
        <xdr:cNvPr id="203" name="n_3mainValue【体育館・プール】&#10;有形固定資産減価償却率">
          <a:extLst>
            <a:ext uri="{FF2B5EF4-FFF2-40B4-BE49-F238E27FC236}">
              <a16:creationId xmlns:a16="http://schemas.microsoft.com/office/drawing/2014/main" id="{F8771535-2054-4AA4-9A69-734D4F7F762A}"/>
            </a:ext>
          </a:extLst>
        </xdr:cNvPr>
        <xdr:cNvSpPr txBox="1"/>
      </xdr:nvSpPr>
      <xdr:spPr>
        <a:xfrm>
          <a:off x="1816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147337</xdr:rowOff>
    </xdr:from>
    <xdr:ext cx="405111" cy="259045"/>
    <xdr:sp macro="" textlink="">
      <xdr:nvSpPr>
        <xdr:cNvPr id="204" name="n_4mainValue【体育館・プール】&#10;有形固定資産減価償却率">
          <a:extLst>
            <a:ext uri="{FF2B5EF4-FFF2-40B4-BE49-F238E27FC236}">
              <a16:creationId xmlns:a16="http://schemas.microsoft.com/office/drawing/2014/main" id="{63FB2075-8041-4689-8677-66A91873002A}"/>
            </a:ext>
          </a:extLst>
        </xdr:cNvPr>
        <xdr:cNvSpPr txBox="1"/>
      </xdr:nvSpPr>
      <xdr:spPr>
        <a:xfrm>
          <a:off x="927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B3F19BE-8240-4A1F-B95A-C6133BE524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B4B5AD9-E14C-47FA-AF6E-70E13224ED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1A328F0-6BB8-4CA9-96FB-86656A3E8D6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E9245D4-EBE5-4BEE-AC00-F81FA38D1B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997743D-2488-40C5-A484-6F41910557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630A772-86A4-4684-91BB-73883E951C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8BB102D-3ACA-4EE4-947B-2A2018969D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9A8BAEC-1EBD-4FA6-9341-05A2BA8AAA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AB71E8C-7631-4252-A744-EF2C457396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8B5B911-13D0-4F9F-9AFA-69C592A0701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CA6B13E-810F-4FEF-AAE1-2BC26128155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C3CF26E8-A0BE-486F-8660-D23CCD63A96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387C06B-047F-46D4-A7E3-D0418C2974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ED77014F-3484-4B2D-9DAD-23CBFBD866F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C9718E0-4C0E-46BC-B8E7-2B8AAEF0CFA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470D2BBE-8286-4741-B0EE-50082D5E8D2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706F6D86-1B65-4EBF-AC76-0DDC0CB6424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2C345959-DC17-4B58-96A3-191F7BA3F70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D2C93EE-D9CF-4FA7-B252-550D9ADC50E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B57CD7D9-7F21-4DC4-9CD6-18F14F80475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3E16ACE-D4D4-4B85-B5B1-1A8F1FF027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CBEC5674-73BD-4AE2-BD17-3437195E958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1F854B0E-2BEE-43FB-80F7-E5F467344B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DA513D48-5F22-4E88-99FA-32CB8B612CA0}"/>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67C0A37A-577A-44FF-A14F-D37D2CD9E273}"/>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B6CF21AF-CAF8-48CB-B228-A4B39DC7DEAD}"/>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5FB91EDD-E258-4ED0-9205-5E3B728AFCE2}"/>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C2A77975-C4EA-4E93-9665-71E4F276FCA5}"/>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a:extLst>
            <a:ext uri="{FF2B5EF4-FFF2-40B4-BE49-F238E27FC236}">
              <a16:creationId xmlns:a16="http://schemas.microsoft.com/office/drawing/2014/main" id="{63DA0C1D-7474-4DE4-892E-EB5697D069FF}"/>
            </a:ext>
          </a:extLst>
        </xdr:cNvPr>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EBDB5AFB-7BD9-45E2-8F6A-DF8FD25FC7C3}"/>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3653AE13-C24B-4402-A46E-FBACAEF1224E}"/>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A3D26C5E-BBD8-4810-B8F8-B0BA31FD504F}"/>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3F43DFB6-B1CF-4D53-82B2-983EA4453C97}"/>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AA8DDD68-0526-441C-9CC8-B9261763E9FF}"/>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421F689-9429-44F0-9D6F-CBC7BE0ABF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1C33EAC-F554-40CE-B1A4-662A98717E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D4999A1-1B88-4291-91BF-FE96DF57F4D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880A6FC-B4FB-4A16-9272-5DD72ED84D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41D18E9-3377-48EB-B5F9-13CF9F8EAA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4" name="楕円 243">
          <a:extLst>
            <a:ext uri="{FF2B5EF4-FFF2-40B4-BE49-F238E27FC236}">
              <a16:creationId xmlns:a16="http://schemas.microsoft.com/office/drawing/2014/main" id="{B60B902B-A4BD-445F-B481-F472405E25E7}"/>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39387</xdr:rowOff>
    </xdr:from>
    <xdr:ext cx="469744" cy="259045"/>
    <xdr:sp macro="" textlink="">
      <xdr:nvSpPr>
        <xdr:cNvPr id="245" name="【体育館・プール】&#10;一人当たり面積該当値テキスト">
          <a:extLst>
            <a:ext uri="{FF2B5EF4-FFF2-40B4-BE49-F238E27FC236}">
              <a16:creationId xmlns:a16="http://schemas.microsoft.com/office/drawing/2014/main" id="{97C8E1F3-B316-473D-B8AC-ED54CA95D7F2}"/>
            </a:ext>
          </a:extLst>
        </xdr:cNvPr>
        <xdr:cNvSpPr txBox="1"/>
      </xdr:nvSpPr>
      <xdr:spPr>
        <a:xfrm>
          <a:off x="105156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46" name="楕円 245">
          <a:extLst>
            <a:ext uri="{FF2B5EF4-FFF2-40B4-BE49-F238E27FC236}">
              <a16:creationId xmlns:a16="http://schemas.microsoft.com/office/drawing/2014/main" id="{24045720-F72D-492D-B4CD-77F2C9CC8E92}"/>
            </a:ext>
          </a:extLst>
        </xdr:cNvPr>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3810</xdr:rowOff>
    </xdr:to>
    <xdr:cxnSp macro="">
      <xdr:nvCxnSpPr>
        <xdr:cNvPr id="247" name="直線コネクタ 246">
          <a:extLst>
            <a:ext uri="{FF2B5EF4-FFF2-40B4-BE49-F238E27FC236}">
              <a16:creationId xmlns:a16="http://schemas.microsoft.com/office/drawing/2014/main" id="{2116DCCB-E5D3-4C36-AF6A-5B98D4564CDE}"/>
            </a:ext>
          </a:extLst>
        </xdr:cNvPr>
        <xdr:cNvCxnSpPr/>
      </xdr:nvCxnSpPr>
      <xdr:spPr>
        <a:xfrm>
          <a:off x="9639300" y="1080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48" name="楕円 247">
          <a:extLst>
            <a:ext uri="{FF2B5EF4-FFF2-40B4-BE49-F238E27FC236}">
              <a16:creationId xmlns:a16="http://schemas.microsoft.com/office/drawing/2014/main" id="{039D1316-8834-4F3B-AAF7-ED8D60A020FC}"/>
            </a:ext>
          </a:extLst>
        </xdr:cNvPr>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7620</xdr:rowOff>
    </xdr:to>
    <xdr:cxnSp macro="">
      <xdr:nvCxnSpPr>
        <xdr:cNvPr id="249" name="直線コネクタ 248">
          <a:extLst>
            <a:ext uri="{FF2B5EF4-FFF2-40B4-BE49-F238E27FC236}">
              <a16:creationId xmlns:a16="http://schemas.microsoft.com/office/drawing/2014/main" id="{63918347-FF3C-4725-8F19-10464E610BE8}"/>
            </a:ext>
          </a:extLst>
        </xdr:cNvPr>
        <xdr:cNvCxnSpPr/>
      </xdr:nvCxnSpPr>
      <xdr:spPr>
        <a:xfrm flipV="1">
          <a:off x="8750300" y="1080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128270</xdr:rowOff>
    </xdr:from>
    <xdr:to>
      <xdr:col>41</xdr:col>
      <xdr:colOff>101600</xdr:colOff>
      <xdr:row>63</xdr:row>
      <xdr:rowOff>58420</xdr:rowOff>
    </xdr:to>
    <xdr:sp macro="" textlink="">
      <xdr:nvSpPr>
        <xdr:cNvPr id="250" name="楕円 249">
          <a:extLst>
            <a:ext uri="{FF2B5EF4-FFF2-40B4-BE49-F238E27FC236}">
              <a16:creationId xmlns:a16="http://schemas.microsoft.com/office/drawing/2014/main" id="{A4110801-1156-4B58-88A3-9A4A9FD72B27}"/>
            </a:ext>
          </a:extLst>
        </xdr:cNvPr>
        <xdr:cNvSpPr/>
      </xdr:nvSpPr>
      <xdr:spPr>
        <a:xfrm>
          <a:off x="7810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7620</xdr:rowOff>
    </xdr:to>
    <xdr:cxnSp macro="">
      <xdr:nvCxnSpPr>
        <xdr:cNvPr id="251" name="直線コネクタ 250">
          <a:extLst>
            <a:ext uri="{FF2B5EF4-FFF2-40B4-BE49-F238E27FC236}">
              <a16:creationId xmlns:a16="http://schemas.microsoft.com/office/drawing/2014/main" id="{A0966412-D7BE-4146-8462-42AFA18CCDAB}"/>
            </a:ext>
          </a:extLst>
        </xdr:cNvPr>
        <xdr:cNvCxnSpPr/>
      </xdr:nvCxnSpPr>
      <xdr:spPr>
        <a:xfrm>
          <a:off x="7861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128270</xdr:rowOff>
    </xdr:from>
    <xdr:to>
      <xdr:col>36</xdr:col>
      <xdr:colOff>165100</xdr:colOff>
      <xdr:row>63</xdr:row>
      <xdr:rowOff>58420</xdr:rowOff>
    </xdr:to>
    <xdr:sp macro="" textlink="">
      <xdr:nvSpPr>
        <xdr:cNvPr id="252" name="楕円 251">
          <a:extLst>
            <a:ext uri="{FF2B5EF4-FFF2-40B4-BE49-F238E27FC236}">
              <a16:creationId xmlns:a16="http://schemas.microsoft.com/office/drawing/2014/main" id="{1E2582EF-749E-4D24-8F17-B2D91DF27ED0}"/>
            </a:ext>
          </a:extLst>
        </xdr:cNvPr>
        <xdr:cNvSpPr/>
      </xdr:nvSpPr>
      <xdr:spPr>
        <a:xfrm>
          <a:off x="6921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7620</xdr:rowOff>
    </xdr:from>
    <xdr:to>
      <xdr:col>41</xdr:col>
      <xdr:colOff>50800</xdr:colOff>
      <xdr:row>63</xdr:row>
      <xdr:rowOff>7620</xdr:rowOff>
    </xdr:to>
    <xdr:cxnSp macro="">
      <xdr:nvCxnSpPr>
        <xdr:cNvPr id="253" name="直線コネクタ 252">
          <a:extLst>
            <a:ext uri="{FF2B5EF4-FFF2-40B4-BE49-F238E27FC236}">
              <a16:creationId xmlns:a16="http://schemas.microsoft.com/office/drawing/2014/main" id="{F3513CBA-7763-4352-BE38-A2611C711532}"/>
            </a:ext>
          </a:extLst>
        </xdr:cNvPr>
        <xdr:cNvCxnSpPr/>
      </xdr:nvCxnSpPr>
      <xdr:spPr>
        <a:xfrm>
          <a:off x="6972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a:extLst>
            <a:ext uri="{FF2B5EF4-FFF2-40B4-BE49-F238E27FC236}">
              <a16:creationId xmlns:a16="http://schemas.microsoft.com/office/drawing/2014/main" id="{CB825A98-79BF-45A8-9644-20CDD4055FC7}"/>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a:extLst>
            <a:ext uri="{FF2B5EF4-FFF2-40B4-BE49-F238E27FC236}">
              <a16:creationId xmlns:a16="http://schemas.microsoft.com/office/drawing/2014/main" id="{B7A36A27-A1DA-4787-A3E3-BA0867BB54E7}"/>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a:extLst>
            <a:ext uri="{FF2B5EF4-FFF2-40B4-BE49-F238E27FC236}">
              <a16:creationId xmlns:a16="http://schemas.microsoft.com/office/drawing/2014/main" id="{DED78002-4E44-41D3-9862-237540ECB5B2}"/>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a:extLst>
            <a:ext uri="{FF2B5EF4-FFF2-40B4-BE49-F238E27FC236}">
              <a16:creationId xmlns:a16="http://schemas.microsoft.com/office/drawing/2014/main" id="{ACD21BEE-4C92-495C-B57A-48298B4CF78D}"/>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58" name="n_1mainValue【体育館・プール】&#10;一人当たり面積">
          <a:extLst>
            <a:ext uri="{FF2B5EF4-FFF2-40B4-BE49-F238E27FC236}">
              <a16:creationId xmlns:a16="http://schemas.microsoft.com/office/drawing/2014/main" id="{98449FB3-FAAC-4FCF-B5E3-8D4D5503225A}"/>
            </a:ext>
          </a:extLst>
        </xdr:cNvPr>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259" name="n_2mainValue【体育館・プール】&#10;一人当たり面積">
          <a:extLst>
            <a:ext uri="{FF2B5EF4-FFF2-40B4-BE49-F238E27FC236}">
              <a16:creationId xmlns:a16="http://schemas.microsoft.com/office/drawing/2014/main" id="{A0C4906C-1765-4647-A434-96DBB710C53C}"/>
            </a:ext>
          </a:extLst>
        </xdr:cNvPr>
        <xdr:cNvSpPr txBox="1"/>
      </xdr:nvSpPr>
      <xdr:spPr>
        <a:xfrm>
          <a:off x="8515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49547</xdr:rowOff>
    </xdr:from>
    <xdr:ext cx="469744" cy="259045"/>
    <xdr:sp macro="" textlink="">
      <xdr:nvSpPr>
        <xdr:cNvPr id="260" name="n_3mainValue【体育館・プール】&#10;一人当たり面積">
          <a:extLst>
            <a:ext uri="{FF2B5EF4-FFF2-40B4-BE49-F238E27FC236}">
              <a16:creationId xmlns:a16="http://schemas.microsoft.com/office/drawing/2014/main" id="{EF29296B-156C-4328-8AE3-919F9A1E4B97}"/>
            </a:ext>
          </a:extLst>
        </xdr:cNvPr>
        <xdr:cNvSpPr txBox="1"/>
      </xdr:nvSpPr>
      <xdr:spPr>
        <a:xfrm>
          <a:off x="7626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49547</xdr:rowOff>
    </xdr:from>
    <xdr:ext cx="469744" cy="259045"/>
    <xdr:sp macro="" textlink="">
      <xdr:nvSpPr>
        <xdr:cNvPr id="261" name="n_4mainValue【体育館・プール】&#10;一人当たり面積">
          <a:extLst>
            <a:ext uri="{FF2B5EF4-FFF2-40B4-BE49-F238E27FC236}">
              <a16:creationId xmlns:a16="http://schemas.microsoft.com/office/drawing/2014/main" id="{6D87449F-5B8A-4B70-A56E-975B3E06FE58}"/>
            </a:ext>
          </a:extLst>
        </xdr:cNvPr>
        <xdr:cNvSpPr txBox="1"/>
      </xdr:nvSpPr>
      <xdr:spPr>
        <a:xfrm>
          <a:off x="6737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D3D23CF-DFE3-4802-BEBA-9DDFD2D77E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3209C40-E2F1-4FA8-9637-82A2D6EE10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FAE65CE-9782-4F55-97FE-E824E8FE3E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F51F1DD-27DB-4080-AB98-0A21919587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591AA9E-DDA9-4EE1-9350-05C9FDADD8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DC6C145-1E24-48F0-A1FB-E836C190D6A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010BD6F-AE89-4B00-8B56-AD1F84F781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7B1372A-9941-4A31-AA76-433142CDE1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9272085-AEA2-48E3-B268-620DE76475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CBB3F43-95C3-4888-9CD0-0AC4D10A5A3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C9699AA-FF3C-41F2-94DA-F73903A49F75}"/>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33FAA92-FEF4-46E9-A6C3-3FD63B84B5B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7359D5FD-8A04-442C-A071-0164346DF1B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B2AD9BF7-BC80-4163-9835-6252F9FB904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CDCE941-D72C-48A0-8451-2E96AF08233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27634D0D-11DF-48B4-9481-A9DAE4227BA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3D0770B6-60BF-4CCC-B67E-0458E4A0739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77E2E24-B8B8-426C-A1AF-0392DFFAC01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39640B31-B468-4A9C-A317-8A3E8075A5F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A7F3F41-2657-49A0-BD4E-A34C10F3C26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6BCFE2E2-2DB4-47D3-8978-94B5D9A0DA8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6631D49-46A6-4B83-86F9-284A3302D09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484B3C22-DA89-4D71-B7D2-217982F9107D}"/>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DFBC299-86AA-4939-972B-360D541653F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2BECFBE2-5D6A-4F34-8968-D6737FC27C9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35656A05-4D0F-4DBC-A5EC-A1BB4CFE5A1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3B3C8700-4780-4885-AD31-0E625D4AB5AF}"/>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F649710A-3CCE-4142-ABAB-53C1DB98A7D8}"/>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5B7579A3-7CEB-4E6E-9E3A-2C04FE002340}"/>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214AAD5F-08E0-404B-B13A-808AA04AC5A0}"/>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76F89E69-17C1-493C-99CC-5D21454A552A}"/>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4E559304-3410-4CFD-BC74-1E3DD94C792F}"/>
            </a:ext>
          </a:extLst>
        </xdr:cNvPr>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99D4D0F9-B7DD-4737-8C23-D53F2EF58F37}"/>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AFEB1883-37C2-48CE-8193-6539F8B6C81E}"/>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BBDD5134-D882-497E-A55B-33B08EAE5D97}"/>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85FA45BE-F459-41E4-8FF3-01CFDF418050}"/>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6F693861-E72D-41AB-ABD2-B3530CE0BA8C}"/>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8513DB9-95C9-40ED-A660-27AB07B7A2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DCF79A9-9E0C-4243-92EB-951707AD35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04B4A63-45EA-4D93-8C30-76EEC91D1BA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D3161A9-52D6-45B0-AEF5-EE0D5CFF4D8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EAF1070-8D81-46E3-AE4C-C429EF0424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16692</xdr:rowOff>
    </xdr:from>
    <xdr:to>
      <xdr:col>24</xdr:col>
      <xdr:colOff>114300</xdr:colOff>
      <xdr:row>78</xdr:row>
      <xdr:rowOff>118292</xdr:rowOff>
    </xdr:to>
    <xdr:sp macro="" textlink="">
      <xdr:nvSpPr>
        <xdr:cNvPr id="304" name="楕円 303">
          <a:extLst>
            <a:ext uri="{FF2B5EF4-FFF2-40B4-BE49-F238E27FC236}">
              <a16:creationId xmlns:a16="http://schemas.microsoft.com/office/drawing/2014/main" id="{F0089DF6-ECFB-46AB-A920-F0D42C87B9B2}"/>
            </a:ext>
          </a:extLst>
        </xdr:cNvPr>
        <xdr:cNvSpPr/>
      </xdr:nvSpPr>
      <xdr:spPr>
        <a:xfrm>
          <a:off x="45847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141169</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EF6340C1-B863-4B65-8C64-D0F559E7DED5}"/>
            </a:ext>
          </a:extLst>
        </xdr:cNvPr>
        <xdr:cNvSpPr txBox="1"/>
      </xdr:nvSpPr>
      <xdr:spPr>
        <a:xfrm>
          <a:off x="4673600" y="1334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109764</xdr:rowOff>
    </xdr:from>
    <xdr:to>
      <xdr:col>20</xdr:col>
      <xdr:colOff>38100</xdr:colOff>
      <xdr:row>78</xdr:row>
      <xdr:rowOff>39914</xdr:rowOff>
    </xdr:to>
    <xdr:sp macro="" textlink="">
      <xdr:nvSpPr>
        <xdr:cNvPr id="306" name="楕円 305">
          <a:extLst>
            <a:ext uri="{FF2B5EF4-FFF2-40B4-BE49-F238E27FC236}">
              <a16:creationId xmlns:a16="http://schemas.microsoft.com/office/drawing/2014/main" id="{EED75B5F-8D1B-4EFA-8CDA-BBD8D66C7315}"/>
            </a:ext>
          </a:extLst>
        </xdr:cNvPr>
        <xdr:cNvSpPr/>
      </xdr:nvSpPr>
      <xdr:spPr>
        <a:xfrm>
          <a:off x="3746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160564</xdr:rowOff>
    </xdr:from>
    <xdr:to>
      <xdr:col>24</xdr:col>
      <xdr:colOff>63500</xdr:colOff>
      <xdr:row>78</xdr:row>
      <xdr:rowOff>67492</xdr:rowOff>
    </xdr:to>
    <xdr:cxnSp macro="">
      <xdr:nvCxnSpPr>
        <xdr:cNvPr id="307" name="直線コネクタ 306">
          <a:extLst>
            <a:ext uri="{FF2B5EF4-FFF2-40B4-BE49-F238E27FC236}">
              <a16:creationId xmlns:a16="http://schemas.microsoft.com/office/drawing/2014/main" id="{00AE1EF7-36A3-4720-A872-4539656B12EF}"/>
            </a:ext>
          </a:extLst>
        </xdr:cNvPr>
        <xdr:cNvCxnSpPr/>
      </xdr:nvCxnSpPr>
      <xdr:spPr>
        <a:xfrm>
          <a:off x="3797300" y="1336221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31387</xdr:rowOff>
    </xdr:from>
    <xdr:to>
      <xdr:col>15</xdr:col>
      <xdr:colOff>101600</xdr:colOff>
      <xdr:row>77</xdr:row>
      <xdr:rowOff>132987</xdr:rowOff>
    </xdr:to>
    <xdr:sp macro="" textlink="">
      <xdr:nvSpPr>
        <xdr:cNvPr id="308" name="楕円 307">
          <a:extLst>
            <a:ext uri="{FF2B5EF4-FFF2-40B4-BE49-F238E27FC236}">
              <a16:creationId xmlns:a16="http://schemas.microsoft.com/office/drawing/2014/main" id="{83763E77-B618-4B88-ABF9-12D1EE9222A2}"/>
            </a:ext>
          </a:extLst>
        </xdr:cNvPr>
        <xdr:cNvSpPr/>
      </xdr:nvSpPr>
      <xdr:spPr>
        <a:xfrm>
          <a:off x="2857500" y="13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82187</xdr:rowOff>
    </xdr:from>
    <xdr:to>
      <xdr:col>19</xdr:col>
      <xdr:colOff>177800</xdr:colOff>
      <xdr:row>77</xdr:row>
      <xdr:rowOff>160564</xdr:rowOff>
    </xdr:to>
    <xdr:cxnSp macro="">
      <xdr:nvCxnSpPr>
        <xdr:cNvPr id="309" name="直線コネクタ 308">
          <a:extLst>
            <a:ext uri="{FF2B5EF4-FFF2-40B4-BE49-F238E27FC236}">
              <a16:creationId xmlns:a16="http://schemas.microsoft.com/office/drawing/2014/main" id="{164B1559-1870-4615-8EAE-023A6210F0B8}"/>
            </a:ext>
          </a:extLst>
        </xdr:cNvPr>
        <xdr:cNvCxnSpPr/>
      </xdr:nvCxnSpPr>
      <xdr:spPr>
        <a:xfrm>
          <a:off x="2908300" y="1328383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121194</xdr:rowOff>
    </xdr:from>
    <xdr:to>
      <xdr:col>10</xdr:col>
      <xdr:colOff>165100</xdr:colOff>
      <xdr:row>77</xdr:row>
      <xdr:rowOff>51344</xdr:rowOff>
    </xdr:to>
    <xdr:sp macro="" textlink="">
      <xdr:nvSpPr>
        <xdr:cNvPr id="310" name="楕円 309">
          <a:extLst>
            <a:ext uri="{FF2B5EF4-FFF2-40B4-BE49-F238E27FC236}">
              <a16:creationId xmlns:a16="http://schemas.microsoft.com/office/drawing/2014/main" id="{92AF8190-C682-4BA8-BD34-C3A23F8325DF}"/>
            </a:ext>
          </a:extLst>
        </xdr:cNvPr>
        <xdr:cNvSpPr/>
      </xdr:nvSpPr>
      <xdr:spPr>
        <a:xfrm>
          <a:off x="1968500" y="1315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544</xdr:rowOff>
    </xdr:from>
    <xdr:to>
      <xdr:col>15</xdr:col>
      <xdr:colOff>50800</xdr:colOff>
      <xdr:row>77</xdr:row>
      <xdr:rowOff>82187</xdr:rowOff>
    </xdr:to>
    <xdr:cxnSp macro="">
      <xdr:nvCxnSpPr>
        <xdr:cNvPr id="311" name="直線コネクタ 310">
          <a:extLst>
            <a:ext uri="{FF2B5EF4-FFF2-40B4-BE49-F238E27FC236}">
              <a16:creationId xmlns:a16="http://schemas.microsoft.com/office/drawing/2014/main" id="{2D6200ED-EE7B-45CF-9746-FE6BE0D58A6F}"/>
            </a:ext>
          </a:extLst>
        </xdr:cNvPr>
        <xdr:cNvCxnSpPr/>
      </xdr:nvCxnSpPr>
      <xdr:spPr>
        <a:xfrm>
          <a:off x="2019300" y="132021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140788</xdr:rowOff>
    </xdr:from>
    <xdr:to>
      <xdr:col>6</xdr:col>
      <xdr:colOff>38100</xdr:colOff>
      <xdr:row>77</xdr:row>
      <xdr:rowOff>70938</xdr:rowOff>
    </xdr:to>
    <xdr:sp macro="" textlink="">
      <xdr:nvSpPr>
        <xdr:cNvPr id="312" name="楕円 311">
          <a:extLst>
            <a:ext uri="{FF2B5EF4-FFF2-40B4-BE49-F238E27FC236}">
              <a16:creationId xmlns:a16="http://schemas.microsoft.com/office/drawing/2014/main" id="{D8D99BF7-A372-4D67-BF5A-FF7937CF733B}"/>
            </a:ext>
          </a:extLst>
        </xdr:cNvPr>
        <xdr:cNvSpPr/>
      </xdr:nvSpPr>
      <xdr:spPr>
        <a:xfrm>
          <a:off x="1079500" y="131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544</xdr:rowOff>
    </xdr:from>
    <xdr:to>
      <xdr:col>10</xdr:col>
      <xdr:colOff>114300</xdr:colOff>
      <xdr:row>77</xdr:row>
      <xdr:rowOff>20138</xdr:rowOff>
    </xdr:to>
    <xdr:cxnSp macro="">
      <xdr:nvCxnSpPr>
        <xdr:cNvPr id="313" name="直線コネクタ 312">
          <a:extLst>
            <a:ext uri="{FF2B5EF4-FFF2-40B4-BE49-F238E27FC236}">
              <a16:creationId xmlns:a16="http://schemas.microsoft.com/office/drawing/2014/main" id="{A9F2169D-7BC7-4DAC-8934-6D65E3FD48C3}"/>
            </a:ext>
          </a:extLst>
        </xdr:cNvPr>
        <xdr:cNvCxnSpPr/>
      </xdr:nvCxnSpPr>
      <xdr:spPr>
        <a:xfrm flipV="1">
          <a:off x="1130300" y="132021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66964</xdr:rowOff>
    </xdr:from>
    <xdr:ext cx="405111" cy="259045"/>
    <xdr:sp macro="" textlink="">
      <xdr:nvSpPr>
        <xdr:cNvPr id="314" name="n_1aveValue【福祉施設】&#10;有形固定資産減価償却率">
          <a:extLst>
            <a:ext uri="{FF2B5EF4-FFF2-40B4-BE49-F238E27FC236}">
              <a16:creationId xmlns:a16="http://schemas.microsoft.com/office/drawing/2014/main" id="{D6C88101-1F28-417D-B93D-5AB6DFC04797}"/>
            </a:ext>
          </a:extLst>
        </xdr:cNvPr>
        <xdr:cNvSpPr txBox="1"/>
      </xdr:nvSpPr>
      <xdr:spPr>
        <a:xfrm>
          <a:off x="3582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166569</xdr:rowOff>
    </xdr:from>
    <xdr:ext cx="405111" cy="259045"/>
    <xdr:sp macro="" textlink="">
      <xdr:nvSpPr>
        <xdr:cNvPr id="315" name="n_2aveValue【福祉施設】&#10;有形固定資産減価償却率">
          <a:extLst>
            <a:ext uri="{FF2B5EF4-FFF2-40B4-BE49-F238E27FC236}">
              <a16:creationId xmlns:a16="http://schemas.microsoft.com/office/drawing/2014/main" id="{94BC8AA0-26B4-468E-8FFA-834E7A1850BF}"/>
            </a:ext>
          </a:extLst>
        </xdr:cNvPr>
        <xdr:cNvSpPr txBox="1"/>
      </xdr:nvSpPr>
      <xdr:spPr>
        <a:xfrm>
          <a:off x="2705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107785</xdr:rowOff>
    </xdr:from>
    <xdr:ext cx="405111" cy="259045"/>
    <xdr:sp macro="" textlink="">
      <xdr:nvSpPr>
        <xdr:cNvPr id="316" name="n_3aveValue【福祉施設】&#10;有形固定資産減価償却率">
          <a:extLst>
            <a:ext uri="{FF2B5EF4-FFF2-40B4-BE49-F238E27FC236}">
              <a16:creationId xmlns:a16="http://schemas.microsoft.com/office/drawing/2014/main" id="{8566D591-FB29-4766-8603-E51FE97E5260}"/>
            </a:ext>
          </a:extLst>
        </xdr:cNvPr>
        <xdr:cNvSpPr txBox="1"/>
      </xdr:nvSpPr>
      <xdr:spPr>
        <a:xfrm>
          <a:off x="1816744"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78395</xdr:rowOff>
    </xdr:from>
    <xdr:ext cx="405111" cy="259045"/>
    <xdr:sp macro="" textlink="">
      <xdr:nvSpPr>
        <xdr:cNvPr id="317" name="n_4aveValue【福祉施設】&#10;有形固定資産減価償却率">
          <a:extLst>
            <a:ext uri="{FF2B5EF4-FFF2-40B4-BE49-F238E27FC236}">
              <a16:creationId xmlns:a16="http://schemas.microsoft.com/office/drawing/2014/main" id="{008973BD-9C48-412F-9CA9-7E0F04B48E73}"/>
            </a:ext>
          </a:extLst>
        </xdr:cNvPr>
        <xdr:cNvSpPr txBox="1"/>
      </xdr:nvSpPr>
      <xdr:spPr>
        <a:xfrm>
          <a:off x="927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56441</xdr:rowOff>
    </xdr:from>
    <xdr:ext cx="405111" cy="259045"/>
    <xdr:sp macro="" textlink="">
      <xdr:nvSpPr>
        <xdr:cNvPr id="318" name="n_1mainValue【福祉施設】&#10;有形固定資産減価償却率">
          <a:extLst>
            <a:ext uri="{FF2B5EF4-FFF2-40B4-BE49-F238E27FC236}">
              <a16:creationId xmlns:a16="http://schemas.microsoft.com/office/drawing/2014/main" id="{CA64CA71-2572-47F3-81AB-B9A4D4E496C9}"/>
            </a:ext>
          </a:extLst>
        </xdr:cNvPr>
        <xdr:cNvSpPr txBox="1"/>
      </xdr:nvSpPr>
      <xdr:spPr>
        <a:xfrm>
          <a:off x="3582044" y="130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149514</xdr:rowOff>
    </xdr:from>
    <xdr:ext cx="405111" cy="259045"/>
    <xdr:sp macro="" textlink="">
      <xdr:nvSpPr>
        <xdr:cNvPr id="319" name="n_2mainValue【福祉施設】&#10;有形固定資産減価償却率">
          <a:extLst>
            <a:ext uri="{FF2B5EF4-FFF2-40B4-BE49-F238E27FC236}">
              <a16:creationId xmlns:a16="http://schemas.microsoft.com/office/drawing/2014/main" id="{9DA2B079-EFA6-4715-BE9A-9187D2BB1F1B}"/>
            </a:ext>
          </a:extLst>
        </xdr:cNvPr>
        <xdr:cNvSpPr txBox="1"/>
      </xdr:nvSpPr>
      <xdr:spPr>
        <a:xfrm>
          <a:off x="2705744" y="1300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67871</xdr:rowOff>
    </xdr:from>
    <xdr:ext cx="405111" cy="259045"/>
    <xdr:sp macro="" textlink="">
      <xdr:nvSpPr>
        <xdr:cNvPr id="320" name="n_3mainValue【福祉施設】&#10;有形固定資産減価償却率">
          <a:extLst>
            <a:ext uri="{FF2B5EF4-FFF2-40B4-BE49-F238E27FC236}">
              <a16:creationId xmlns:a16="http://schemas.microsoft.com/office/drawing/2014/main" id="{BF6383E4-DC89-4DFB-80BF-E2323A6E6C27}"/>
            </a:ext>
          </a:extLst>
        </xdr:cNvPr>
        <xdr:cNvSpPr txBox="1"/>
      </xdr:nvSpPr>
      <xdr:spPr>
        <a:xfrm>
          <a:off x="1816744" y="1292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87465</xdr:rowOff>
    </xdr:from>
    <xdr:ext cx="405111" cy="259045"/>
    <xdr:sp macro="" textlink="">
      <xdr:nvSpPr>
        <xdr:cNvPr id="321" name="n_4mainValue【福祉施設】&#10;有形固定資産減価償却率">
          <a:extLst>
            <a:ext uri="{FF2B5EF4-FFF2-40B4-BE49-F238E27FC236}">
              <a16:creationId xmlns:a16="http://schemas.microsoft.com/office/drawing/2014/main" id="{2264E81E-6693-4B60-9D39-6F42E861994B}"/>
            </a:ext>
          </a:extLst>
        </xdr:cNvPr>
        <xdr:cNvSpPr txBox="1"/>
      </xdr:nvSpPr>
      <xdr:spPr>
        <a:xfrm>
          <a:off x="927744" y="1294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74E4144-C211-4220-AB19-E6BA433BC2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6A6A847-E3DD-4597-A0DC-264238C77CF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DDE956C-90A7-4E2E-B508-6EC228AB37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BE585C2-8D97-4F23-870F-E4247C8AA2B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327B817-292F-4C67-A693-DF84791802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D74CB5F-F90E-4722-B373-7C4A77C14C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FF65BDB-CF7D-48BB-A215-C41472B7579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ECCDF54-478D-48B8-B5DD-D2F75B384AC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51B8748-45FA-465B-A897-E8F21E476A7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A335A59-DF99-4D7B-AC66-701F451834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BE994E0-7BCA-470D-9A8E-0442CBDA549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E40F81D-F1D0-45FE-AFD7-F2315A201CA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087A16A-F6E0-40EB-AAF3-1B85A64C7C2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9CEFB5E0-2207-48BE-883E-2804DDD4B51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1D59647-6DBA-4ECA-85CD-2F6E27FA8AF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55C3F66-A4F0-4865-A3EC-EDFACBBAB6C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3CC5503C-EFD8-4110-9A86-525096F4944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7A79377A-509A-465D-8B65-BB1929D8E8C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DFE882FA-E9D0-42A5-93EE-601CD3306E4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E2F5BD2D-478A-47D0-B480-BDC1C15371D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FE16406-E560-4CE1-A59C-DDB40E3AFE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42F1DC0-8DE5-46C4-AF13-C1890E3797F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1BD117F8-393A-410F-9842-C9A2A1CA96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74DA0698-B861-43C4-A51E-6DD4A1095D3C}"/>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94657F38-986A-4B28-8263-2342B87D080A}"/>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1191B1F4-4A2B-41D5-8F29-001170E4E0C9}"/>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60B7E62C-2A69-46EC-B912-6ED66F719A9C}"/>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74497740-E001-47E5-904C-000A58F70279}"/>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54627</xdr:rowOff>
    </xdr:from>
    <xdr:ext cx="469744" cy="259045"/>
    <xdr:sp macro="" textlink="">
      <xdr:nvSpPr>
        <xdr:cNvPr id="350" name="【福祉施設】&#10;一人当たり面積平均値テキスト">
          <a:extLst>
            <a:ext uri="{FF2B5EF4-FFF2-40B4-BE49-F238E27FC236}">
              <a16:creationId xmlns:a16="http://schemas.microsoft.com/office/drawing/2014/main" id="{2F8A3A9C-A045-411D-B899-E60C33DC009F}"/>
            </a:ext>
          </a:extLst>
        </xdr:cNvPr>
        <xdr:cNvSpPr txBox="1"/>
      </xdr:nvSpPr>
      <xdr:spPr>
        <a:xfrm>
          <a:off x="10515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DBBD6995-4E95-4ACF-98FF-1BDDFF6BC315}"/>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9B1716B2-F20A-4B61-86EF-A307E1119340}"/>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DB178F08-9571-4913-8594-E69DEA986516}"/>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2FF75546-ECFA-4023-AB99-B78165DCA986}"/>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56259ABD-5D64-4729-AC16-DC20427C5081}"/>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1A02582-9625-4B2E-9F2E-67E19E1462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3F9980C-F2FB-4664-BD37-D3CB77CE324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CFB24D3-EF7A-4F7D-A9E9-C6718763D04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10B9325-5943-49D2-AC21-052253A8E2E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2243375-96BB-4509-9085-B0C00FEAF6D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127000</xdr:rowOff>
    </xdr:from>
    <xdr:to>
      <xdr:col>55</xdr:col>
      <xdr:colOff>50800</xdr:colOff>
      <xdr:row>85</xdr:row>
      <xdr:rowOff>57150</xdr:rowOff>
    </xdr:to>
    <xdr:sp macro="" textlink="">
      <xdr:nvSpPr>
        <xdr:cNvPr id="361" name="楕円 360">
          <a:extLst>
            <a:ext uri="{FF2B5EF4-FFF2-40B4-BE49-F238E27FC236}">
              <a16:creationId xmlns:a16="http://schemas.microsoft.com/office/drawing/2014/main" id="{9BC1B89C-FF8E-4C3D-8D06-9C73425CD0F9}"/>
            </a:ext>
          </a:extLst>
        </xdr:cNvPr>
        <xdr:cNvSpPr/>
      </xdr:nvSpPr>
      <xdr:spPr>
        <a:xfrm>
          <a:off x="10426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105427</xdr:rowOff>
    </xdr:from>
    <xdr:ext cx="469744" cy="259045"/>
    <xdr:sp macro="" textlink="">
      <xdr:nvSpPr>
        <xdr:cNvPr id="362" name="【福祉施設】&#10;一人当たり面積該当値テキスト">
          <a:extLst>
            <a:ext uri="{FF2B5EF4-FFF2-40B4-BE49-F238E27FC236}">
              <a16:creationId xmlns:a16="http://schemas.microsoft.com/office/drawing/2014/main" id="{49FA9B66-4AD8-40BD-A4EC-B352EA53FCFE}"/>
            </a:ext>
          </a:extLst>
        </xdr:cNvPr>
        <xdr:cNvSpPr txBox="1"/>
      </xdr:nvSpPr>
      <xdr:spPr>
        <a:xfrm>
          <a:off x="10515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127000</xdr:rowOff>
    </xdr:from>
    <xdr:to>
      <xdr:col>50</xdr:col>
      <xdr:colOff>165100</xdr:colOff>
      <xdr:row>85</xdr:row>
      <xdr:rowOff>57150</xdr:rowOff>
    </xdr:to>
    <xdr:sp macro="" textlink="">
      <xdr:nvSpPr>
        <xdr:cNvPr id="363" name="楕円 362">
          <a:extLst>
            <a:ext uri="{FF2B5EF4-FFF2-40B4-BE49-F238E27FC236}">
              <a16:creationId xmlns:a16="http://schemas.microsoft.com/office/drawing/2014/main" id="{F103BB85-0663-4F1C-AF2E-5029E0C6D06D}"/>
            </a:ext>
          </a:extLst>
        </xdr:cNvPr>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6350</xdr:rowOff>
    </xdr:from>
    <xdr:to>
      <xdr:col>55</xdr:col>
      <xdr:colOff>0</xdr:colOff>
      <xdr:row>85</xdr:row>
      <xdr:rowOff>6350</xdr:rowOff>
    </xdr:to>
    <xdr:cxnSp macro="">
      <xdr:nvCxnSpPr>
        <xdr:cNvPr id="364" name="直線コネクタ 363">
          <a:extLst>
            <a:ext uri="{FF2B5EF4-FFF2-40B4-BE49-F238E27FC236}">
              <a16:creationId xmlns:a16="http://schemas.microsoft.com/office/drawing/2014/main" id="{35B45DE5-AD9B-4E8A-ADA6-96E5E3879711}"/>
            </a:ext>
          </a:extLst>
        </xdr:cNvPr>
        <xdr:cNvCxnSpPr/>
      </xdr:nvCxnSpPr>
      <xdr:spPr>
        <a:xfrm>
          <a:off x="9639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127000</xdr:rowOff>
    </xdr:from>
    <xdr:to>
      <xdr:col>46</xdr:col>
      <xdr:colOff>38100</xdr:colOff>
      <xdr:row>85</xdr:row>
      <xdr:rowOff>57150</xdr:rowOff>
    </xdr:to>
    <xdr:sp macro="" textlink="">
      <xdr:nvSpPr>
        <xdr:cNvPr id="365" name="楕円 364">
          <a:extLst>
            <a:ext uri="{FF2B5EF4-FFF2-40B4-BE49-F238E27FC236}">
              <a16:creationId xmlns:a16="http://schemas.microsoft.com/office/drawing/2014/main" id="{9340127F-1EEC-433F-9360-B4E220C3F39E}"/>
            </a:ext>
          </a:extLst>
        </xdr:cNvPr>
        <xdr:cNvSpPr/>
      </xdr:nvSpPr>
      <xdr:spPr>
        <a:xfrm>
          <a:off x="8699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6350</xdr:rowOff>
    </xdr:from>
    <xdr:to>
      <xdr:col>50</xdr:col>
      <xdr:colOff>114300</xdr:colOff>
      <xdr:row>85</xdr:row>
      <xdr:rowOff>6350</xdr:rowOff>
    </xdr:to>
    <xdr:cxnSp macro="">
      <xdr:nvCxnSpPr>
        <xdr:cNvPr id="366" name="直線コネクタ 365">
          <a:extLst>
            <a:ext uri="{FF2B5EF4-FFF2-40B4-BE49-F238E27FC236}">
              <a16:creationId xmlns:a16="http://schemas.microsoft.com/office/drawing/2014/main" id="{6F9C6F1F-6934-4FDC-8A22-A8DF1C09D51A}"/>
            </a:ext>
          </a:extLst>
        </xdr:cNvPr>
        <xdr:cNvCxnSpPr/>
      </xdr:nvCxnSpPr>
      <xdr:spPr>
        <a:xfrm>
          <a:off x="8750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127000</xdr:rowOff>
    </xdr:from>
    <xdr:to>
      <xdr:col>41</xdr:col>
      <xdr:colOff>101600</xdr:colOff>
      <xdr:row>85</xdr:row>
      <xdr:rowOff>57150</xdr:rowOff>
    </xdr:to>
    <xdr:sp macro="" textlink="">
      <xdr:nvSpPr>
        <xdr:cNvPr id="367" name="楕円 366">
          <a:extLst>
            <a:ext uri="{FF2B5EF4-FFF2-40B4-BE49-F238E27FC236}">
              <a16:creationId xmlns:a16="http://schemas.microsoft.com/office/drawing/2014/main" id="{D3966EC5-44BC-4921-82C7-8DB249EB6A7D}"/>
            </a:ext>
          </a:extLst>
        </xdr:cNvPr>
        <xdr:cNvSpPr/>
      </xdr:nvSpPr>
      <xdr:spPr>
        <a:xfrm>
          <a:off x="7810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6350</xdr:rowOff>
    </xdr:from>
    <xdr:to>
      <xdr:col>45</xdr:col>
      <xdr:colOff>177800</xdr:colOff>
      <xdr:row>85</xdr:row>
      <xdr:rowOff>6350</xdr:rowOff>
    </xdr:to>
    <xdr:cxnSp macro="">
      <xdr:nvCxnSpPr>
        <xdr:cNvPr id="368" name="直線コネクタ 367">
          <a:extLst>
            <a:ext uri="{FF2B5EF4-FFF2-40B4-BE49-F238E27FC236}">
              <a16:creationId xmlns:a16="http://schemas.microsoft.com/office/drawing/2014/main" id="{6EEDF6FB-DE81-4315-88E3-B38DEE5CD843}"/>
            </a:ext>
          </a:extLst>
        </xdr:cNvPr>
        <xdr:cNvCxnSpPr/>
      </xdr:nvCxnSpPr>
      <xdr:spPr>
        <a:xfrm>
          <a:off x="7861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127000</xdr:rowOff>
    </xdr:from>
    <xdr:to>
      <xdr:col>36</xdr:col>
      <xdr:colOff>165100</xdr:colOff>
      <xdr:row>85</xdr:row>
      <xdr:rowOff>57150</xdr:rowOff>
    </xdr:to>
    <xdr:sp macro="" textlink="">
      <xdr:nvSpPr>
        <xdr:cNvPr id="369" name="楕円 368">
          <a:extLst>
            <a:ext uri="{FF2B5EF4-FFF2-40B4-BE49-F238E27FC236}">
              <a16:creationId xmlns:a16="http://schemas.microsoft.com/office/drawing/2014/main" id="{AD18AD2C-44F4-4FA6-B331-5008745AB557}"/>
            </a:ext>
          </a:extLst>
        </xdr:cNvPr>
        <xdr:cNvSpPr/>
      </xdr:nvSpPr>
      <xdr:spPr>
        <a:xfrm>
          <a:off x="6921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6350</xdr:rowOff>
    </xdr:from>
    <xdr:to>
      <xdr:col>41</xdr:col>
      <xdr:colOff>50800</xdr:colOff>
      <xdr:row>85</xdr:row>
      <xdr:rowOff>6350</xdr:rowOff>
    </xdr:to>
    <xdr:cxnSp macro="">
      <xdr:nvCxnSpPr>
        <xdr:cNvPr id="370" name="直線コネクタ 369">
          <a:extLst>
            <a:ext uri="{FF2B5EF4-FFF2-40B4-BE49-F238E27FC236}">
              <a16:creationId xmlns:a16="http://schemas.microsoft.com/office/drawing/2014/main" id="{60D42244-4970-4784-9167-22F41FFC90E7}"/>
            </a:ext>
          </a:extLst>
        </xdr:cNvPr>
        <xdr:cNvCxnSpPr/>
      </xdr:nvCxnSpPr>
      <xdr:spPr>
        <a:xfrm>
          <a:off x="6972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48277</xdr:rowOff>
    </xdr:from>
    <xdr:ext cx="469744" cy="259045"/>
    <xdr:sp macro="" textlink="">
      <xdr:nvSpPr>
        <xdr:cNvPr id="371" name="n_1aveValue【福祉施設】&#10;一人当たり面積">
          <a:extLst>
            <a:ext uri="{FF2B5EF4-FFF2-40B4-BE49-F238E27FC236}">
              <a16:creationId xmlns:a16="http://schemas.microsoft.com/office/drawing/2014/main" id="{221F6601-E361-4133-BFC8-7D7F8CBC54AE}"/>
            </a:ext>
          </a:extLst>
        </xdr:cNvPr>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2" name="n_2aveValue【福祉施設】&#10;一人当たり面積">
          <a:extLst>
            <a:ext uri="{FF2B5EF4-FFF2-40B4-BE49-F238E27FC236}">
              <a16:creationId xmlns:a16="http://schemas.microsoft.com/office/drawing/2014/main" id="{657E4B96-0AAD-4C26-9B3B-D95E78C5588E}"/>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3" name="n_3aveValue【福祉施設】&#10;一人当たり面積">
          <a:extLst>
            <a:ext uri="{FF2B5EF4-FFF2-40B4-BE49-F238E27FC236}">
              <a16:creationId xmlns:a16="http://schemas.microsoft.com/office/drawing/2014/main" id="{C4AE0A8B-15B7-4863-8A3F-C2843762DD22}"/>
            </a:ext>
          </a:extLst>
        </xdr:cNvPr>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4" name="n_4aveValue【福祉施設】&#10;一人当たり面積">
          <a:extLst>
            <a:ext uri="{FF2B5EF4-FFF2-40B4-BE49-F238E27FC236}">
              <a16:creationId xmlns:a16="http://schemas.microsoft.com/office/drawing/2014/main" id="{C3B98998-A8A2-4CE4-94DB-BA47B3B9090D}"/>
            </a:ext>
          </a:extLst>
        </xdr:cNvPr>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48277</xdr:rowOff>
    </xdr:from>
    <xdr:ext cx="469744" cy="259045"/>
    <xdr:sp macro="" textlink="">
      <xdr:nvSpPr>
        <xdr:cNvPr id="375" name="n_1mainValue【福祉施設】&#10;一人当たり面積">
          <a:extLst>
            <a:ext uri="{FF2B5EF4-FFF2-40B4-BE49-F238E27FC236}">
              <a16:creationId xmlns:a16="http://schemas.microsoft.com/office/drawing/2014/main" id="{373BDCA1-C436-4749-A4E2-324CB226442C}"/>
            </a:ext>
          </a:extLst>
        </xdr:cNvPr>
        <xdr:cNvSpPr txBox="1"/>
      </xdr:nvSpPr>
      <xdr:spPr>
        <a:xfrm>
          <a:off x="9391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48277</xdr:rowOff>
    </xdr:from>
    <xdr:ext cx="469744" cy="259045"/>
    <xdr:sp macro="" textlink="">
      <xdr:nvSpPr>
        <xdr:cNvPr id="376" name="n_2mainValue【福祉施設】&#10;一人当たり面積">
          <a:extLst>
            <a:ext uri="{FF2B5EF4-FFF2-40B4-BE49-F238E27FC236}">
              <a16:creationId xmlns:a16="http://schemas.microsoft.com/office/drawing/2014/main" id="{C32D9A58-ECDE-485A-9AF4-32A770E404F1}"/>
            </a:ext>
          </a:extLst>
        </xdr:cNvPr>
        <xdr:cNvSpPr txBox="1"/>
      </xdr:nvSpPr>
      <xdr:spPr>
        <a:xfrm>
          <a:off x="8515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48277</xdr:rowOff>
    </xdr:from>
    <xdr:ext cx="469744" cy="259045"/>
    <xdr:sp macro="" textlink="">
      <xdr:nvSpPr>
        <xdr:cNvPr id="377" name="n_3mainValue【福祉施設】&#10;一人当たり面積">
          <a:extLst>
            <a:ext uri="{FF2B5EF4-FFF2-40B4-BE49-F238E27FC236}">
              <a16:creationId xmlns:a16="http://schemas.microsoft.com/office/drawing/2014/main" id="{E4E86826-1123-4122-AE8B-89DA06CFF92D}"/>
            </a:ext>
          </a:extLst>
        </xdr:cNvPr>
        <xdr:cNvSpPr txBox="1"/>
      </xdr:nvSpPr>
      <xdr:spPr>
        <a:xfrm>
          <a:off x="7626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48277</xdr:rowOff>
    </xdr:from>
    <xdr:ext cx="469744" cy="259045"/>
    <xdr:sp macro="" textlink="">
      <xdr:nvSpPr>
        <xdr:cNvPr id="378" name="n_4mainValue【福祉施設】&#10;一人当たり面積">
          <a:extLst>
            <a:ext uri="{FF2B5EF4-FFF2-40B4-BE49-F238E27FC236}">
              <a16:creationId xmlns:a16="http://schemas.microsoft.com/office/drawing/2014/main" id="{39D3028A-DCA8-48E4-941A-933ADA145177}"/>
            </a:ext>
          </a:extLst>
        </xdr:cNvPr>
        <xdr:cNvSpPr txBox="1"/>
      </xdr:nvSpPr>
      <xdr:spPr>
        <a:xfrm>
          <a:off x="6737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4CE4917-9AB9-46A9-83D8-B7D7097350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4DDE88B-1411-45F1-9AEB-9C838BC67A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A248882-25F3-4B0C-92F7-336CF129F6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FE6510A-F9CF-42A5-8EF1-50EFA59F78D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9A239B0-151F-45C7-BC3E-C13A227BE5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DBAED93-1FC1-4A8F-BEBE-8DC7533DDD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E70550E-46E9-4E94-AF0B-1BFE1FD4ADA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C25EA9C-7A45-4CDF-8B98-3FD0028F5C9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938A3BC5-6E42-43DC-BAD0-7B850212F3E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CB5B202A-C4C3-416F-A94C-CF850E6EA0F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91E6A9F-48BC-4A99-A129-420A7B90F0E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671385F3-5CD6-4353-AB48-1FDE95FC640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284B05D-71BE-4055-9C87-0A1FD249882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B306C686-9EBC-4965-A3CC-BCE29E473CD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456A3F8-340A-4A4B-B37E-0A6BC1C249E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2F65055-DE73-4DD6-9416-55CCFD429C6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CC17458C-0029-40A3-A820-7DFF26A55BA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97009F2-1836-4957-B4E4-766FB8C5CA6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B1B4A46F-41E4-4D59-BD7E-48772E0E188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D0899B43-E00F-4E4F-9911-EFF6376BC81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445E5970-5316-4617-9367-E1FD0A37483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882BBEE7-0073-4D60-B973-35DADA086D9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324A0EE4-84DB-4478-A55B-1DC2CAD3485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F0809D4E-3525-4E50-B5AE-C9A05573397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13FE3C39-D9C8-4A2F-9E27-EDEF40E0E01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0CDD9299-169C-4526-B357-E04D678F89D6}"/>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611E037A-AA52-4622-9B9A-F7019E64B4DC}"/>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A129463E-D088-4AE4-A49B-2FD840D50FC5}"/>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BE97D5EA-913C-4452-8F59-F0DF6AFAB9A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28B17E45-8D0A-4AB4-A116-57850F5D6CCC}"/>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4A92297F-3EEF-4C86-BD52-559DF7922714}"/>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B172E4F8-5C47-4434-9091-0DF97270B79B}"/>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07E663C2-6978-40A6-92D3-A82BADD94D53}"/>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3F6E8660-23F4-4B17-B71C-B5E929350515}"/>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A5BB5F2B-0F18-4C27-AE3A-7A1E0750AA39}"/>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2BAC3E19-6048-439B-B97A-1679A5B35B87}"/>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B64FFEA-5F26-490A-BC02-4201CC986B1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6C6BF30-7592-4CB7-B8EE-692257F8F89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B353926-547C-411D-9199-930A063CE08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1D995E9-8E1D-4D0D-B327-147E1E3CCFF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9008C8D-8B7A-4DFD-A563-30B13E31DC9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138068</xdr:rowOff>
    </xdr:from>
    <xdr:to>
      <xdr:col>24</xdr:col>
      <xdr:colOff>114300</xdr:colOff>
      <xdr:row>106</xdr:row>
      <xdr:rowOff>68218</xdr:rowOff>
    </xdr:to>
    <xdr:sp macro="" textlink="">
      <xdr:nvSpPr>
        <xdr:cNvPr id="420" name="楕円 419">
          <a:extLst>
            <a:ext uri="{FF2B5EF4-FFF2-40B4-BE49-F238E27FC236}">
              <a16:creationId xmlns:a16="http://schemas.microsoft.com/office/drawing/2014/main" id="{040B2709-73A4-481E-AC2F-0B8D118D8C9C}"/>
            </a:ext>
          </a:extLst>
        </xdr:cNvPr>
        <xdr:cNvSpPr/>
      </xdr:nvSpPr>
      <xdr:spPr>
        <a:xfrm>
          <a:off x="4584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116495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18EC4A33-ACFA-4DAF-9E4D-66801E382BDB}"/>
            </a:ext>
          </a:extLst>
        </xdr:cNvPr>
        <xdr:cNvSpPr txBox="1"/>
      </xdr:nvSpPr>
      <xdr:spPr>
        <a:xfrm>
          <a:off x="4673600"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422" name="楕円 421">
          <a:extLst>
            <a:ext uri="{FF2B5EF4-FFF2-40B4-BE49-F238E27FC236}">
              <a16:creationId xmlns:a16="http://schemas.microsoft.com/office/drawing/2014/main" id="{F4F96BC3-65CE-4290-8C64-06B4E99A303C}"/>
            </a:ext>
          </a:extLst>
        </xdr:cNvPr>
        <xdr:cNvSpPr/>
      </xdr:nvSpPr>
      <xdr:spPr>
        <a:xfrm>
          <a:off x="3746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17418</xdr:rowOff>
    </xdr:from>
    <xdr:to>
      <xdr:col>24</xdr:col>
      <xdr:colOff>63500</xdr:colOff>
      <xdr:row>106</xdr:row>
      <xdr:rowOff>27214</xdr:rowOff>
    </xdr:to>
    <xdr:cxnSp macro="">
      <xdr:nvCxnSpPr>
        <xdr:cNvPr id="423" name="直線コネクタ 422">
          <a:extLst>
            <a:ext uri="{FF2B5EF4-FFF2-40B4-BE49-F238E27FC236}">
              <a16:creationId xmlns:a16="http://schemas.microsoft.com/office/drawing/2014/main" id="{839779D5-3459-476E-A8E4-95E434F0D1DB}"/>
            </a:ext>
          </a:extLst>
        </xdr:cNvPr>
        <xdr:cNvCxnSpPr/>
      </xdr:nvCxnSpPr>
      <xdr:spPr>
        <a:xfrm flipV="1">
          <a:off x="3797300" y="181911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118473</xdr:rowOff>
    </xdr:from>
    <xdr:to>
      <xdr:col>15</xdr:col>
      <xdr:colOff>101600</xdr:colOff>
      <xdr:row>106</xdr:row>
      <xdr:rowOff>48623</xdr:rowOff>
    </xdr:to>
    <xdr:sp macro="" textlink="">
      <xdr:nvSpPr>
        <xdr:cNvPr id="424" name="楕円 423">
          <a:extLst>
            <a:ext uri="{FF2B5EF4-FFF2-40B4-BE49-F238E27FC236}">
              <a16:creationId xmlns:a16="http://schemas.microsoft.com/office/drawing/2014/main" id="{CCE7B9C6-F032-4F60-B33B-3DDC4569B146}"/>
            </a:ext>
          </a:extLst>
        </xdr:cNvPr>
        <xdr:cNvSpPr/>
      </xdr:nvSpPr>
      <xdr:spPr>
        <a:xfrm>
          <a:off x="2857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169273</xdr:rowOff>
    </xdr:from>
    <xdr:to>
      <xdr:col>19</xdr:col>
      <xdr:colOff>177800</xdr:colOff>
      <xdr:row>106</xdr:row>
      <xdr:rowOff>27214</xdr:rowOff>
    </xdr:to>
    <xdr:cxnSp macro="">
      <xdr:nvCxnSpPr>
        <xdr:cNvPr id="425" name="直線コネクタ 424">
          <a:extLst>
            <a:ext uri="{FF2B5EF4-FFF2-40B4-BE49-F238E27FC236}">
              <a16:creationId xmlns:a16="http://schemas.microsoft.com/office/drawing/2014/main" id="{2F940843-E76E-4C28-90AB-285AE929F01B}"/>
            </a:ext>
          </a:extLst>
        </xdr:cNvPr>
        <xdr:cNvCxnSpPr/>
      </xdr:nvCxnSpPr>
      <xdr:spPr>
        <a:xfrm>
          <a:off x="2908300" y="181715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90714</xdr:rowOff>
    </xdr:from>
    <xdr:to>
      <xdr:col>10</xdr:col>
      <xdr:colOff>165100</xdr:colOff>
      <xdr:row>106</xdr:row>
      <xdr:rowOff>20864</xdr:rowOff>
    </xdr:to>
    <xdr:sp macro="" textlink="">
      <xdr:nvSpPr>
        <xdr:cNvPr id="426" name="楕円 425">
          <a:extLst>
            <a:ext uri="{FF2B5EF4-FFF2-40B4-BE49-F238E27FC236}">
              <a16:creationId xmlns:a16="http://schemas.microsoft.com/office/drawing/2014/main" id="{8659A9D8-2C13-405D-9A29-3EDB0A8E582F}"/>
            </a:ext>
          </a:extLst>
        </xdr:cNvPr>
        <xdr:cNvSpPr/>
      </xdr:nvSpPr>
      <xdr:spPr>
        <a:xfrm>
          <a:off x="1968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141514</xdr:rowOff>
    </xdr:from>
    <xdr:to>
      <xdr:col>15</xdr:col>
      <xdr:colOff>50800</xdr:colOff>
      <xdr:row>105</xdr:row>
      <xdr:rowOff>169273</xdr:rowOff>
    </xdr:to>
    <xdr:cxnSp macro="">
      <xdr:nvCxnSpPr>
        <xdr:cNvPr id="427" name="直線コネクタ 426">
          <a:extLst>
            <a:ext uri="{FF2B5EF4-FFF2-40B4-BE49-F238E27FC236}">
              <a16:creationId xmlns:a16="http://schemas.microsoft.com/office/drawing/2014/main" id="{CCC32F34-C6C6-4D27-BE47-93D6F7CB816E}"/>
            </a:ext>
          </a:extLst>
        </xdr:cNvPr>
        <xdr:cNvCxnSpPr/>
      </xdr:nvCxnSpPr>
      <xdr:spPr>
        <a:xfrm>
          <a:off x="2019300" y="181437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54792</xdr:rowOff>
    </xdr:from>
    <xdr:to>
      <xdr:col>6</xdr:col>
      <xdr:colOff>38100</xdr:colOff>
      <xdr:row>105</xdr:row>
      <xdr:rowOff>156392</xdr:rowOff>
    </xdr:to>
    <xdr:sp macro="" textlink="">
      <xdr:nvSpPr>
        <xdr:cNvPr id="428" name="楕円 427">
          <a:extLst>
            <a:ext uri="{FF2B5EF4-FFF2-40B4-BE49-F238E27FC236}">
              <a16:creationId xmlns:a16="http://schemas.microsoft.com/office/drawing/2014/main" id="{070406D4-B0D6-4A8C-9711-811C5076F829}"/>
            </a:ext>
          </a:extLst>
        </xdr:cNvPr>
        <xdr:cNvSpPr/>
      </xdr:nvSpPr>
      <xdr:spPr>
        <a:xfrm>
          <a:off x="1079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105592</xdr:rowOff>
    </xdr:from>
    <xdr:to>
      <xdr:col>10</xdr:col>
      <xdr:colOff>114300</xdr:colOff>
      <xdr:row>105</xdr:row>
      <xdr:rowOff>141514</xdr:rowOff>
    </xdr:to>
    <xdr:cxnSp macro="">
      <xdr:nvCxnSpPr>
        <xdr:cNvPr id="429" name="直線コネクタ 428">
          <a:extLst>
            <a:ext uri="{FF2B5EF4-FFF2-40B4-BE49-F238E27FC236}">
              <a16:creationId xmlns:a16="http://schemas.microsoft.com/office/drawing/2014/main" id="{8A60FB94-25AC-44C6-BD68-B127285CD68F}"/>
            </a:ext>
          </a:extLst>
        </xdr:cNvPr>
        <xdr:cNvCxnSpPr/>
      </xdr:nvCxnSpPr>
      <xdr:spPr>
        <a:xfrm>
          <a:off x="1130300" y="181078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a:extLst>
            <a:ext uri="{FF2B5EF4-FFF2-40B4-BE49-F238E27FC236}">
              <a16:creationId xmlns:a16="http://schemas.microsoft.com/office/drawing/2014/main" id="{EF708725-E939-4E8D-B1EE-FD6048FD4B9F}"/>
            </a:ext>
          </a:extLst>
        </xdr:cNvPr>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a:extLst>
            <a:ext uri="{FF2B5EF4-FFF2-40B4-BE49-F238E27FC236}">
              <a16:creationId xmlns:a16="http://schemas.microsoft.com/office/drawing/2014/main" id="{5C7673E1-A6C0-4DFF-8CA3-F740FCB1A4EB}"/>
            </a:ext>
          </a:extLst>
        </xdr:cNvPr>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a:extLst>
            <a:ext uri="{FF2B5EF4-FFF2-40B4-BE49-F238E27FC236}">
              <a16:creationId xmlns:a16="http://schemas.microsoft.com/office/drawing/2014/main" id="{AD31D3E9-5861-4590-9C00-7C7A9D2619A7}"/>
            </a:ext>
          </a:extLst>
        </xdr:cNvPr>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aveValue【市民会館】&#10;有形固定資産減価償却率">
          <a:extLst>
            <a:ext uri="{FF2B5EF4-FFF2-40B4-BE49-F238E27FC236}">
              <a16:creationId xmlns:a16="http://schemas.microsoft.com/office/drawing/2014/main" id="{CA1242A6-5E2A-4237-A769-C4B31CE460DC}"/>
            </a:ext>
          </a:extLst>
        </xdr:cNvPr>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434" name="n_1mainValue【市民会館】&#10;有形固定資産減価償却率">
          <a:extLst>
            <a:ext uri="{FF2B5EF4-FFF2-40B4-BE49-F238E27FC236}">
              <a16:creationId xmlns:a16="http://schemas.microsoft.com/office/drawing/2014/main" id="{7700B5CE-8618-4EAB-9ED1-97BC37077B6C}"/>
            </a:ext>
          </a:extLst>
        </xdr:cNvPr>
        <xdr:cNvSpPr txBox="1"/>
      </xdr:nvSpPr>
      <xdr:spPr>
        <a:xfrm>
          <a:off x="3582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5" name="n_2mainValue【市民会館】&#10;有形固定資産減価償却率">
          <a:extLst>
            <a:ext uri="{FF2B5EF4-FFF2-40B4-BE49-F238E27FC236}">
              <a16:creationId xmlns:a16="http://schemas.microsoft.com/office/drawing/2014/main" id="{9F185883-7416-413D-BD17-36EA9F790FE2}"/>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11991</xdr:rowOff>
    </xdr:from>
    <xdr:ext cx="405111" cy="259045"/>
    <xdr:sp macro="" textlink="">
      <xdr:nvSpPr>
        <xdr:cNvPr id="436" name="n_3mainValue【市民会館】&#10;有形固定資産減価償却率">
          <a:extLst>
            <a:ext uri="{FF2B5EF4-FFF2-40B4-BE49-F238E27FC236}">
              <a16:creationId xmlns:a16="http://schemas.microsoft.com/office/drawing/2014/main" id="{80CF326B-D8F1-4917-B956-83CB7123371D}"/>
            </a:ext>
          </a:extLst>
        </xdr:cNvPr>
        <xdr:cNvSpPr txBox="1"/>
      </xdr:nvSpPr>
      <xdr:spPr>
        <a:xfrm>
          <a:off x="1816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147519</xdr:rowOff>
    </xdr:from>
    <xdr:ext cx="405111" cy="259045"/>
    <xdr:sp macro="" textlink="">
      <xdr:nvSpPr>
        <xdr:cNvPr id="437" name="n_4mainValue【市民会館】&#10;有形固定資産減価償却率">
          <a:extLst>
            <a:ext uri="{FF2B5EF4-FFF2-40B4-BE49-F238E27FC236}">
              <a16:creationId xmlns:a16="http://schemas.microsoft.com/office/drawing/2014/main" id="{4532F231-14C7-4E2E-AC36-57A4E35AEBAF}"/>
            </a:ext>
          </a:extLst>
        </xdr:cNvPr>
        <xdr:cNvSpPr txBox="1"/>
      </xdr:nvSpPr>
      <xdr:spPr>
        <a:xfrm>
          <a:off x="927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BCDEE64E-5250-4F80-92DF-A2494535CB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53B1AAA4-9B30-4225-9BC6-9677F18B0D7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8FB74203-2133-4A90-8668-2637951A26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73B02CF1-EBD2-4594-8D09-C6E38E09F91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375D19EC-90A8-4105-B214-F93E405854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F996C544-C1B2-40C0-B1C6-AB041E2A2A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E00BEC1E-EF04-45CE-A2B5-E255C57379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1C28DCC0-AC14-4FAB-A1D5-8046F4D75C6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676A3F0-0011-4722-9D20-ABBAEBD349C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49FE802-5160-432F-A88A-B7E885D554D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F3188AE0-1BB9-4945-AB07-F709A1F0067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14EB5D1-4E4C-4D8D-8DEC-66F45EDCD85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79F53695-D994-46F3-8E47-49792EF2980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7FB0BE33-B36C-4C7E-BD93-75A22E87A90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C6356FDA-DE25-4B72-9B65-9264A699E94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98370F5D-43F0-4E08-9A41-8AC5E6D4DAB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93EFBE97-3DAE-4B49-BB51-02A804BE94F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6BA189AA-AC1F-4DBE-9D07-F2E19E45BAF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1C48C9E0-D310-4E7E-86F8-C9A1ACDB37C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AC814D60-3C6D-4484-8182-828679B57A4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E92D95DD-06D2-49FF-AB97-9760B2ACE3A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6069CFC7-5E02-41A8-9C95-603C2E502AD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4B22239-7C00-42D2-AF44-7E8E21CF115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D5810EBA-3554-4D65-BBA0-FACB77D6B39A}"/>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9869458E-34A8-4A3C-BDE9-CD395D2E56DF}"/>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60A4D419-6920-4AB8-BCA9-4A48889EA3BD}"/>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B238F1A6-9F9E-46CA-AA18-19F424D9A61D}"/>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68115694-25B7-4A7C-97D4-E1AA0791C8B9}"/>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6" name="【市民会館】&#10;一人当たり面積平均値テキスト">
          <a:extLst>
            <a:ext uri="{FF2B5EF4-FFF2-40B4-BE49-F238E27FC236}">
              <a16:creationId xmlns:a16="http://schemas.microsoft.com/office/drawing/2014/main" id="{AD412E92-B724-428C-9033-1DF6BE4F0DC1}"/>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487F1EE2-6263-48B2-A0D3-1AD1E0C1DDF3}"/>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4868E0CB-39E7-4379-A6CE-39CBF171C4C9}"/>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74422846-A992-4FF0-8A9A-A00EFA12A2AC}"/>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3830EB0B-3789-44D3-A7BD-41AA6A0DB828}"/>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25B62C8F-3238-46FD-A467-CF9F2A55E7FC}"/>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BFED957-E420-4948-BEB0-68685D29A68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7751E41-775A-4BAD-B229-1B93039D7FB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3A95DA0-18E1-480A-977D-F24C69D7294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689B891-B99E-4C9E-BCFB-1DAA4F0B801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4698053-E992-4297-9B6B-B48390DC890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77" name="楕円 476">
          <a:extLst>
            <a:ext uri="{FF2B5EF4-FFF2-40B4-BE49-F238E27FC236}">
              <a16:creationId xmlns:a16="http://schemas.microsoft.com/office/drawing/2014/main" id="{FED7BF12-E87B-465B-A705-348032FC97FD}"/>
            </a:ext>
          </a:extLst>
        </xdr:cNvPr>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115588</xdr:rowOff>
    </xdr:from>
    <xdr:ext cx="469744" cy="259045"/>
    <xdr:sp macro="" textlink="">
      <xdr:nvSpPr>
        <xdr:cNvPr id="478" name="【市民会館】&#10;一人当たり面積該当値テキスト">
          <a:extLst>
            <a:ext uri="{FF2B5EF4-FFF2-40B4-BE49-F238E27FC236}">
              <a16:creationId xmlns:a16="http://schemas.microsoft.com/office/drawing/2014/main" id="{3AA27F1C-78B8-4A9C-9210-A1885DBF3B6C}"/>
            </a:ext>
          </a:extLst>
        </xdr:cNvPr>
        <xdr:cNvSpPr txBox="1"/>
      </xdr:nvSpPr>
      <xdr:spPr>
        <a:xfrm>
          <a:off x="10515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79" name="楕円 478">
          <a:extLst>
            <a:ext uri="{FF2B5EF4-FFF2-40B4-BE49-F238E27FC236}">
              <a16:creationId xmlns:a16="http://schemas.microsoft.com/office/drawing/2014/main" id="{AFBE8F39-5A8E-48ED-9D69-09F239797097}"/>
            </a:ext>
          </a:extLst>
        </xdr:cNvPr>
        <xdr:cNvSpPr/>
      </xdr:nvSpPr>
      <xdr:spPr>
        <a:xfrm>
          <a:off x="9588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80011</xdr:rowOff>
    </xdr:to>
    <xdr:cxnSp macro="">
      <xdr:nvCxnSpPr>
        <xdr:cNvPr id="480" name="直線コネクタ 479">
          <a:extLst>
            <a:ext uri="{FF2B5EF4-FFF2-40B4-BE49-F238E27FC236}">
              <a16:creationId xmlns:a16="http://schemas.microsoft.com/office/drawing/2014/main" id="{729AD11E-DF0F-4A69-ABBD-609E884FB44B}"/>
            </a:ext>
          </a:extLst>
        </xdr:cNvPr>
        <xdr:cNvCxnSpPr/>
      </xdr:nvCxnSpPr>
      <xdr:spPr>
        <a:xfrm>
          <a:off x="9639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29211</xdr:rowOff>
    </xdr:from>
    <xdr:to>
      <xdr:col>46</xdr:col>
      <xdr:colOff>38100</xdr:colOff>
      <xdr:row>107</xdr:row>
      <xdr:rowOff>130811</xdr:rowOff>
    </xdr:to>
    <xdr:sp macro="" textlink="">
      <xdr:nvSpPr>
        <xdr:cNvPr id="481" name="楕円 480">
          <a:extLst>
            <a:ext uri="{FF2B5EF4-FFF2-40B4-BE49-F238E27FC236}">
              <a16:creationId xmlns:a16="http://schemas.microsoft.com/office/drawing/2014/main" id="{1E5550F4-6519-4964-862C-F7965242D9EE}"/>
            </a:ext>
          </a:extLst>
        </xdr:cNvPr>
        <xdr:cNvSpPr/>
      </xdr:nvSpPr>
      <xdr:spPr>
        <a:xfrm>
          <a:off x="8699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80011</xdr:rowOff>
    </xdr:to>
    <xdr:cxnSp macro="">
      <xdr:nvCxnSpPr>
        <xdr:cNvPr id="482" name="直線コネクタ 481">
          <a:extLst>
            <a:ext uri="{FF2B5EF4-FFF2-40B4-BE49-F238E27FC236}">
              <a16:creationId xmlns:a16="http://schemas.microsoft.com/office/drawing/2014/main" id="{CC580195-E0B9-4BEA-B3BA-54B58BC31950}"/>
            </a:ext>
          </a:extLst>
        </xdr:cNvPr>
        <xdr:cNvCxnSpPr/>
      </xdr:nvCxnSpPr>
      <xdr:spPr>
        <a:xfrm>
          <a:off x="8750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29211</xdr:rowOff>
    </xdr:from>
    <xdr:to>
      <xdr:col>41</xdr:col>
      <xdr:colOff>101600</xdr:colOff>
      <xdr:row>107</xdr:row>
      <xdr:rowOff>130811</xdr:rowOff>
    </xdr:to>
    <xdr:sp macro="" textlink="">
      <xdr:nvSpPr>
        <xdr:cNvPr id="483" name="楕円 482">
          <a:extLst>
            <a:ext uri="{FF2B5EF4-FFF2-40B4-BE49-F238E27FC236}">
              <a16:creationId xmlns:a16="http://schemas.microsoft.com/office/drawing/2014/main" id="{E5B0DEDB-687D-411C-82D6-E5CC13967341}"/>
            </a:ext>
          </a:extLst>
        </xdr:cNvPr>
        <xdr:cNvSpPr/>
      </xdr:nvSpPr>
      <xdr:spPr>
        <a:xfrm>
          <a:off x="7810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80011</xdr:rowOff>
    </xdr:from>
    <xdr:to>
      <xdr:col>45</xdr:col>
      <xdr:colOff>177800</xdr:colOff>
      <xdr:row>107</xdr:row>
      <xdr:rowOff>80011</xdr:rowOff>
    </xdr:to>
    <xdr:cxnSp macro="">
      <xdr:nvCxnSpPr>
        <xdr:cNvPr id="484" name="直線コネクタ 483">
          <a:extLst>
            <a:ext uri="{FF2B5EF4-FFF2-40B4-BE49-F238E27FC236}">
              <a16:creationId xmlns:a16="http://schemas.microsoft.com/office/drawing/2014/main" id="{7765D4C0-BF3C-479F-9EF0-DB53ABB9B3E7}"/>
            </a:ext>
          </a:extLst>
        </xdr:cNvPr>
        <xdr:cNvCxnSpPr/>
      </xdr:nvCxnSpPr>
      <xdr:spPr>
        <a:xfrm>
          <a:off x="7861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29211</xdr:rowOff>
    </xdr:from>
    <xdr:to>
      <xdr:col>36</xdr:col>
      <xdr:colOff>165100</xdr:colOff>
      <xdr:row>107</xdr:row>
      <xdr:rowOff>130811</xdr:rowOff>
    </xdr:to>
    <xdr:sp macro="" textlink="">
      <xdr:nvSpPr>
        <xdr:cNvPr id="485" name="楕円 484">
          <a:extLst>
            <a:ext uri="{FF2B5EF4-FFF2-40B4-BE49-F238E27FC236}">
              <a16:creationId xmlns:a16="http://schemas.microsoft.com/office/drawing/2014/main" id="{9B4C2040-3B9E-441E-B393-44BD407F9B4F}"/>
            </a:ext>
          </a:extLst>
        </xdr:cNvPr>
        <xdr:cNvSpPr/>
      </xdr:nvSpPr>
      <xdr:spPr>
        <a:xfrm>
          <a:off x="6921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80011</xdr:rowOff>
    </xdr:from>
    <xdr:to>
      <xdr:col>41</xdr:col>
      <xdr:colOff>50800</xdr:colOff>
      <xdr:row>107</xdr:row>
      <xdr:rowOff>80011</xdr:rowOff>
    </xdr:to>
    <xdr:cxnSp macro="">
      <xdr:nvCxnSpPr>
        <xdr:cNvPr id="486" name="直線コネクタ 485">
          <a:extLst>
            <a:ext uri="{FF2B5EF4-FFF2-40B4-BE49-F238E27FC236}">
              <a16:creationId xmlns:a16="http://schemas.microsoft.com/office/drawing/2014/main" id="{72C35EDC-D7CC-41AE-B037-26B743FAFCE7}"/>
            </a:ext>
          </a:extLst>
        </xdr:cNvPr>
        <xdr:cNvCxnSpPr/>
      </xdr:nvCxnSpPr>
      <xdr:spPr>
        <a:xfrm>
          <a:off x="6972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139716</xdr:rowOff>
    </xdr:from>
    <xdr:ext cx="469744" cy="259045"/>
    <xdr:sp macro="" textlink="">
      <xdr:nvSpPr>
        <xdr:cNvPr id="487" name="n_1aveValue【市民会館】&#10;一人当たり面積">
          <a:extLst>
            <a:ext uri="{FF2B5EF4-FFF2-40B4-BE49-F238E27FC236}">
              <a16:creationId xmlns:a16="http://schemas.microsoft.com/office/drawing/2014/main" id="{70DE095D-89C3-4E5A-9E6F-32A6BB29600A}"/>
            </a:ext>
          </a:extLst>
        </xdr:cNvPr>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88" name="n_2aveValue【市民会館】&#10;一人当たり面積">
          <a:extLst>
            <a:ext uri="{FF2B5EF4-FFF2-40B4-BE49-F238E27FC236}">
              <a16:creationId xmlns:a16="http://schemas.microsoft.com/office/drawing/2014/main" id="{5C14257D-2B0F-4E83-85F0-041ACF81E9B3}"/>
            </a:ext>
          </a:extLst>
        </xdr:cNvPr>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89" name="n_3aveValue【市民会館】&#10;一人当たり面積">
          <a:extLst>
            <a:ext uri="{FF2B5EF4-FFF2-40B4-BE49-F238E27FC236}">
              <a16:creationId xmlns:a16="http://schemas.microsoft.com/office/drawing/2014/main" id="{45391A80-5847-4CA2-82D9-9C481BB5F11A}"/>
            </a:ext>
          </a:extLst>
        </xdr:cNvPr>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F035BD25-FF49-41B0-AB4C-ADE80C020D56}"/>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491" name="n_1mainValue【市民会館】&#10;一人当たり面積">
          <a:extLst>
            <a:ext uri="{FF2B5EF4-FFF2-40B4-BE49-F238E27FC236}">
              <a16:creationId xmlns:a16="http://schemas.microsoft.com/office/drawing/2014/main" id="{3E30917F-DAED-4EEE-B1CB-A1574D4AF091}"/>
            </a:ext>
          </a:extLst>
        </xdr:cNvPr>
        <xdr:cNvSpPr txBox="1"/>
      </xdr:nvSpPr>
      <xdr:spPr>
        <a:xfrm>
          <a:off x="9391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121938</xdr:rowOff>
    </xdr:from>
    <xdr:ext cx="469744" cy="259045"/>
    <xdr:sp macro="" textlink="">
      <xdr:nvSpPr>
        <xdr:cNvPr id="492" name="n_2mainValue【市民会館】&#10;一人当たり面積">
          <a:extLst>
            <a:ext uri="{FF2B5EF4-FFF2-40B4-BE49-F238E27FC236}">
              <a16:creationId xmlns:a16="http://schemas.microsoft.com/office/drawing/2014/main" id="{190109B3-6A18-4BC0-93E9-322EB4106A35}"/>
            </a:ext>
          </a:extLst>
        </xdr:cNvPr>
        <xdr:cNvSpPr txBox="1"/>
      </xdr:nvSpPr>
      <xdr:spPr>
        <a:xfrm>
          <a:off x="8515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121938</xdr:rowOff>
    </xdr:from>
    <xdr:ext cx="469744" cy="259045"/>
    <xdr:sp macro="" textlink="">
      <xdr:nvSpPr>
        <xdr:cNvPr id="493" name="n_3mainValue【市民会館】&#10;一人当たり面積">
          <a:extLst>
            <a:ext uri="{FF2B5EF4-FFF2-40B4-BE49-F238E27FC236}">
              <a16:creationId xmlns:a16="http://schemas.microsoft.com/office/drawing/2014/main" id="{333EF1E8-CBBC-44D7-9FA9-3EED2F4BE4CB}"/>
            </a:ext>
          </a:extLst>
        </xdr:cNvPr>
        <xdr:cNvSpPr txBox="1"/>
      </xdr:nvSpPr>
      <xdr:spPr>
        <a:xfrm>
          <a:off x="7626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121938</xdr:rowOff>
    </xdr:from>
    <xdr:ext cx="469744" cy="259045"/>
    <xdr:sp macro="" textlink="">
      <xdr:nvSpPr>
        <xdr:cNvPr id="494" name="n_4mainValue【市民会館】&#10;一人当たり面積">
          <a:extLst>
            <a:ext uri="{FF2B5EF4-FFF2-40B4-BE49-F238E27FC236}">
              <a16:creationId xmlns:a16="http://schemas.microsoft.com/office/drawing/2014/main" id="{9769138C-719B-44FB-8BA3-BE33CF0172DB}"/>
            </a:ext>
          </a:extLst>
        </xdr:cNvPr>
        <xdr:cNvSpPr txBox="1"/>
      </xdr:nvSpPr>
      <xdr:spPr>
        <a:xfrm>
          <a:off x="6737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EE83F1F0-2FDD-4EA0-AD13-DB141C6F7F3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B55A8445-B4F1-4039-9851-C133C2DE43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537B14AB-0E05-4B1A-A68C-A8AE1A2FF6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41A6A84A-12CC-4C18-87DD-10D5BC85C57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FE8FD8D0-B743-4175-AA4C-F145DB59D4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D0D9D05A-94E7-4C9B-8332-394EC0B4FD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8BF82761-77D7-49A6-BBCF-8CCE911B7D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A4063E7-94DD-4E6E-BAA4-BA1945FC706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E0ECCB67-0FD9-432B-9DBC-FC0085B100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892B7D28-4F3C-441C-B4E8-C0D37D0371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1F975C15-D353-4DC1-974E-EF018CF7BF2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239B1161-FCC4-48D9-9B47-FD90A62D19D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21D95D7C-875F-43CA-8FC1-4EB0A8CDBC5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F9BDF1A-4C8B-41A1-8BDC-23AC920A54F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C3AFADC0-B32A-4696-9B4F-2BCF0730357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A8C65F2D-C20D-4C15-A822-87C1B7A230B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6718E847-A633-419C-9D0D-4C39B5BF067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E9E06015-41B6-4060-BF04-FD788AD6F6A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28FC050E-C336-4799-A8BD-EEA627AD403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14B6D35D-D94B-483E-8E00-421A69417F4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C6EEC0AD-9DAB-4016-B3CE-590ED4D08D9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DE85E3B3-FC0F-48E1-B8C5-FDDB05AFC82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D97E94EA-D14C-4404-824F-363A0B45BD2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3E8E2EF1-CBFF-4DC5-80E7-381E92BD1B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913C4FB4-9A9B-410A-B557-4A9F71F98CB9}"/>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C709A58-82B6-4B09-A93E-BEB8B37314E2}"/>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7B8FA07B-C1D2-4AE3-A043-098388B797BD}"/>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5DBDB5BF-D91C-4DC0-AFB1-F9D63E657F8F}"/>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BC99FACF-03D8-41D8-A906-63B1ABCFDCDE}"/>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46F6919C-6238-405E-9333-588C292EFB00}"/>
            </a:ext>
          </a:extLst>
        </xdr:cNvPr>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53F36443-2AD6-43FE-B290-7A84B897FF9B}"/>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5F7AAC17-30D8-4FB7-9E8E-489344CEF39A}"/>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D41145DB-DB24-459B-B347-420A9001EB99}"/>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E6404E0B-B517-4125-9BF4-00A42D42BA9C}"/>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28408EEB-FB4A-4430-9D1C-EB5FB88E2090}"/>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1D33084-3472-46C6-97FF-682FD96BB4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20FE97A-4B99-4505-8847-34FADF71592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F7B76E9-9A0B-45BA-A18C-215BE4FE64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39DBC8B-545E-4446-8939-AC1891DD1A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5949880-CB87-4962-B073-45FE291734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35" name="楕円 534">
          <a:extLst>
            <a:ext uri="{FF2B5EF4-FFF2-40B4-BE49-F238E27FC236}">
              <a16:creationId xmlns:a16="http://schemas.microsoft.com/office/drawing/2014/main" id="{83CB83E7-CBC6-4AB8-A246-F58BEFD48B70}"/>
            </a:ext>
          </a:extLst>
        </xdr:cNvPr>
        <xdr:cNvSpPr/>
      </xdr:nvSpPr>
      <xdr:spPr>
        <a:xfrm>
          <a:off x="16268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66692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47826DA3-1BFF-4EDC-89CA-490CC041B85F}"/>
            </a:ext>
          </a:extLst>
        </xdr:cNvPr>
        <xdr:cNvSpPr txBox="1"/>
      </xdr:nvSpPr>
      <xdr:spPr>
        <a:xfrm>
          <a:off x="1635760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537" name="楕円 536">
          <a:extLst>
            <a:ext uri="{FF2B5EF4-FFF2-40B4-BE49-F238E27FC236}">
              <a16:creationId xmlns:a16="http://schemas.microsoft.com/office/drawing/2014/main" id="{C887CD81-A829-4A6D-B937-447C0FE973C4}"/>
            </a:ext>
          </a:extLst>
        </xdr:cNvPr>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139065</xdr:rowOff>
    </xdr:to>
    <xdr:cxnSp macro="">
      <xdr:nvCxnSpPr>
        <xdr:cNvPr id="538" name="直線コネクタ 537">
          <a:extLst>
            <a:ext uri="{FF2B5EF4-FFF2-40B4-BE49-F238E27FC236}">
              <a16:creationId xmlns:a16="http://schemas.microsoft.com/office/drawing/2014/main" id="{DFDC4607-417C-43DE-9789-1A105236EAAE}"/>
            </a:ext>
          </a:extLst>
        </xdr:cNvPr>
        <xdr:cNvCxnSpPr/>
      </xdr:nvCxnSpPr>
      <xdr:spPr>
        <a:xfrm>
          <a:off x="15481300" y="64350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539" name="楕円 538">
          <a:extLst>
            <a:ext uri="{FF2B5EF4-FFF2-40B4-BE49-F238E27FC236}">
              <a16:creationId xmlns:a16="http://schemas.microsoft.com/office/drawing/2014/main" id="{43631602-95ED-4F85-94A9-D9EDE2722487}"/>
            </a:ext>
          </a:extLst>
        </xdr:cNvPr>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91440</xdr:rowOff>
    </xdr:to>
    <xdr:cxnSp macro="">
      <xdr:nvCxnSpPr>
        <xdr:cNvPr id="540" name="直線コネクタ 539">
          <a:extLst>
            <a:ext uri="{FF2B5EF4-FFF2-40B4-BE49-F238E27FC236}">
              <a16:creationId xmlns:a16="http://schemas.microsoft.com/office/drawing/2014/main" id="{64D703A0-931F-49AA-96AD-75A006D74466}"/>
            </a:ext>
          </a:extLst>
        </xdr:cNvPr>
        <xdr:cNvCxnSpPr/>
      </xdr:nvCxnSpPr>
      <xdr:spPr>
        <a:xfrm>
          <a:off x="14592300" y="63874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41" name="楕円 540">
          <a:extLst>
            <a:ext uri="{FF2B5EF4-FFF2-40B4-BE49-F238E27FC236}">
              <a16:creationId xmlns:a16="http://schemas.microsoft.com/office/drawing/2014/main" id="{83ABCCA2-0EF7-420F-8D3A-4586255CBCBD}"/>
            </a:ext>
          </a:extLst>
        </xdr:cNvPr>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165735</xdr:rowOff>
    </xdr:from>
    <xdr:to>
      <xdr:col>76</xdr:col>
      <xdr:colOff>114300</xdr:colOff>
      <xdr:row>37</xdr:row>
      <xdr:rowOff>43815</xdr:rowOff>
    </xdr:to>
    <xdr:cxnSp macro="">
      <xdr:nvCxnSpPr>
        <xdr:cNvPr id="542" name="直線コネクタ 541">
          <a:extLst>
            <a:ext uri="{FF2B5EF4-FFF2-40B4-BE49-F238E27FC236}">
              <a16:creationId xmlns:a16="http://schemas.microsoft.com/office/drawing/2014/main" id="{F6F605FD-E8AD-4312-A951-F24606D73BF8}"/>
            </a:ext>
          </a:extLst>
        </xdr:cNvPr>
        <xdr:cNvCxnSpPr/>
      </xdr:nvCxnSpPr>
      <xdr:spPr>
        <a:xfrm>
          <a:off x="13703300" y="63379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63500</xdr:rowOff>
    </xdr:from>
    <xdr:to>
      <xdr:col>67</xdr:col>
      <xdr:colOff>101600</xdr:colOff>
      <xdr:row>36</xdr:row>
      <xdr:rowOff>165100</xdr:rowOff>
    </xdr:to>
    <xdr:sp macro="" textlink="">
      <xdr:nvSpPr>
        <xdr:cNvPr id="543" name="楕円 542">
          <a:extLst>
            <a:ext uri="{FF2B5EF4-FFF2-40B4-BE49-F238E27FC236}">
              <a16:creationId xmlns:a16="http://schemas.microsoft.com/office/drawing/2014/main" id="{C33063B7-F050-457F-82FC-C8C11286C869}"/>
            </a:ext>
          </a:extLst>
        </xdr:cNvPr>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114300</xdr:rowOff>
    </xdr:from>
    <xdr:to>
      <xdr:col>71</xdr:col>
      <xdr:colOff>177800</xdr:colOff>
      <xdr:row>36</xdr:row>
      <xdr:rowOff>165735</xdr:rowOff>
    </xdr:to>
    <xdr:cxnSp macro="">
      <xdr:nvCxnSpPr>
        <xdr:cNvPr id="544" name="直線コネクタ 543">
          <a:extLst>
            <a:ext uri="{FF2B5EF4-FFF2-40B4-BE49-F238E27FC236}">
              <a16:creationId xmlns:a16="http://schemas.microsoft.com/office/drawing/2014/main" id="{129C6E9D-B717-4042-AD82-876B56EAFD1E}"/>
            </a:ext>
          </a:extLst>
        </xdr:cNvPr>
        <xdr:cNvCxnSpPr/>
      </xdr:nvCxnSpPr>
      <xdr:spPr>
        <a:xfrm>
          <a:off x="12814300" y="6286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B7FC4991-605D-43FC-A9E3-76C542D07CFA}"/>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180002F6-0A1B-454D-BBAC-EFA17EBA6455}"/>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A5C9DF1-3CB4-4272-A0E5-050D4177534D}"/>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B62CA125-9CB4-4DEE-BDDD-CF3382A30726}"/>
            </a:ext>
          </a:extLst>
        </xdr:cNvPr>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158767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64A86303-443F-42DE-9BEA-F784C70AF810}"/>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111142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D283C0B6-154A-4E1D-ACFA-C9D7B2BCE437}"/>
            </a:ext>
          </a:extLst>
        </xdr:cNvPr>
        <xdr:cNvSpPr txBox="1"/>
      </xdr:nvSpPr>
      <xdr:spPr>
        <a:xfrm>
          <a:off x="14389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77212E87-16D4-4475-B001-0C298B5DC7C6}"/>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10177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4C068837-20B5-494E-BA5A-8B0A718F47B3}"/>
            </a:ext>
          </a:extLst>
        </xdr:cNvPr>
        <xdr:cNvSpPr txBox="1"/>
      </xdr:nvSpPr>
      <xdr:spPr>
        <a:xfrm>
          <a:off x="12611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157C9D7C-CCC8-4D9D-93A0-9C0FDB6F29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36C44DFA-E248-4D37-A689-2D8E501958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2732EF50-86C3-4B08-84B3-C72B87319B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4E18046D-2A6B-4C52-A410-A3467869AC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8CA38C33-0237-43B0-B379-01A8842FE8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54990B4A-367F-4B2F-ABB4-5A2CE987316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B089AF20-CEC2-4A88-9E50-19B8E1DD3F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4B230F47-8364-4DF5-9200-E89F5D7F1DE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97A62719-D456-4468-8826-80B7041F3A7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32AFC8C9-46C1-46B6-B345-102F8601D7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3F8553AC-BC08-4496-A538-7BF60C9F761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F75B34A0-7AF7-4518-A329-0DF0FF1F816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89A3BA28-D0CC-450C-ABE0-AE109DFFB46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14490916-33CB-4A4C-AE1E-D534077A2D1D}"/>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D1595D5F-15EE-4D05-AD19-69DCD87383C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F2EFE32D-9D68-44FA-9896-F863EB79E541}"/>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96C4B88F-D4DA-4DF3-83F6-E187131C4BE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8222E010-83B2-4911-9011-BD731230640C}"/>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FA1FAAC0-9764-4D6F-823B-5B8A6620168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64885A94-1522-4A0D-89A5-7D23BC91EB1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78FC86A7-4849-4DB5-9C25-CC4E5F8DCCC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158C9896-4E6B-4A0A-90B5-1B1806D278C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5E94F613-C9C0-42E5-9D8E-045A9BE631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A32EB849-883E-4B73-B4BA-2DE9BDE65CC1}"/>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4A784119-D5E6-4AEA-8AD4-B40AE5D56738}"/>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98CDCB67-E03E-405B-B1DA-2424DF39A223}"/>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C770D517-2C2D-4B53-B3CA-E57FE2520589}"/>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7F1FCE56-E10B-4E31-B8D7-2F6B507C613C}"/>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15C2794-D04F-44FC-B04F-515A6C2CBA04}"/>
            </a:ext>
          </a:extLst>
        </xdr:cNvPr>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1D13A4D2-364F-4E0A-A67A-EC642AAC19ED}"/>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143921ED-E675-439A-B2BE-38CB98285759}"/>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5B34A93D-F5EF-4774-A91C-6E799B774AFE}"/>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95526938-E369-442F-BC45-D0499BD30AD4}"/>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BB3A9B90-A513-4B1F-9273-0D51315BA8A0}"/>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2B1E26A-4C22-4C2C-A7FE-7E73E7FC81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B08436D-630D-4D66-8D0C-5A18F528257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29FF601-F4C4-4721-AA42-3BF3E7D8A9E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3E6EB4E-4FA5-4629-BCE5-8A92C3A3EE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D0837EB-AAA4-4F15-ADCC-55F8DD816B5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82944</xdr:rowOff>
    </xdr:from>
    <xdr:to>
      <xdr:col>116</xdr:col>
      <xdr:colOff>114300</xdr:colOff>
      <xdr:row>34</xdr:row>
      <xdr:rowOff>13094</xdr:rowOff>
    </xdr:to>
    <xdr:sp macro="" textlink="">
      <xdr:nvSpPr>
        <xdr:cNvPr id="592" name="楕円 591">
          <a:extLst>
            <a:ext uri="{FF2B5EF4-FFF2-40B4-BE49-F238E27FC236}">
              <a16:creationId xmlns:a16="http://schemas.microsoft.com/office/drawing/2014/main" id="{D86BF767-6D4E-4E47-BADD-B7514C265F4D}"/>
            </a:ext>
          </a:extLst>
        </xdr:cNvPr>
        <xdr:cNvSpPr/>
      </xdr:nvSpPr>
      <xdr:spPr>
        <a:xfrm>
          <a:off x="22110700" y="574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105821</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EC702F8C-1A6E-489F-930C-ABA31FB04B0E}"/>
            </a:ext>
          </a:extLst>
        </xdr:cNvPr>
        <xdr:cNvSpPr txBox="1"/>
      </xdr:nvSpPr>
      <xdr:spPr>
        <a:xfrm>
          <a:off x="22199600" y="559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91046</xdr:rowOff>
    </xdr:from>
    <xdr:to>
      <xdr:col>112</xdr:col>
      <xdr:colOff>38100</xdr:colOff>
      <xdr:row>34</xdr:row>
      <xdr:rowOff>21196</xdr:rowOff>
    </xdr:to>
    <xdr:sp macro="" textlink="">
      <xdr:nvSpPr>
        <xdr:cNvPr id="594" name="楕円 593">
          <a:extLst>
            <a:ext uri="{FF2B5EF4-FFF2-40B4-BE49-F238E27FC236}">
              <a16:creationId xmlns:a16="http://schemas.microsoft.com/office/drawing/2014/main" id="{773341DD-D098-4A8B-B1E2-E9EC3F17DC5D}"/>
            </a:ext>
          </a:extLst>
        </xdr:cNvPr>
        <xdr:cNvSpPr/>
      </xdr:nvSpPr>
      <xdr:spPr>
        <a:xfrm>
          <a:off x="21272500" y="57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133744</xdr:rowOff>
    </xdr:from>
    <xdr:to>
      <xdr:col>116</xdr:col>
      <xdr:colOff>63500</xdr:colOff>
      <xdr:row>33</xdr:row>
      <xdr:rowOff>141846</xdr:rowOff>
    </xdr:to>
    <xdr:cxnSp macro="">
      <xdr:nvCxnSpPr>
        <xdr:cNvPr id="595" name="直線コネクタ 594">
          <a:extLst>
            <a:ext uri="{FF2B5EF4-FFF2-40B4-BE49-F238E27FC236}">
              <a16:creationId xmlns:a16="http://schemas.microsoft.com/office/drawing/2014/main" id="{ECAB2E22-22E3-4A03-B13A-A2E5E018722B}"/>
            </a:ext>
          </a:extLst>
        </xdr:cNvPr>
        <xdr:cNvCxnSpPr/>
      </xdr:nvCxnSpPr>
      <xdr:spPr>
        <a:xfrm flipV="1">
          <a:off x="21323300" y="5791594"/>
          <a:ext cx="8382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97752</xdr:rowOff>
    </xdr:from>
    <xdr:to>
      <xdr:col>107</xdr:col>
      <xdr:colOff>101600</xdr:colOff>
      <xdr:row>34</xdr:row>
      <xdr:rowOff>27902</xdr:rowOff>
    </xdr:to>
    <xdr:sp macro="" textlink="">
      <xdr:nvSpPr>
        <xdr:cNvPr id="596" name="楕円 595">
          <a:extLst>
            <a:ext uri="{FF2B5EF4-FFF2-40B4-BE49-F238E27FC236}">
              <a16:creationId xmlns:a16="http://schemas.microsoft.com/office/drawing/2014/main" id="{323B2042-B45E-4BFB-84ED-8B3F50F7192C}"/>
            </a:ext>
          </a:extLst>
        </xdr:cNvPr>
        <xdr:cNvSpPr/>
      </xdr:nvSpPr>
      <xdr:spPr>
        <a:xfrm>
          <a:off x="20383500" y="57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141846</xdr:rowOff>
    </xdr:from>
    <xdr:to>
      <xdr:col>111</xdr:col>
      <xdr:colOff>177800</xdr:colOff>
      <xdr:row>33</xdr:row>
      <xdr:rowOff>148552</xdr:rowOff>
    </xdr:to>
    <xdr:cxnSp macro="">
      <xdr:nvCxnSpPr>
        <xdr:cNvPr id="597" name="直線コネクタ 596">
          <a:extLst>
            <a:ext uri="{FF2B5EF4-FFF2-40B4-BE49-F238E27FC236}">
              <a16:creationId xmlns:a16="http://schemas.microsoft.com/office/drawing/2014/main" id="{A839F375-654B-4117-9A0F-BF535DCFE304}"/>
            </a:ext>
          </a:extLst>
        </xdr:cNvPr>
        <xdr:cNvCxnSpPr/>
      </xdr:nvCxnSpPr>
      <xdr:spPr>
        <a:xfrm flipV="1">
          <a:off x="20434300" y="5799696"/>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105042</xdr:rowOff>
    </xdr:from>
    <xdr:to>
      <xdr:col>102</xdr:col>
      <xdr:colOff>165100</xdr:colOff>
      <xdr:row>34</xdr:row>
      <xdr:rowOff>35192</xdr:rowOff>
    </xdr:to>
    <xdr:sp macro="" textlink="">
      <xdr:nvSpPr>
        <xdr:cNvPr id="598" name="楕円 597">
          <a:extLst>
            <a:ext uri="{FF2B5EF4-FFF2-40B4-BE49-F238E27FC236}">
              <a16:creationId xmlns:a16="http://schemas.microsoft.com/office/drawing/2014/main" id="{71B98E06-B677-403F-853E-DA891111D14A}"/>
            </a:ext>
          </a:extLst>
        </xdr:cNvPr>
        <xdr:cNvSpPr/>
      </xdr:nvSpPr>
      <xdr:spPr>
        <a:xfrm>
          <a:off x="19494500" y="57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148552</xdr:rowOff>
    </xdr:from>
    <xdr:to>
      <xdr:col>107</xdr:col>
      <xdr:colOff>50800</xdr:colOff>
      <xdr:row>33</xdr:row>
      <xdr:rowOff>155842</xdr:rowOff>
    </xdr:to>
    <xdr:cxnSp macro="">
      <xdr:nvCxnSpPr>
        <xdr:cNvPr id="599" name="直線コネクタ 598">
          <a:extLst>
            <a:ext uri="{FF2B5EF4-FFF2-40B4-BE49-F238E27FC236}">
              <a16:creationId xmlns:a16="http://schemas.microsoft.com/office/drawing/2014/main" id="{562926C2-28C6-4D1F-B739-D96F71C9C522}"/>
            </a:ext>
          </a:extLst>
        </xdr:cNvPr>
        <xdr:cNvCxnSpPr/>
      </xdr:nvCxnSpPr>
      <xdr:spPr>
        <a:xfrm flipV="1">
          <a:off x="19545300" y="5806402"/>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112700</xdr:rowOff>
    </xdr:from>
    <xdr:to>
      <xdr:col>98</xdr:col>
      <xdr:colOff>38100</xdr:colOff>
      <xdr:row>34</xdr:row>
      <xdr:rowOff>42850</xdr:rowOff>
    </xdr:to>
    <xdr:sp macro="" textlink="">
      <xdr:nvSpPr>
        <xdr:cNvPr id="600" name="楕円 599">
          <a:extLst>
            <a:ext uri="{FF2B5EF4-FFF2-40B4-BE49-F238E27FC236}">
              <a16:creationId xmlns:a16="http://schemas.microsoft.com/office/drawing/2014/main" id="{0A95967E-7F94-43FB-BC2A-F33CBE73D8F0}"/>
            </a:ext>
          </a:extLst>
        </xdr:cNvPr>
        <xdr:cNvSpPr/>
      </xdr:nvSpPr>
      <xdr:spPr>
        <a:xfrm>
          <a:off x="18605500" y="5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155842</xdr:rowOff>
    </xdr:from>
    <xdr:to>
      <xdr:col>102</xdr:col>
      <xdr:colOff>114300</xdr:colOff>
      <xdr:row>33</xdr:row>
      <xdr:rowOff>163500</xdr:rowOff>
    </xdr:to>
    <xdr:cxnSp macro="">
      <xdr:nvCxnSpPr>
        <xdr:cNvPr id="601" name="直線コネクタ 600">
          <a:extLst>
            <a:ext uri="{FF2B5EF4-FFF2-40B4-BE49-F238E27FC236}">
              <a16:creationId xmlns:a16="http://schemas.microsoft.com/office/drawing/2014/main" id="{AE8588C6-7961-40FE-A976-AB62DDDE47DA}"/>
            </a:ext>
          </a:extLst>
        </xdr:cNvPr>
        <xdr:cNvCxnSpPr/>
      </xdr:nvCxnSpPr>
      <xdr:spPr>
        <a:xfrm flipV="1">
          <a:off x="18656300" y="5813692"/>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C6DC93D5-ED26-433E-B2A8-C685DD53FEEC}"/>
            </a:ext>
          </a:extLst>
        </xdr:cNvPr>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102735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5C762250-B0BB-4641-AF49-343F5B347021}"/>
            </a:ext>
          </a:extLst>
        </xdr:cNvPr>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11663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195451EC-9A18-49BD-A5A3-3D766E81BF50}"/>
            </a:ext>
          </a:extLst>
        </xdr:cNvPr>
        <xdr:cNvSpPr txBox="1"/>
      </xdr:nvSpPr>
      <xdr:spPr>
        <a:xfrm>
          <a:off x="19278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83799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C12B3A92-C350-4433-9FF5-323405784742}"/>
            </a:ext>
          </a:extLst>
        </xdr:cNvPr>
        <xdr:cNvSpPr txBox="1"/>
      </xdr:nvSpPr>
      <xdr:spPr>
        <a:xfrm>
          <a:off x="18389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37723</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5A01765A-6BC8-403E-A81B-0EEBD41076A4}"/>
            </a:ext>
          </a:extLst>
        </xdr:cNvPr>
        <xdr:cNvSpPr txBox="1"/>
      </xdr:nvSpPr>
      <xdr:spPr>
        <a:xfrm>
          <a:off x="21011095" y="552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44429</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E4A71ACC-A5E2-452D-B1ED-7D086BF64EB0}"/>
            </a:ext>
          </a:extLst>
        </xdr:cNvPr>
        <xdr:cNvSpPr txBox="1"/>
      </xdr:nvSpPr>
      <xdr:spPr>
        <a:xfrm>
          <a:off x="20134795" y="553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51719</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FA5050E0-AA41-4177-9E29-48A9A32F96D7}"/>
            </a:ext>
          </a:extLst>
        </xdr:cNvPr>
        <xdr:cNvSpPr txBox="1"/>
      </xdr:nvSpPr>
      <xdr:spPr>
        <a:xfrm>
          <a:off x="19245795" y="55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59377</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308FCDD2-D291-4B28-8325-38F300F79E78}"/>
            </a:ext>
          </a:extLst>
        </xdr:cNvPr>
        <xdr:cNvSpPr txBox="1"/>
      </xdr:nvSpPr>
      <xdr:spPr>
        <a:xfrm>
          <a:off x="18356795" y="55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9736F348-A7C0-47C5-96AA-0CE5E4CDAA7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33A6CD36-0FB6-4B9B-B998-BC6D74CCD3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F5EB1D4-4124-42B2-8CF7-CCDB50690F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26D20F1E-0FDF-454B-969B-E647D7F9B64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72128812-763A-43E4-B142-695574F9093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9FEECF43-449F-4A5D-A4C0-E8D8837B6A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3D5AA421-0684-48A8-857B-6685D66379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5717D00C-539E-42A3-91E4-B78493B732E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a:extLst>
            <a:ext uri="{FF2B5EF4-FFF2-40B4-BE49-F238E27FC236}">
              <a16:creationId xmlns:a16="http://schemas.microsoft.com/office/drawing/2014/main" id="{8F2CE07F-C860-4058-8314-A3B32CBBE8D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a:extLst>
            <a:ext uri="{FF2B5EF4-FFF2-40B4-BE49-F238E27FC236}">
              <a16:creationId xmlns:a16="http://schemas.microsoft.com/office/drawing/2014/main" id="{F28E75D2-232D-429A-8559-CEF13CE287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a:extLst>
            <a:ext uri="{FF2B5EF4-FFF2-40B4-BE49-F238E27FC236}">
              <a16:creationId xmlns:a16="http://schemas.microsoft.com/office/drawing/2014/main" id="{899F557C-9C1F-4F6E-8EA2-35E2786129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a:extLst>
            <a:ext uri="{FF2B5EF4-FFF2-40B4-BE49-F238E27FC236}">
              <a16:creationId xmlns:a16="http://schemas.microsoft.com/office/drawing/2014/main" id="{A7A1A605-11E2-4493-A4D4-4BD7DE9D80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a:extLst>
            <a:ext uri="{FF2B5EF4-FFF2-40B4-BE49-F238E27FC236}">
              <a16:creationId xmlns:a16="http://schemas.microsoft.com/office/drawing/2014/main" id="{9EB6AD70-CC1C-403B-849D-E5B1A88129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a:extLst>
            <a:ext uri="{FF2B5EF4-FFF2-40B4-BE49-F238E27FC236}">
              <a16:creationId xmlns:a16="http://schemas.microsoft.com/office/drawing/2014/main" id="{40D87278-CD79-4F70-B281-E46BD7B711A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a:extLst>
            <a:ext uri="{FF2B5EF4-FFF2-40B4-BE49-F238E27FC236}">
              <a16:creationId xmlns:a16="http://schemas.microsoft.com/office/drawing/2014/main" id="{65184438-15CD-459A-BB79-252957F30DA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a:extLst>
            <a:ext uri="{FF2B5EF4-FFF2-40B4-BE49-F238E27FC236}">
              <a16:creationId xmlns:a16="http://schemas.microsoft.com/office/drawing/2014/main" id="{8F3EBB5B-7C75-4371-97E6-0AB03AE1D5F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A5CB662D-3CFC-4854-9998-7A1FB0E3697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98DBF2F7-1158-4C18-96FB-D3BEF4C381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317B0E88-F87B-41AE-90EC-1F46C40CFF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56B24ABB-BA04-4469-973C-BE4E37E5316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579A961B-2706-43A9-A213-9CBF9206ABF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C6E842E-B77E-4154-A4B6-ECBF4D4D1F9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1BEDBF02-4068-4ABC-9931-DBA89F5483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C83FB8FF-4A76-4953-B2E9-C655AA95239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A74F44FF-B7D9-4536-BE91-EAF9596835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3CA59637-0C10-4B11-8DE4-34BFBD92332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65DE59BE-8418-495E-AAD7-2A6E9E5FDE9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a:extLst>
            <a:ext uri="{FF2B5EF4-FFF2-40B4-BE49-F238E27FC236}">
              <a16:creationId xmlns:a16="http://schemas.microsoft.com/office/drawing/2014/main" id="{8FC07257-D212-44F3-B41F-5ACDFDD8B8BD}"/>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8" name="テキスト ボックス 637">
          <a:extLst>
            <a:ext uri="{FF2B5EF4-FFF2-40B4-BE49-F238E27FC236}">
              <a16:creationId xmlns:a16="http://schemas.microsoft.com/office/drawing/2014/main" id="{6963C638-D190-4E98-8B0E-F65A516B248B}"/>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a:extLst>
            <a:ext uri="{FF2B5EF4-FFF2-40B4-BE49-F238E27FC236}">
              <a16:creationId xmlns:a16="http://schemas.microsoft.com/office/drawing/2014/main" id="{F72BED2E-CBFE-4AD9-BD91-8BAB2090C38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a:extLst>
            <a:ext uri="{FF2B5EF4-FFF2-40B4-BE49-F238E27FC236}">
              <a16:creationId xmlns:a16="http://schemas.microsoft.com/office/drawing/2014/main" id="{4D97C512-82F7-47E8-851F-29703F888BF8}"/>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a:extLst>
            <a:ext uri="{FF2B5EF4-FFF2-40B4-BE49-F238E27FC236}">
              <a16:creationId xmlns:a16="http://schemas.microsoft.com/office/drawing/2014/main" id="{7C6BE1ED-4CC8-46E0-88E7-3BCC7E8FAEA5}"/>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a:extLst>
            <a:ext uri="{FF2B5EF4-FFF2-40B4-BE49-F238E27FC236}">
              <a16:creationId xmlns:a16="http://schemas.microsoft.com/office/drawing/2014/main" id="{0B0117B8-12FB-454F-B500-0632F5166D43}"/>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a:extLst>
            <a:ext uri="{FF2B5EF4-FFF2-40B4-BE49-F238E27FC236}">
              <a16:creationId xmlns:a16="http://schemas.microsoft.com/office/drawing/2014/main" id="{8329CC4D-3A71-4D15-8D8E-3137FC8C4617}"/>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a:extLst>
            <a:ext uri="{FF2B5EF4-FFF2-40B4-BE49-F238E27FC236}">
              <a16:creationId xmlns:a16="http://schemas.microsoft.com/office/drawing/2014/main" id="{7398962D-705E-4D7D-87CE-D25E44812D7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42407660-1986-44B9-B4CB-F0B49CC782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ABA1B7C1-4C78-47DE-A8AC-D5CC95329CF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8A05A590-B0F5-4D91-8017-E39C7AB1051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648" name="直線コネクタ 647">
          <a:extLst>
            <a:ext uri="{FF2B5EF4-FFF2-40B4-BE49-F238E27FC236}">
              <a16:creationId xmlns:a16="http://schemas.microsoft.com/office/drawing/2014/main" id="{927A1EB7-2336-4396-B3DB-7814A28EF0FF}"/>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D13DD0E5-9959-474C-BDCE-6DF0A7E91FE5}"/>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650" name="直線コネクタ 649">
          <a:extLst>
            <a:ext uri="{FF2B5EF4-FFF2-40B4-BE49-F238E27FC236}">
              <a16:creationId xmlns:a16="http://schemas.microsoft.com/office/drawing/2014/main" id="{FCA7B9BF-0963-4C58-A4DD-D02BE5B4A1CF}"/>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50069959-C858-423E-B704-7C4D054A7F87}"/>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652" name="直線コネクタ 651">
          <a:extLst>
            <a:ext uri="{FF2B5EF4-FFF2-40B4-BE49-F238E27FC236}">
              <a16:creationId xmlns:a16="http://schemas.microsoft.com/office/drawing/2014/main" id="{4CFEC794-E926-40D7-8D28-12F1AD72C923}"/>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74185</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1E17E2D-61D5-47E5-86D5-3E5908DDC608}"/>
            </a:ext>
          </a:extLst>
        </xdr:cNvPr>
        <xdr:cNvSpPr txBox="1"/>
      </xdr:nvSpPr>
      <xdr:spPr>
        <a:xfrm>
          <a:off x="16357600" y="1413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654" name="フローチャート: 判断 653">
          <a:extLst>
            <a:ext uri="{FF2B5EF4-FFF2-40B4-BE49-F238E27FC236}">
              <a16:creationId xmlns:a16="http://schemas.microsoft.com/office/drawing/2014/main" id="{C47C7911-A933-4F80-A1DC-070C23E43476}"/>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655" name="フローチャート: 判断 654">
          <a:extLst>
            <a:ext uri="{FF2B5EF4-FFF2-40B4-BE49-F238E27FC236}">
              <a16:creationId xmlns:a16="http://schemas.microsoft.com/office/drawing/2014/main" id="{FEF07356-5524-49D5-9065-AA13266CCCC5}"/>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656" name="フローチャート: 判断 655">
          <a:extLst>
            <a:ext uri="{FF2B5EF4-FFF2-40B4-BE49-F238E27FC236}">
              <a16:creationId xmlns:a16="http://schemas.microsoft.com/office/drawing/2014/main" id="{360A8BE2-937B-4B29-AB35-8F4E590AECE6}"/>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657" name="フローチャート: 判断 656">
          <a:extLst>
            <a:ext uri="{FF2B5EF4-FFF2-40B4-BE49-F238E27FC236}">
              <a16:creationId xmlns:a16="http://schemas.microsoft.com/office/drawing/2014/main" id="{8F1BA3FF-54DA-4508-9CE9-6CCD43BAEE68}"/>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58" name="フローチャート: 判断 657">
          <a:extLst>
            <a:ext uri="{FF2B5EF4-FFF2-40B4-BE49-F238E27FC236}">
              <a16:creationId xmlns:a16="http://schemas.microsoft.com/office/drawing/2014/main" id="{B7010CAB-82DA-44FD-AB0F-E60D352A49BD}"/>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1826DDC-44C2-42B4-98CA-43EC2FE6249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FD4CD6F-DA77-4FE5-8183-CC896E61BA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81FBAF9-9106-4A4C-8F0A-4761B30D6AA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51B61D5-5B2A-46CF-A820-9AB9121C98D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999A8F4-4FCC-4355-96F9-05C9147C249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664" name="楕円 663">
          <a:extLst>
            <a:ext uri="{FF2B5EF4-FFF2-40B4-BE49-F238E27FC236}">
              <a16:creationId xmlns:a16="http://schemas.microsoft.com/office/drawing/2014/main" id="{DEE94515-B89C-4B20-A86E-7AA88AEF9988}"/>
            </a:ext>
          </a:extLst>
        </xdr:cNvPr>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9ADE0D91-8E11-436D-B86B-8A19011EE2D2}"/>
            </a:ext>
          </a:extLst>
        </xdr:cNvPr>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115315</xdr:rowOff>
    </xdr:from>
    <xdr:to>
      <xdr:col>81</xdr:col>
      <xdr:colOff>101600</xdr:colOff>
      <xdr:row>86</xdr:row>
      <xdr:rowOff>45465</xdr:rowOff>
    </xdr:to>
    <xdr:sp macro="" textlink="">
      <xdr:nvSpPr>
        <xdr:cNvPr id="666" name="楕円 665">
          <a:extLst>
            <a:ext uri="{FF2B5EF4-FFF2-40B4-BE49-F238E27FC236}">
              <a16:creationId xmlns:a16="http://schemas.microsoft.com/office/drawing/2014/main" id="{69815951-8FA5-4B4B-8B47-D0A3E3A653B5}"/>
            </a:ext>
          </a:extLst>
        </xdr:cNvPr>
        <xdr:cNvSpPr/>
      </xdr:nvSpPr>
      <xdr:spPr>
        <a:xfrm>
          <a:off x="15430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85</xdr:row>
      <xdr:rowOff>166115</xdr:rowOff>
    </xdr:to>
    <xdr:cxnSp macro="">
      <xdr:nvCxnSpPr>
        <xdr:cNvPr id="667" name="直線コネクタ 666">
          <a:extLst>
            <a:ext uri="{FF2B5EF4-FFF2-40B4-BE49-F238E27FC236}">
              <a16:creationId xmlns:a16="http://schemas.microsoft.com/office/drawing/2014/main" id="{743474B5-99D9-438E-84C4-09FF354D5885}"/>
            </a:ext>
          </a:extLst>
        </xdr:cNvPr>
        <xdr:cNvCxnSpPr/>
      </xdr:nvCxnSpPr>
      <xdr:spPr>
        <a:xfrm flipV="1">
          <a:off x="15481300" y="14439900"/>
          <a:ext cx="838200" cy="29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90170</xdr:rowOff>
    </xdr:from>
    <xdr:to>
      <xdr:col>76</xdr:col>
      <xdr:colOff>165100</xdr:colOff>
      <xdr:row>86</xdr:row>
      <xdr:rowOff>20320</xdr:rowOff>
    </xdr:to>
    <xdr:sp macro="" textlink="">
      <xdr:nvSpPr>
        <xdr:cNvPr id="668" name="楕円 667">
          <a:extLst>
            <a:ext uri="{FF2B5EF4-FFF2-40B4-BE49-F238E27FC236}">
              <a16:creationId xmlns:a16="http://schemas.microsoft.com/office/drawing/2014/main" id="{21A2F86E-16D0-4E9E-A3F0-C6E42728C88C}"/>
            </a:ext>
          </a:extLst>
        </xdr:cNvPr>
        <xdr:cNvSpPr/>
      </xdr:nvSpPr>
      <xdr:spPr>
        <a:xfrm>
          <a:off x="1454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140970</xdr:rowOff>
    </xdr:from>
    <xdr:to>
      <xdr:col>81</xdr:col>
      <xdr:colOff>50800</xdr:colOff>
      <xdr:row>85</xdr:row>
      <xdr:rowOff>166115</xdr:rowOff>
    </xdr:to>
    <xdr:cxnSp macro="">
      <xdr:nvCxnSpPr>
        <xdr:cNvPr id="669" name="直線コネクタ 668">
          <a:extLst>
            <a:ext uri="{FF2B5EF4-FFF2-40B4-BE49-F238E27FC236}">
              <a16:creationId xmlns:a16="http://schemas.microsoft.com/office/drawing/2014/main" id="{8E92EB6D-F392-4675-A94E-0D906B069008}"/>
            </a:ext>
          </a:extLst>
        </xdr:cNvPr>
        <xdr:cNvCxnSpPr/>
      </xdr:nvCxnSpPr>
      <xdr:spPr>
        <a:xfrm>
          <a:off x="14592300" y="14714220"/>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53594</xdr:rowOff>
    </xdr:from>
    <xdr:to>
      <xdr:col>72</xdr:col>
      <xdr:colOff>38100</xdr:colOff>
      <xdr:row>85</xdr:row>
      <xdr:rowOff>155194</xdr:rowOff>
    </xdr:to>
    <xdr:sp macro="" textlink="">
      <xdr:nvSpPr>
        <xdr:cNvPr id="670" name="楕円 669">
          <a:extLst>
            <a:ext uri="{FF2B5EF4-FFF2-40B4-BE49-F238E27FC236}">
              <a16:creationId xmlns:a16="http://schemas.microsoft.com/office/drawing/2014/main" id="{801C2788-127C-4D9E-AC3C-FA6B88B30790}"/>
            </a:ext>
          </a:extLst>
        </xdr:cNvPr>
        <xdr:cNvSpPr/>
      </xdr:nvSpPr>
      <xdr:spPr>
        <a:xfrm>
          <a:off x="1365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104394</xdr:rowOff>
    </xdr:from>
    <xdr:to>
      <xdr:col>76</xdr:col>
      <xdr:colOff>114300</xdr:colOff>
      <xdr:row>85</xdr:row>
      <xdr:rowOff>140970</xdr:rowOff>
    </xdr:to>
    <xdr:cxnSp macro="">
      <xdr:nvCxnSpPr>
        <xdr:cNvPr id="671" name="直線コネクタ 670">
          <a:extLst>
            <a:ext uri="{FF2B5EF4-FFF2-40B4-BE49-F238E27FC236}">
              <a16:creationId xmlns:a16="http://schemas.microsoft.com/office/drawing/2014/main" id="{6636F3A7-0D16-4E7D-A235-FB73A34129E0}"/>
            </a:ext>
          </a:extLst>
        </xdr:cNvPr>
        <xdr:cNvCxnSpPr/>
      </xdr:nvCxnSpPr>
      <xdr:spPr>
        <a:xfrm>
          <a:off x="13703300" y="14677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14732</xdr:rowOff>
    </xdr:from>
    <xdr:to>
      <xdr:col>67</xdr:col>
      <xdr:colOff>101600</xdr:colOff>
      <xdr:row>85</xdr:row>
      <xdr:rowOff>116332</xdr:rowOff>
    </xdr:to>
    <xdr:sp macro="" textlink="">
      <xdr:nvSpPr>
        <xdr:cNvPr id="672" name="楕円 671">
          <a:extLst>
            <a:ext uri="{FF2B5EF4-FFF2-40B4-BE49-F238E27FC236}">
              <a16:creationId xmlns:a16="http://schemas.microsoft.com/office/drawing/2014/main" id="{6C673C42-5162-4905-8C49-466DAEE2FA43}"/>
            </a:ext>
          </a:extLst>
        </xdr:cNvPr>
        <xdr:cNvSpPr/>
      </xdr:nvSpPr>
      <xdr:spPr>
        <a:xfrm>
          <a:off x="12763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65532</xdr:rowOff>
    </xdr:from>
    <xdr:to>
      <xdr:col>71</xdr:col>
      <xdr:colOff>177800</xdr:colOff>
      <xdr:row>85</xdr:row>
      <xdr:rowOff>104394</xdr:rowOff>
    </xdr:to>
    <xdr:cxnSp macro="">
      <xdr:nvCxnSpPr>
        <xdr:cNvPr id="673" name="直線コネクタ 672">
          <a:extLst>
            <a:ext uri="{FF2B5EF4-FFF2-40B4-BE49-F238E27FC236}">
              <a16:creationId xmlns:a16="http://schemas.microsoft.com/office/drawing/2014/main" id="{5D26F9F7-C617-4DD1-A1DA-E57005EA32A8}"/>
            </a:ext>
          </a:extLst>
        </xdr:cNvPr>
        <xdr:cNvCxnSpPr/>
      </xdr:nvCxnSpPr>
      <xdr:spPr>
        <a:xfrm>
          <a:off x="12814300" y="146387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7129</xdr:rowOff>
    </xdr:from>
    <xdr:ext cx="405111" cy="259045"/>
    <xdr:sp macro="" textlink="">
      <xdr:nvSpPr>
        <xdr:cNvPr id="674" name="n_1aveValue【消防施設】&#10;有形固定資産減価償却率">
          <a:extLst>
            <a:ext uri="{FF2B5EF4-FFF2-40B4-BE49-F238E27FC236}">
              <a16:creationId xmlns:a16="http://schemas.microsoft.com/office/drawing/2014/main" id="{10D69FDC-2283-44A5-9D13-E78042DD4124}"/>
            </a:ext>
          </a:extLst>
        </xdr:cNvPr>
        <xdr:cNvSpPr txBox="1"/>
      </xdr:nvSpPr>
      <xdr:spPr>
        <a:xfrm>
          <a:off x="15266044" y="1406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167149</xdr:rowOff>
    </xdr:from>
    <xdr:ext cx="405111" cy="259045"/>
    <xdr:sp macro="" textlink="">
      <xdr:nvSpPr>
        <xdr:cNvPr id="675" name="n_2aveValue【消防施設】&#10;有形固定資産減価償却率">
          <a:extLst>
            <a:ext uri="{FF2B5EF4-FFF2-40B4-BE49-F238E27FC236}">
              <a16:creationId xmlns:a16="http://schemas.microsoft.com/office/drawing/2014/main" id="{F9C95257-5EDC-4D04-869C-B83B79DBE3A5}"/>
            </a:ext>
          </a:extLst>
        </xdr:cNvPr>
        <xdr:cNvSpPr txBox="1"/>
      </xdr:nvSpPr>
      <xdr:spPr>
        <a:xfrm>
          <a:off x="14389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160290</xdr:rowOff>
    </xdr:from>
    <xdr:ext cx="405111" cy="259045"/>
    <xdr:sp macro="" textlink="">
      <xdr:nvSpPr>
        <xdr:cNvPr id="676" name="n_3aveValue【消防施設】&#10;有形固定資産減価償却率">
          <a:extLst>
            <a:ext uri="{FF2B5EF4-FFF2-40B4-BE49-F238E27FC236}">
              <a16:creationId xmlns:a16="http://schemas.microsoft.com/office/drawing/2014/main" id="{FF7E9745-48A4-4C52-AAA8-923ECF74F699}"/>
            </a:ext>
          </a:extLst>
        </xdr:cNvPr>
        <xdr:cNvSpPr txBox="1"/>
      </xdr:nvSpPr>
      <xdr:spPr>
        <a:xfrm>
          <a:off x="13500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77" name="n_4aveValue【消防施設】&#10;有形固定資産減価償却率">
          <a:extLst>
            <a:ext uri="{FF2B5EF4-FFF2-40B4-BE49-F238E27FC236}">
              <a16:creationId xmlns:a16="http://schemas.microsoft.com/office/drawing/2014/main" id="{8F60C202-3103-4065-BC02-776176AA6F70}"/>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36592</xdr:rowOff>
    </xdr:from>
    <xdr:ext cx="405111" cy="259045"/>
    <xdr:sp macro="" textlink="">
      <xdr:nvSpPr>
        <xdr:cNvPr id="678" name="n_1mainValue【消防施設】&#10;有形固定資産減価償却率">
          <a:extLst>
            <a:ext uri="{FF2B5EF4-FFF2-40B4-BE49-F238E27FC236}">
              <a16:creationId xmlns:a16="http://schemas.microsoft.com/office/drawing/2014/main" id="{59951A35-F419-4D91-88FC-AE01AC2D786D}"/>
            </a:ext>
          </a:extLst>
        </xdr:cNvPr>
        <xdr:cNvSpPr txBox="1"/>
      </xdr:nvSpPr>
      <xdr:spPr>
        <a:xfrm>
          <a:off x="15266044" y="1478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11447</xdr:rowOff>
    </xdr:from>
    <xdr:ext cx="405111" cy="259045"/>
    <xdr:sp macro="" textlink="">
      <xdr:nvSpPr>
        <xdr:cNvPr id="679" name="n_2mainValue【消防施設】&#10;有形固定資産減価償却率">
          <a:extLst>
            <a:ext uri="{FF2B5EF4-FFF2-40B4-BE49-F238E27FC236}">
              <a16:creationId xmlns:a16="http://schemas.microsoft.com/office/drawing/2014/main" id="{9838C0BF-CC3E-4527-8AB2-5594834BA621}"/>
            </a:ext>
          </a:extLst>
        </xdr:cNvPr>
        <xdr:cNvSpPr txBox="1"/>
      </xdr:nvSpPr>
      <xdr:spPr>
        <a:xfrm>
          <a:off x="14389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146321</xdr:rowOff>
    </xdr:from>
    <xdr:ext cx="405111" cy="259045"/>
    <xdr:sp macro="" textlink="">
      <xdr:nvSpPr>
        <xdr:cNvPr id="680" name="n_3mainValue【消防施設】&#10;有形固定資産減価償却率">
          <a:extLst>
            <a:ext uri="{FF2B5EF4-FFF2-40B4-BE49-F238E27FC236}">
              <a16:creationId xmlns:a16="http://schemas.microsoft.com/office/drawing/2014/main" id="{AA19715E-2343-4A85-AFA1-3FF927A5585A}"/>
            </a:ext>
          </a:extLst>
        </xdr:cNvPr>
        <xdr:cNvSpPr txBox="1"/>
      </xdr:nvSpPr>
      <xdr:spPr>
        <a:xfrm>
          <a:off x="135007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107459</xdr:rowOff>
    </xdr:from>
    <xdr:ext cx="405111" cy="259045"/>
    <xdr:sp macro="" textlink="">
      <xdr:nvSpPr>
        <xdr:cNvPr id="681" name="n_4mainValue【消防施設】&#10;有形固定資産減価償却率">
          <a:extLst>
            <a:ext uri="{FF2B5EF4-FFF2-40B4-BE49-F238E27FC236}">
              <a16:creationId xmlns:a16="http://schemas.microsoft.com/office/drawing/2014/main" id="{8528A056-8CB3-434A-8C12-E709DD906413}"/>
            </a:ext>
          </a:extLst>
        </xdr:cNvPr>
        <xdr:cNvSpPr txBox="1"/>
      </xdr:nvSpPr>
      <xdr:spPr>
        <a:xfrm>
          <a:off x="12611744" y="146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4BD07B76-2047-4D15-9E71-01D2F129D0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21EDE54B-5EF3-4CFE-93D9-2C0F6AC3D3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F4611D85-1787-411C-A805-A882D41520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B12B6C13-0E72-402B-AB41-03BEFB9DAB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2BDAAD0-CAC3-4EFC-AA6A-8F080ED213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BD6B4321-C1F0-4C4F-BA0F-D4A485505B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111BE41B-AAFD-44F0-A1BF-49BF7230C0C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D3C63E17-7474-42D0-A6F7-1CB8B486B1E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92EF61CC-7D49-411A-A620-D974A3365E8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E0C7120F-5E01-4AEF-8090-FD0428AF96F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5DD1D457-3C6C-4DEE-AE26-D4F31F607F9D}"/>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58972B17-CF26-45E1-A814-DCC57B67630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4F088AC6-3AD8-4F11-8937-9F31344BEEB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C18CDDE9-F992-468D-B6A7-710BCBAB036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761350C2-21D3-411D-9E0D-0A44BC37D85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F0BBB2FD-938E-45E7-8B7E-D6293F03ECF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E8E47B7A-A05F-47E1-ADED-1F39E0284E9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E12D8D40-893C-46B1-A7CD-CAFF044932D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FF9F9859-8A09-445F-AEFD-5F430652471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8BF7A55E-CC2D-4E56-97D1-7790421BDA6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FB9973C3-2873-4FE6-9B0D-46EE0DC40E1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2A437AD5-6306-4598-83FD-911587609B6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393CDA3A-76AD-4036-BC04-66DB536021A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E6B9A8FD-8D4C-419B-B825-2BEA0884B6B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706" name="直線コネクタ 705">
          <a:extLst>
            <a:ext uri="{FF2B5EF4-FFF2-40B4-BE49-F238E27FC236}">
              <a16:creationId xmlns:a16="http://schemas.microsoft.com/office/drawing/2014/main" id="{BC227960-6D4E-4130-97D2-A67CDA22E35E}"/>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7" name="【消防施設】&#10;一人当たり面積最小値テキスト">
          <a:extLst>
            <a:ext uri="{FF2B5EF4-FFF2-40B4-BE49-F238E27FC236}">
              <a16:creationId xmlns:a16="http://schemas.microsoft.com/office/drawing/2014/main" id="{9B7639B1-5504-42F8-BFC4-3AD5F6B2799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8" name="直線コネクタ 707">
          <a:extLst>
            <a:ext uri="{FF2B5EF4-FFF2-40B4-BE49-F238E27FC236}">
              <a16:creationId xmlns:a16="http://schemas.microsoft.com/office/drawing/2014/main" id="{7CC172AC-AF4A-4AB9-B442-9085FD7CD72D}"/>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09" name="【消防施設】&#10;一人当たり面積最大値テキスト">
          <a:extLst>
            <a:ext uri="{FF2B5EF4-FFF2-40B4-BE49-F238E27FC236}">
              <a16:creationId xmlns:a16="http://schemas.microsoft.com/office/drawing/2014/main" id="{D74C1975-A219-4FF0-A2D9-45D11701E5ED}"/>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0" name="直線コネクタ 709">
          <a:extLst>
            <a:ext uri="{FF2B5EF4-FFF2-40B4-BE49-F238E27FC236}">
              <a16:creationId xmlns:a16="http://schemas.microsoft.com/office/drawing/2014/main" id="{28308DC2-8D17-468C-8B62-A66046CFB44C}"/>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消防施設】&#10;一人当たり面積平均値テキスト">
          <a:extLst>
            <a:ext uri="{FF2B5EF4-FFF2-40B4-BE49-F238E27FC236}">
              <a16:creationId xmlns:a16="http://schemas.microsoft.com/office/drawing/2014/main" id="{609A6704-E5C9-450E-9EAA-7844AE72DE7E}"/>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2" name="フローチャート: 判断 711">
          <a:extLst>
            <a:ext uri="{FF2B5EF4-FFF2-40B4-BE49-F238E27FC236}">
              <a16:creationId xmlns:a16="http://schemas.microsoft.com/office/drawing/2014/main" id="{1E05779B-855B-4B81-A8C1-511E335B005A}"/>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13" name="フローチャート: 判断 712">
          <a:extLst>
            <a:ext uri="{FF2B5EF4-FFF2-40B4-BE49-F238E27FC236}">
              <a16:creationId xmlns:a16="http://schemas.microsoft.com/office/drawing/2014/main" id="{22B0D5DD-DFD7-40BC-87F9-6CE274FB708F}"/>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4" name="フローチャート: 判断 713">
          <a:extLst>
            <a:ext uri="{FF2B5EF4-FFF2-40B4-BE49-F238E27FC236}">
              <a16:creationId xmlns:a16="http://schemas.microsoft.com/office/drawing/2014/main" id="{22D7010E-56B0-4D54-8C59-F4058211F13A}"/>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5" name="フローチャート: 判断 714">
          <a:extLst>
            <a:ext uri="{FF2B5EF4-FFF2-40B4-BE49-F238E27FC236}">
              <a16:creationId xmlns:a16="http://schemas.microsoft.com/office/drawing/2014/main" id="{ED6554BD-E278-41D8-AFBC-04F8C22C0B6B}"/>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16" name="フローチャート: 判断 715">
          <a:extLst>
            <a:ext uri="{FF2B5EF4-FFF2-40B4-BE49-F238E27FC236}">
              <a16:creationId xmlns:a16="http://schemas.microsoft.com/office/drawing/2014/main" id="{491FBE71-1DCF-4C55-AEEF-8FD798E630D6}"/>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AFD0672-0A2C-480A-8C2B-198259E9DE0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F05F9C2-5BBF-4E8C-A959-01E8B65300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4327F7A-18E2-46E5-91B7-16624733409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5144DE1-7297-4233-A360-6FBC8A115D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2242441-B878-46F0-9246-C8EE55B7FBC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722" name="楕円 721">
          <a:extLst>
            <a:ext uri="{FF2B5EF4-FFF2-40B4-BE49-F238E27FC236}">
              <a16:creationId xmlns:a16="http://schemas.microsoft.com/office/drawing/2014/main" id="{51CF37C4-D886-4C7E-8FF5-D20F83232F86}"/>
            </a:ext>
          </a:extLst>
        </xdr:cNvPr>
        <xdr:cNvSpPr/>
      </xdr:nvSpPr>
      <xdr:spPr>
        <a:xfrm>
          <a:off x="22110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29227</xdr:rowOff>
    </xdr:from>
    <xdr:ext cx="469744" cy="259045"/>
    <xdr:sp macro="" textlink="">
      <xdr:nvSpPr>
        <xdr:cNvPr id="723" name="【消防施設】&#10;一人当たり面積該当値テキスト">
          <a:extLst>
            <a:ext uri="{FF2B5EF4-FFF2-40B4-BE49-F238E27FC236}">
              <a16:creationId xmlns:a16="http://schemas.microsoft.com/office/drawing/2014/main" id="{47C67FD8-DA0B-4BED-9E23-5D747EA40CCE}"/>
            </a:ext>
          </a:extLst>
        </xdr:cNvPr>
        <xdr:cNvSpPr txBox="1"/>
      </xdr:nvSpPr>
      <xdr:spPr>
        <a:xfrm>
          <a:off x="221996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4" name="楕円 723">
          <a:extLst>
            <a:ext uri="{FF2B5EF4-FFF2-40B4-BE49-F238E27FC236}">
              <a16:creationId xmlns:a16="http://schemas.microsoft.com/office/drawing/2014/main" id="{0B714DAB-3353-4553-A10A-59A3017CBDE2}"/>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57150</xdr:rowOff>
    </xdr:from>
    <xdr:to>
      <xdr:col>116</xdr:col>
      <xdr:colOff>63500</xdr:colOff>
      <xdr:row>84</xdr:row>
      <xdr:rowOff>0</xdr:rowOff>
    </xdr:to>
    <xdr:cxnSp macro="">
      <xdr:nvCxnSpPr>
        <xdr:cNvPr id="725" name="直線コネクタ 724">
          <a:extLst>
            <a:ext uri="{FF2B5EF4-FFF2-40B4-BE49-F238E27FC236}">
              <a16:creationId xmlns:a16="http://schemas.microsoft.com/office/drawing/2014/main" id="{C64B604F-67FB-45B2-B385-74C11830B3D2}"/>
            </a:ext>
          </a:extLst>
        </xdr:cNvPr>
        <xdr:cNvCxnSpPr/>
      </xdr:nvCxnSpPr>
      <xdr:spPr>
        <a:xfrm flipV="1">
          <a:off x="21323300" y="141160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6" name="楕円 725">
          <a:extLst>
            <a:ext uri="{FF2B5EF4-FFF2-40B4-BE49-F238E27FC236}">
              <a16:creationId xmlns:a16="http://schemas.microsoft.com/office/drawing/2014/main" id="{F1299643-FBDE-4ACA-BB7B-0EDA60830CDC}"/>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7" name="直線コネクタ 726">
          <a:extLst>
            <a:ext uri="{FF2B5EF4-FFF2-40B4-BE49-F238E27FC236}">
              <a16:creationId xmlns:a16="http://schemas.microsoft.com/office/drawing/2014/main" id="{BE7373F4-DA3E-47CC-A830-C1067CFEA475}"/>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8" name="楕円 727">
          <a:extLst>
            <a:ext uri="{FF2B5EF4-FFF2-40B4-BE49-F238E27FC236}">
              <a16:creationId xmlns:a16="http://schemas.microsoft.com/office/drawing/2014/main" id="{B5EBA247-3E1F-46EE-A63E-FD97749BE61F}"/>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29" name="直線コネクタ 728">
          <a:extLst>
            <a:ext uri="{FF2B5EF4-FFF2-40B4-BE49-F238E27FC236}">
              <a16:creationId xmlns:a16="http://schemas.microsoft.com/office/drawing/2014/main" id="{6D22934C-9C0A-40F6-8958-182D57A19D22}"/>
            </a:ext>
          </a:extLst>
        </xdr:cNvPr>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30" name="楕円 729">
          <a:extLst>
            <a:ext uri="{FF2B5EF4-FFF2-40B4-BE49-F238E27FC236}">
              <a16:creationId xmlns:a16="http://schemas.microsoft.com/office/drawing/2014/main" id="{17A5BF5D-0F78-46FB-97CE-64C7AE92649D}"/>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731" name="直線コネクタ 730">
          <a:extLst>
            <a:ext uri="{FF2B5EF4-FFF2-40B4-BE49-F238E27FC236}">
              <a16:creationId xmlns:a16="http://schemas.microsoft.com/office/drawing/2014/main" id="{9A327128-4CB8-44E2-94B1-58C5E81AC309}"/>
            </a:ext>
          </a:extLst>
        </xdr:cNvPr>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732" name="n_1aveValue【消防施設】&#10;一人当たり面積">
          <a:extLst>
            <a:ext uri="{FF2B5EF4-FFF2-40B4-BE49-F238E27FC236}">
              <a16:creationId xmlns:a16="http://schemas.microsoft.com/office/drawing/2014/main" id="{4A7346FD-4A33-4E51-BE25-0092291CD01A}"/>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733" name="n_2aveValue【消防施設】&#10;一人当たり面積">
          <a:extLst>
            <a:ext uri="{FF2B5EF4-FFF2-40B4-BE49-F238E27FC236}">
              <a16:creationId xmlns:a16="http://schemas.microsoft.com/office/drawing/2014/main" id="{F388C403-75F5-4C93-BD6E-5733146492CA}"/>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4" name="n_3aveValue【消防施設】&#10;一人当たり面積">
          <a:extLst>
            <a:ext uri="{FF2B5EF4-FFF2-40B4-BE49-F238E27FC236}">
              <a16:creationId xmlns:a16="http://schemas.microsoft.com/office/drawing/2014/main" id="{69C2D2B0-7CC8-4860-9063-22595C88BA48}"/>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35" name="n_4aveValue【消防施設】&#10;一人当たり面積">
          <a:extLst>
            <a:ext uri="{FF2B5EF4-FFF2-40B4-BE49-F238E27FC236}">
              <a16:creationId xmlns:a16="http://schemas.microsoft.com/office/drawing/2014/main" id="{C26537B0-ECF1-46E0-AF5E-665B407E9E9A}"/>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736" name="n_1mainValue【消防施設】&#10;一人当たり面積">
          <a:extLst>
            <a:ext uri="{FF2B5EF4-FFF2-40B4-BE49-F238E27FC236}">
              <a16:creationId xmlns:a16="http://schemas.microsoft.com/office/drawing/2014/main" id="{0657FE4C-F520-408C-A57F-B77A9F8F8A15}"/>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7" name="n_2mainValue【消防施設】&#10;一人当たり面積">
          <a:extLst>
            <a:ext uri="{FF2B5EF4-FFF2-40B4-BE49-F238E27FC236}">
              <a16:creationId xmlns:a16="http://schemas.microsoft.com/office/drawing/2014/main" id="{46563CAE-5035-4E8B-A04D-4377D4B6341D}"/>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8" name="n_3mainValue【消防施設】&#10;一人当たり面積">
          <a:extLst>
            <a:ext uri="{FF2B5EF4-FFF2-40B4-BE49-F238E27FC236}">
              <a16:creationId xmlns:a16="http://schemas.microsoft.com/office/drawing/2014/main" id="{0197B9B4-51AE-4449-94B5-4BFDA7152DC1}"/>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9" name="n_4mainValue【消防施設】&#10;一人当たり面積">
          <a:extLst>
            <a:ext uri="{FF2B5EF4-FFF2-40B4-BE49-F238E27FC236}">
              <a16:creationId xmlns:a16="http://schemas.microsoft.com/office/drawing/2014/main" id="{E678B72E-F32D-4F79-9C30-68DF26FCBDD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E96E497A-F7FF-4049-A3DC-BB70371AE5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251FC1C0-BCC9-451A-AE99-8568EE0E29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F5F88AD0-34C5-43A4-BF72-5C47B92030E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4113CD4F-7D9C-4358-A444-E1F669CFE4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14F22EEC-D00A-41B6-83B9-F5AA3118BC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F69A3789-3415-4208-9256-E589D08AA03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FE0DCEF0-E565-4C31-9FE3-BAA350B3D7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5DF4D391-B762-4998-9970-84A7BA0DDB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23835C1F-3F51-4225-B8AC-73283D6A47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3CD79F2C-C47C-43B0-BFDC-093A0BB21FD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2341353E-D5BC-434A-B265-F8E2CC3C01E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3B7EA25A-A81C-416B-8E09-434FA1146D4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17F86C21-7153-47E1-96EA-238DB7BA2F4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7F9DFC7E-1A45-4000-88FE-F72C4CC733D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6B9E42B0-7FB8-415A-B939-6E9F083468B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E2B04D3A-94C4-48D7-907D-32682EE754C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DF6EAFCB-D2C9-4C7E-A665-459D77A963B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0E109066-6E2C-4F3F-8332-70C9B3B84CE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87C1097E-D3C6-46CA-AE62-F6D41351B23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6288A6F3-E8F8-492A-8CBA-1E807E8D429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a:extLst>
            <a:ext uri="{FF2B5EF4-FFF2-40B4-BE49-F238E27FC236}">
              <a16:creationId xmlns:a16="http://schemas.microsoft.com/office/drawing/2014/main" id="{ABBD5D1B-27E2-4229-8B81-617C72A91EF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E94CC26D-50F6-40AE-81BE-ED342B5A36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a:extLst>
            <a:ext uri="{FF2B5EF4-FFF2-40B4-BE49-F238E27FC236}">
              <a16:creationId xmlns:a16="http://schemas.microsoft.com/office/drawing/2014/main" id="{2B5ACF55-16F0-44A3-AEE3-ABD8A98C4ED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BDC779A0-377D-4FFC-99F7-83F0D4D3E7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764" name="直線コネクタ 763">
          <a:extLst>
            <a:ext uri="{FF2B5EF4-FFF2-40B4-BE49-F238E27FC236}">
              <a16:creationId xmlns:a16="http://schemas.microsoft.com/office/drawing/2014/main" id="{AEC0F2E4-2F48-4C78-BD7F-B92EF0270C35}"/>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庁舎】&#10;有形固定資産減価償却率最小値テキスト">
          <a:extLst>
            <a:ext uri="{FF2B5EF4-FFF2-40B4-BE49-F238E27FC236}">
              <a16:creationId xmlns:a16="http://schemas.microsoft.com/office/drawing/2014/main" id="{01D55773-3C8E-41A5-A1B4-38740237513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a:extLst>
            <a:ext uri="{FF2B5EF4-FFF2-40B4-BE49-F238E27FC236}">
              <a16:creationId xmlns:a16="http://schemas.microsoft.com/office/drawing/2014/main" id="{9FF9E5F6-4B61-4457-B9E1-B800EA36B80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767" name="【庁舎】&#10;有形固定資産減価償却率最大値テキスト">
          <a:extLst>
            <a:ext uri="{FF2B5EF4-FFF2-40B4-BE49-F238E27FC236}">
              <a16:creationId xmlns:a16="http://schemas.microsoft.com/office/drawing/2014/main" id="{4FBDFDB8-EB20-4BC4-8E03-BAECB0CEF1F3}"/>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768" name="直線コネクタ 767">
          <a:extLst>
            <a:ext uri="{FF2B5EF4-FFF2-40B4-BE49-F238E27FC236}">
              <a16:creationId xmlns:a16="http://schemas.microsoft.com/office/drawing/2014/main" id="{B59E57AE-4F16-41AE-9660-3E26145A8DFD}"/>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69" name="【庁舎】&#10;有形固定資産減価償却率平均値テキスト">
          <a:extLst>
            <a:ext uri="{FF2B5EF4-FFF2-40B4-BE49-F238E27FC236}">
              <a16:creationId xmlns:a16="http://schemas.microsoft.com/office/drawing/2014/main" id="{00A371DC-F9FD-4C27-8B99-74E93018BA99}"/>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70" name="フローチャート: 判断 769">
          <a:extLst>
            <a:ext uri="{FF2B5EF4-FFF2-40B4-BE49-F238E27FC236}">
              <a16:creationId xmlns:a16="http://schemas.microsoft.com/office/drawing/2014/main" id="{3C2C199A-E4AE-44D3-923C-7990BC596D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771" name="フローチャート: 判断 770">
          <a:extLst>
            <a:ext uri="{FF2B5EF4-FFF2-40B4-BE49-F238E27FC236}">
              <a16:creationId xmlns:a16="http://schemas.microsoft.com/office/drawing/2014/main" id="{FC7C7E22-EFB6-4C14-963E-C7E41D23ECE6}"/>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772" name="フローチャート: 判断 771">
          <a:extLst>
            <a:ext uri="{FF2B5EF4-FFF2-40B4-BE49-F238E27FC236}">
              <a16:creationId xmlns:a16="http://schemas.microsoft.com/office/drawing/2014/main" id="{CE4ABF78-A626-4F3A-81D1-351DABB04B0C}"/>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773" name="フローチャート: 判断 772">
          <a:extLst>
            <a:ext uri="{FF2B5EF4-FFF2-40B4-BE49-F238E27FC236}">
              <a16:creationId xmlns:a16="http://schemas.microsoft.com/office/drawing/2014/main" id="{1BE85C13-29B1-4C3E-A51A-C1102882D7FE}"/>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774" name="フローチャート: 判断 773">
          <a:extLst>
            <a:ext uri="{FF2B5EF4-FFF2-40B4-BE49-F238E27FC236}">
              <a16:creationId xmlns:a16="http://schemas.microsoft.com/office/drawing/2014/main" id="{B1CA4693-88FD-474B-B54A-E331DC8FA50C}"/>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3F4FD24-8311-437D-933D-BA8F04C253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E2A91AC-8443-4462-B632-109FDE8C720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DF4B504-6B51-4D3A-9EA7-B5D0A8B31D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2DF83A4-82BC-44D9-9860-2B99DC49E9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7CA790E-746B-408B-B386-6F6DA1B8A4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21589</xdr:rowOff>
    </xdr:from>
    <xdr:to>
      <xdr:col>85</xdr:col>
      <xdr:colOff>177800</xdr:colOff>
      <xdr:row>104</xdr:row>
      <xdr:rowOff>123189</xdr:rowOff>
    </xdr:to>
    <xdr:sp macro="" textlink="">
      <xdr:nvSpPr>
        <xdr:cNvPr id="780" name="楕円 779">
          <a:extLst>
            <a:ext uri="{FF2B5EF4-FFF2-40B4-BE49-F238E27FC236}">
              <a16:creationId xmlns:a16="http://schemas.microsoft.com/office/drawing/2014/main" id="{BE0C4C2A-229A-4BB6-A948-92FD0E6B7B3D}"/>
            </a:ext>
          </a:extLst>
        </xdr:cNvPr>
        <xdr:cNvSpPr/>
      </xdr:nvSpPr>
      <xdr:spPr>
        <a:xfrm>
          <a:off x="16268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xdr:rowOff>
    </xdr:from>
    <xdr:ext cx="405111" cy="259045"/>
    <xdr:sp macro="" textlink="">
      <xdr:nvSpPr>
        <xdr:cNvPr id="781" name="【庁舎】&#10;有形固定資産減価償却率該当値テキスト">
          <a:extLst>
            <a:ext uri="{FF2B5EF4-FFF2-40B4-BE49-F238E27FC236}">
              <a16:creationId xmlns:a16="http://schemas.microsoft.com/office/drawing/2014/main" id="{E62DF94C-62EF-405C-80A1-AB6C55E54054}"/>
            </a:ext>
          </a:extLst>
        </xdr:cNvPr>
        <xdr:cNvSpPr txBox="1"/>
      </xdr:nvSpPr>
      <xdr:spPr>
        <a:xfrm>
          <a:off x="16357600"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782" name="楕円 781">
          <a:extLst>
            <a:ext uri="{FF2B5EF4-FFF2-40B4-BE49-F238E27FC236}">
              <a16:creationId xmlns:a16="http://schemas.microsoft.com/office/drawing/2014/main" id="{082FC406-DFBE-468C-9E12-CD74AF590020}"/>
            </a:ext>
          </a:extLst>
        </xdr:cNvPr>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72389</xdr:rowOff>
    </xdr:to>
    <xdr:cxnSp macro="">
      <xdr:nvCxnSpPr>
        <xdr:cNvPr id="783" name="直線コネクタ 782">
          <a:extLst>
            <a:ext uri="{FF2B5EF4-FFF2-40B4-BE49-F238E27FC236}">
              <a16:creationId xmlns:a16="http://schemas.microsoft.com/office/drawing/2014/main" id="{1AADB2BE-15C8-4636-9C81-F872ACD4B3CA}"/>
            </a:ext>
          </a:extLst>
        </xdr:cNvPr>
        <xdr:cNvCxnSpPr/>
      </xdr:nvCxnSpPr>
      <xdr:spPr>
        <a:xfrm>
          <a:off x="15481300" y="178689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122555</xdr:rowOff>
    </xdr:from>
    <xdr:to>
      <xdr:col>76</xdr:col>
      <xdr:colOff>165100</xdr:colOff>
      <xdr:row>104</xdr:row>
      <xdr:rowOff>52705</xdr:rowOff>
    </xdr:to>
    <xdr:sp macro="" textlink="">
      <xdr:nvSpPr>
        <xdr:cNvPr id="784" name="楕円 783">
          <a:extLst>
            <a:ext uri="{FF2B5EF4-FFF2-40B4-BE49-F238E27FC236}">
              <a16:creationId xmlns:a16="http://schemas.microsoft.com/office/drawing/2014/main" id="{FB93EA3A-EC89-4402-B2BE-86E07BCD9D0A}"/>
            </a:ext>
          </a:extLst>
        </xdr:cNvPr>
        <xdr:cNvSpPr/>
      </xdr:nvSpPr>
      <xdr:spPr>
        <a:xfrm>
          <a:off x="14541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xdr:rowOff>
    </xdr:from>
    <xdr:to>
      <xdr:col>81</xdr:col>
      <xdr:colOff>50800</xdr:colOff>
      <xdr:row>104</xdr:row>
      <xdr:rowOff>38100</xdr:rowOff>
    </xdr:to>
    <xdr:cxnSp macro="">
      <xdr:nvCxnSpPr>
        <xdr:cNvPr id="785" name="直線コネクタ 784">
          <a:extLst>
            <a:ext uri="{FF2B5EF4-FFF2-40B4-BE49-F238E27FC236}">
              <a16:creationId xmlns:a16="http://schemas.microsoft.com/office/drawing/2014/main" id="{3C10A970-2AA0-43E6-A45D-1CFAD0C776DB}"/>
            </a:ext>
          </a:extLst>
        </xdr:cNvPr>
        <xdr:cNvCxnSpPr/>
      </xdr:nvCxnSpPr>
      <xdr:spPr>
        <a:xfrm>
          <a:off x="14592300" y="17832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86" name="楕円 785">
          <a:extLst>
            <a:ext uri="{FF2B5EF4-FFF2-40B4-BE49-F238E27FC236}">
              <a16:creationId xmlns:a16="http://schemas.microsoft.com/office/drawing/2014/main" id="{4A2D0F25-C8DB-4CAE-9A97-8DD86955DFD8}"/>
            </a:ext>
          </a:extLst>
        </xdr:cNvPr>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1905</xdr:rowOff>
    </xdr:to>
    <xdr:cxnSp macro="">
      <xdr:nvCxnSpPr>
        <xdr:cNvPr id="787" name="直線コネクタ 786">
          <a:extLst>
            <a:ext uri="{FF2B5EF4-FFF2-40B4-BE49-F238E27FC236}">
              <a16:creationId xmlns:a16="http://schemas.microsoft.com/office/drawing/2014/main" id="{B0415B68-D7F2-4823-A441-F4DB7A7561B2}"/>
            </a:ext>
          </a:extLst>
        </xdr:cNvPr>
        <xdr:cNvCxnSpPr/>
      </xdr:nvCxnSpPr>
      <xdr:spPr>
        <a:xfrm>
          <a:off x="13703300" y="17792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44450</xdr:rowOff>
    </xdr:from>
    <xdr:to>
      <xdr:col>67</xdr:col>
      <xdr:colOff>101600</xdr:colOff>
      <xdr:row>103</xdr:row>
      <xdr:rowOff>146050</xdr:rowOff>
    </xdr:to>
    <xdr:sp macro="" textlink="">
      <xdr:nvSpPr>
        <xdr:cNvPr id="788" name="楕円 787">
          <a:extLst>
            <a:ext uri="{FF2B5EF4-FFF2-40B4-BE49-F238E27FC236}">
              <a16:creationId xmlns:a16="http://schemas.microsoft.com/office/drawing/2014/main" id="{55D7E9A6-72CF-4CED-8E50-7835393C57DE}"/>
            </a:ext>
          </a:extLst>
        </xdr:cNvPr>
        <xdr:cNvSpPr/>
      </xdr:nvSpPr>
      <xdr:spPr>
        <a:xfrm>
          <a:off x="12763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95250</xdr:rowOff>
    </xdr:from>
    <xdr:to>
      <xdr:col>71</xdr:col>
      <xdr:colOff>177800</xdr:colOff>
      <xdr:row>103</xdr:row>
      <xdr:rowOff>133350</xdr:rowOff>
    </xdr:to>
    <xdr:cxnSp macro="">
      <xdr:nvCxnSpPr>
        <xdr:cNvPr id="789" name="直線コネクタ 788">
          <a:extLst>
            <a:ext uri="{FF2B5EF4-FFF2-40B4-BE49-F238E27FC236}">
              <a16:creationId xmlns:a16="http://schemas.microsoft.com/office/drawing/2014/main" id="{A7669661-201B-415E-8E1B-5A1A94073006}"/>
            </a:ext>
          </a:extLst>
        </xdr:cNvPr>
        <xdr:cNvCxnSpPr/>
      </xdr:nvCxnSpPr>
      <xdr:spPr>
        <a:xfrm>
          <a:off x="12814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790" name="n_1aveValue【庁舎】&#10;有形固定資産減価償却率">
          <a:extLst>
            <a:ext uri="{FF2B5EF4-FFF2-40B4-BE49-F238E27FC236}">
              <a16:creationId xmlns:a16="http://schemas.microsoft.com/office/drawing/2014/main" id="{B807FCAA-98DD-43B9-A474-C45D79879A60}"/>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791" name="n_2aveValue【庁舎】&#10;有形固定資産減価償却率">
          <a:extLst>
            <a:ext uri="{FF2B5EF4-FFF2-40B4-BE49-F238E27FC236}">
              <a16:creationId xmlns:a16="http://schemas.microsoft.com/office/drawing/2014/main" id="{93C98ADE-9DB9-48FC-AB0B-22A31B7182BC}"/>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792" name="n_3aveValue【庁舎】&#10;有形固定資産減価償却率">
          <a:extLst>
            <a:ext uri="{FF2B5EF4-FFF2-40B4-BE49-F238E27FC236}">
              <a16:creationId xmlns:a16="http://schemas.microsoft.com/office/drawing/2014/main" id="{D23C808B-D570-4C1C-B67E-ABC8F618FD63}"/>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793" name="n_4aveValue【庁舎】&#10;有形固定資産減価償却率">
          <a:extLst>
            <a:ext uri="{FF2B5EF4-FFF2-40B4-BE49-F238E27FC236}">
              <a16:creationId xmlns:a16="http://schemas.microsoft.com/office/drawing/2014/main" id="{634678A4-E4F8-4854-B273-992043C22943}"/>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80027</xdr:rowOff>
    </xdr:from>
    <xdr:ext cx="405111" cy="259045"/>
    <xdr:sp macro="" textlink="">
      <xdr:nvSpPr>
        <xdr:cNvPr id="794" name="n_1mainValue【庁舎】&#10;有形固定資産減価償却率">
          <a:extLst>
            <a:ext uri="{FF2B5EF4-FFF2-40B4-BE49-F238E27FC236}">
              <a16:creationId xmlns:a16="http://schemas.microsoft.com/office/drawing/2014/main" id="{85DCF26B-D537-4EB0-B9DE-7F7ADD945E2B}"/>
            </a:ext>
          </a:extLst>
        </xdr:cNvPr>
        <xdr:cNvSpPr txBox="1"/>
      </xdr:nvSpPr>
      <xdr:spPr>
        <a:xfrm>
          <a:off x="15266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43832</xdr:rowOff>
    </xdr:from>
    <xdr:ext cx="405111" cy="259045"/>
    <xdr:sp macro="" textlink="">
      <xdr:nvSpPr>
        <xdr:cNvPr id="795" name="n_2mainValue【庁舎】&#10;有形固定資産減価償却率">
          <a:extLst>
            <a:ext uri="{FF2B5EF4-FFF2-40B4-BE49-F238E27FC236}">
              <a16:creationId xmlns:a16="http://schemas.microsoft.com/office/drawing/2014/main" id="{765CD639-8260-4955-B7E3-392B181BA52F}"/>
            </a:ext>
          </a:extLst>
        </xdr:cNvPr>
        <xdr:cNvSpPr txBox="1"/>
      </xdr:nvSpPr>
      <xdr:spPr>
        <a:xfrm>
          <a:off x="14389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3827</xdr:rowOff>
    </xdr:from>
    <xdr:ext cx="405111" cy="259045"/>
    <xdr:sp macro="" textlink="">
      <xdr:nvSpPr>
        <xdr:cNvPr id="796" name="n_3mainValue【庁舎】&#10;有形固定資産減価償却率">
          <a:extLst>
            <a:ext uri="{FF2B5EF4-FFF2-40B4-BE49-F238E27FC236}">
              <a16:creationId xmlns:a16="http://schemas.microsoft.com/office/drawing/2014/main" id="{7CCDB3AA-6817-45A7-8EB5-901D79E45C86}"/>
            </a:ext>
          </a:extLst>
        </xdr:cNvPr>
        <xdr:cNvSpPr txBox="1"/>
      </xdr:nvSpPr>
      <xdr:spPr>
        <a:xfrm>
          <a:off x="13500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137177</xdr:rowOff>
    </xdr:from>
    <xdr:ext cx="405111" cy="259045"/>
    <xdr:sp macro="" textlink="">
      <xdr:nvSpPr>
        <xdr:cNvPr id="797" name="n_4mainValue【庁舎】&#10;有形固定資産減価償却率">
          <a:extLst>
            <a:ext uri="{FF2B5EF4-FFF2-40B4-BE49-F238E27FC236}">
              <a16:creationId xmlns:a16="http://schemas.microsoft.com/office/drawing/2014/main" id="{830484AE-4170-4E21-9B72-7CC75B281ABF}"/>
            </a:ext>
          </a:extLst>
        </xdr:cNvPr>
        <xdr:cNvSpPr txBox="1"/>
      </xdr:nvSpPr>
      <xdr:spPr>
        <a:xfrm>
          <a:off x="12611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E43FDEC4-0CA2-4084-9CB8-551C1630DFB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A59F0DDC-67CF-44CB-9D85-C842630917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C1A3645-EE60-407C-AAAC-6A1A9E7F77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EF8CB665-F1C1-42D8-A5D3-D6AB20A764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5BA2DE04-68FE-43A4-BE11-532FD344E9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F3410A25-BAE2-403B-BFB7-92C1C7C448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F7AF833E-F517-4CCD-B7FC-E5D7C9276BD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4445C083-EFC4-4AE7-BD71-877760998D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3D7FF60D-4F19-4AAF-959F-CAACB44EFE4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5B30C558-3A86-42F5-957B-46BF2C0FCB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6B470C02-23F7-4EE7-A127-A669E911D22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54C3B082-3F7B-4018-A061-539A2828329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6E523EBD-3257-46FF-AB77-BA56D05BAC2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4BD520E2-4FAF-4CF4-8B76-D32438BE6B2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92B5FB24-64EC-4C7B-828C-A0139157254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B76C9074-D489-47F8-BD6E-A574C94EAD0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AF1196A1-8C42-4ED2-A02E-FE01FB1D9A7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B03EF514-75E6-4A78-BB2E-5A4790FE211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F31554EA-D080-4BEB-8ECB-88F6B258BD8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6BA4420F-6E09-413B-9858-8247FA25FB8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AE61158E-0AAA-4C2A-BB8B-AFFE65A0D5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EF4FDD05-8F9C-4046-A32C-9C744E9772F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9DBBFFA2-FE30-4921-809F-2983134500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821" name="直線コネクタ 820">
          <a:extLst>
            <a:ext uri="{FF2B5EF4-FFF2-40B4-BE49-F238E27FC236}">
              <a16:creationId xmlns:a16="http://schemas.microsoft.com/office/drawing/2014/main" id="{2F06BE44-A795-4012-AFB6-46B523C851D3}"/>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2" name="【庁舎】&#10;一人当たり面積最小値テキスト">
          <a:extLst>
            <a:ext uri="{FF2B5EF4-FFF2-40B4-BE49-F238E27FC236}">
              <a16:creationId xmlns:a16="http://schemas.microsoft.com/office/drawing/2014/main" id="{DCE4C48E-75C2-41C5-8E1E-1C3AC818CCE7}"/>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3" name="直線コネクタ 822">
          <a:extLst>
            <a:ext uri="{FF2B5EF4-FFF2-40B4-BE49-F238E27FC236}">
              <a16:creationId xmlns:a16="http://schemas.microsoft.com/office/drawing/2014/main" id="{94B0AE98-513D-42C6-BCBF-6E13F8224738}"/>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24" name="【庁舎】&#10;一人当たり面積最大値テキスト">
          <a:extLst>
            <a:ext uri="{FF2B5EF4-FFF2-40B4-BE49-F238E27FC236}">
              <a16:creationId xmlns:a16="http://schemas.microsoft.com/office/drawing/2014/main" id="{FCF286EF-9E30-4F15-AAC1-F66B5B16EEB5}"/>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25" name="直線コネクタ 824">
          <a:extLst>
            <a:ext uri="{FF2B5EF4-FFF2-40B4-BE49-F238E27FC236}">
              <a16:creationId xmlns:a16="http://schemas.microsoft.com/office/drawing/2014/main" id="{E694512C-8D4D-4F18-8ACA-8C2AA4978359}"/>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6" name="【庁舎】&#10;一人当たり面積平均値テキスト">
          <a:extLst>
            <a:ext uri="{FF2B5EF4-FFF2-40B4-BE49-F238E27FC236}">
              <a16:creationId xmlns:a16="http://schemas.microsoft.com/office/drawing/2014/main" id="{3A4179A8-6D43-4951-9245-36CA70CF45D8}"/>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7" name="フローチャート: 判断 826">
          <a:extLst>
            <a:ext uri="{FF2B5EF4-FFF2-40B4-BE49-F238E27FC236}">
              <a16:creationId xmlns:a16="http://schemas.microsoft.com/office/drawing/2014/main" id="{BD6935A2-6731-4987-9314-80BF8C805B3B}"/>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8" name="フローチャート: 判断 827">
          <a:extLst>
            <a:ext uri="{FF2B5EF4-FFF2-40B4-BE49-F238E27FC236}">
              <a16:creationId xmlns:a16="http://schemas.microsoft.com/office/drawing/2014/main" id="{2EC28571-2719-41F0-B760-CFDF4BFB4844}"/>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29" name="フローチャート: 判断 828">
          <a:extLst>
            <a:ext uri="{FF2B5EF4-FFF2-40B4-BE49-F238E27FC236}">
              <a16:creationId xmlns:a16="http://schemas.microsoft.com/office/drawing/2014/main" id="{2C3924D9-9A14-48C9-A548-702E4AAC2B94}"/>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30" name="フローチャート: 判断 829">
          <a:extLst>
            <a:ext uri="{FF2B5EF4-FFF2-40B4-BE49-F238E27FC236}">
              <a16:creationId xmlns:a16="http://schemas.microsoft.com/office/drawing/2014/main" id="{8765E2C7-2F47-4C60-8C47-77FBE5CAEB46}"/>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31" name="フローチャート: 判断 830">
          <a:extLst>
            <a:ext uri="{FF2B5EF4-FFF2-40B4-BE49-F238E27FC236}">
              <a16:creationId xmlns:a16="http://schemas.microsoft.com/office/drawing/2014/main" id="{5DB512E3-05A1-46D9-8064-FCEA76180BAA}"/>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345F554-B2C8-44DF-8631-E3CD07BB5E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35879AD-1702-43F3-8027-AD032E39B9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D5A8B06-5663-4E82-A152-F096B94039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EA6F75B-40D3-46B5-991E-D0EEA7F0FC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6521383C-7EE5-4D98-854D-9FE8292C70E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837" name="楕円 836">
          <a:extLst>
            <a:ext uri="{FF2B5EF4-FFF2-40B4-BE49-F238E27FC236}">
              <a16:creationId xmlns:a16="http://schemas.microsoft.com/office/drawing/2014/main" id="{114A5AB5-6558-4A86-B285-72C9C3CEC246}"/>
            </a:ext>
          </a:extLst>
        </xdr:cNvPr>
        <xdr:cNvSpPr/>
      </xdr:nvSpPr>
      <xdr:spPr>
        <a:xfrm>
          <a:off x="22110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99077</xdr:rowOff>
    </xdr:from>
    <xdr:ext cx="469744" cy="259045"/>
    <xdr:sp macro="" textlink="">
      <xdr:nvSpPr>
        <xdr:cNvPr id="838" name="【庁舎】&#10;一人当たり面積該当値テキスト">
          <a:extLst>
            <a:ext uri="{FF2B5EF4-FFF2-40B4-BE49-F238E27FC236}">
              <a16:creationId xmlns:a16="http://schemas.microsoft.com/office/drawing/2014/main" id="{D286D042-C49A-4776-BCB1-4C0EB957BF72}"/>
            </a:ext>
          </a:extLst>
        </xdr:cNvPr>
        <xdr:cNvSpPr txBox="1"/>
      </xdr:nvSpPr>
      <xdr:spPr>
        <a:xfrm>
          <a:off x="22199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124461</xdr:rowOff>
    </xdr:from>
    <xdr:to>
      <xdr:col>112</xdr:col>
      <xdr:colOff>38100</xdr:colOff>
      <xdr:row>106</xdr:row>
      <xdr:rowOff>54611</xdr:rowOff>
    </xdr:to>
    <xdr:sp macro="" textlink="">
      <xdr:nvSpPr>
        <xdr:cNvPr id="839" name="楕円 838">
          <a:extLst>
            <a:ext uri="{FF2B5EF4-FFF2-40B4-BE49-F238E27FC236}">
              <a16:creationId xmlns:a16="http://schemas.microsoft.com/office/drawing/2014/main" id="{65BFCE5D-DC7D-41D0-818C-FD9B4E38A6E2}"/>
            </a:ext>
          </a:extLst>
        </xdr:cNvPr>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3811</xdr:rowOff>
    </xdr:to>
    <xdr:cxnSp macro="">
      <xdr:nvCxnSpPr>
        <xdr:cNvPr id="840" name="直線コネクタ 839">
          <a:extLst>
            <a:ext uri="{FF2B5EF4-FFF2-40B4-BE49-F238E27FC236}">
              <a16:creationId xmlns:a16="http://schemas.microsoft.com/office/drawing/2014/main" id="{EB866A68-53C1-4C63-8AB9-2C8AD9A89D27}"/>
            </a:ext>
          </a:extLst>
        </xdr:cNvPr>
        <xdr:cNvCxnSpPr/>
      </xdr:nvCxnSpPr>
      <xdr:spPr>
        <a:xfrm flipV="1">
          <a:off x="21323300" y="18173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124461</xdr:rowOff>
    </xdr:from>
    <xdr:to>
      <xdr:col>107</xdr:col>
      <xdr:colOff>101600</xdr:colOff>
      <xdr:row>106</xdr:row>
      <xdr:rowOff>54611</xdr:rowOff>
    </xdr:to>
    <xdr:sp macro="" textlink="">
      <xdr:nvSpPr>
        <xdr:cNvPr id="841" name="楕円 840">
          <a:extLst>
            <a:ext uri="{FF2B5EF4-FFF2-40B4-BE49-F238E27FC236}">
              <a16:creationId xmlns:a16="http://schemas.microsoft.com/office/drawing/2014/main" id="{44082345-AE5E-48D7-87F7-B59DDFF8C182}"/>
            </a:ext>
          </a:extLst>
        </xdr:cNvPr>
        <xdr:cNvSpPr/>
      </xdr:nvSpPr>
      <xdr:spPr>
        <a:xfrm>
          <a:off x="2038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3811</xdr:rowOff>
    </xdr:from>
    <xdr:to>
      <xdr:col>111</xdr:col>
      <xdr:colOff>177800</xdr:colOff>
      <xdr:row>106</xdr:row>
      <xdr:rowOff>3811</xdr:rowOff>
    </xdr:to>
    <xdr:cxnSp macro="">
      <xdr:nvCxnSpPr>
        <xdr:cNvPr id="842" name="直線コネクタ 841">
          <a:extLst>
            <a:ext uri="{FF2B5EF4-FFF2-40B4-BE49-F238E27FC236}">
              <a16:creationId xmlns:a16="http://schemas.microsoft.com/office/drawing/2014/main" id="{05947B29-8293-4F75-8C3E-7FBD433A6333}"/>
            </a:ext>
          </a:extLst>
        </xdr:cNvPr>
        <xdr:cNvCxnSpPr/>
      </xdr:nvCxnSpPr>
      <xdr:spPr>
        <a:xfrm>
          <a:off x="20434300" y="18177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3" name="楕円 842">
          <a:extLst>
            <a:ext uri="{FF2B5EF4-FFF2-40B4-BE49-F238E27FC236}">
              <a16:creationId xmlns:a16="http://schemas.microsoft.com/office/drawing/2014/main" id="{5704D205-D612-4832-92A0-73A127B9FCE6}"/>
            </a:ext>
          </a:extLst>
        </xdr:cNvPr>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3811</xdr:rowOff>
    </xdr:from>
    <xdr:to>
      <xdr:col>107</xdr:col>
      <xdr:colOff>50800</xdr:colOff>
      <xdr:row>106</xdr:row>
      <xdr:rowOff>7620</xdr:rowOff>
    </xdr:to>
    <xdr:cxnSp macro="">
      <xdr:nvCxnSpPr>
        <xdr:cNvPr id="844" name="直線コネクタ 843">
          <a:extLst>
            <a:ext uri="{FF2B5EF4-FFF2-40B4-BE49-F238E27FC236}">
              <a16:creationId xmlns:a16="http://schemas.microsoft.com/office/drawing/2014/main" id="{E11EA080-B161-4118-8D3C-76CF8D92E7DD}"/>
            </a:ext>
          </a:extLst>
        </xdr:cNvPr>
        <xdr:cNvCxnSpPr/>
      </xdr:nvCxnSpPr>
      <xdr:spPr>
        <a:xfrm flipV="1">
          <a:off x="19545300" y="18177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132080</xdr:rowOff>
    </xdr:from>
    <xdr:to>
      <xdr:col>98</xdr:col>
      <xdr:colOff>38100</xdr:colOff>
      <xdr:row>106</xdr:row>
      <xdr:rowOff>62230</xdr:rowOff>
    </xdr:to>
    <xdr:sp macro="" textlink="">
      <xdr:nvSpPr>
        <xdr:cNvPr id="845" name="楕円 844">
          <a:extLst>
            <a:ext uri="{FF2B5EF4-FFF2-40B4-BE49-F238E27FC236}">
              <a16:creationId xmlns:a16="http://schemas.microsoft.com/office/drawing/2014/main" id="{2C63911A-C9C3-41A1-8C11-47F3B546E6FE}"/>
            </a:ext>
          </a:extLst>
        </xdr:cNvPr>
        <xdr:cNvSpPr/>
      </xdr:nvSpPr>
      <xdr:spPr>
        <a:xfrm>
          <a:off x="18605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11430</xdr:rowOff>
    </xdr:to>
    <xdr:cxnSp macro="">
      <xdr:nvCxnSpPr>
        <xdr:cNvPr id="846" name="直線コネクタ 845">
          <a:extLst>
            <a:ext uri="{FF2B5EF4-FFF2-40B4-BE49-F238E27FC236}">
              <a16:creationId xmlns:a16="http://schemas.microsoft.com/office/drawing/2014/main" id="{E54B24A5-FFE1-4AE9-A7D1-22BCF8834746}"/>
            </a:ext>
          </a:extLst>
        </xdr:cNvPr>
        <xdr:cNvCxnSpPr/>
      </xdr:nvCxnSpPr>
      <xdr:spPr>
        <a:xfrm flipV="1">
          <a:off x="18656300" y="1818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7" name="n_1aveValue【庁舎】&#10;一人当たり面積">
          <a:extLst>
            <a:ext uri="{FF2B5EF4-FFF2-40B4-BE49-F238E27FC236}">
              <a16:creationId xmlns:a16="http://schemas.microsoft.com/office/drawing/2014/main" id="{B0AB9A72-194F-4BF0-8A01-F3CB5BF10BA9}"/>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48" name="n_2aveValue【庁舎】&#10;一人当たり面積">
          <a:extLst>
            <a:ext uri="{FF2B5EF4-FFF2-40B4-BE49-F238E27FC236}">
              <a16:creationId xmlns:a16="http://schemas.microsoft.com/office/drawing/2014/main" id="{9A1E2673-66AC-4750-B105-84661677BFFE}"/>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849" name="n_3aveValue【庁舎】&#10;一人当たり面積">
          <a:extLst>
            <a:ext uri="{FF2B5EF4-FFF2-40B4-BE49-F238E27FC236}">
              <a16:creationId xmlns:a16="http://schemas.microsoft.com/office/drawing/2014/main" id="{1340149A-7E0F-4A82-B586-10F8C3FA455F}"/>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50" name="n_4aveValue【庁舎】&#10;一人当たり面積">
          <a:extLst>
            <a:ext uri="{FF2B5EF4-FFF2-40B4-BE49-F238E27FC236}">
              <a16:creationId xmlns:a16="http://schemas.microsoft.com/office/drawing/2014/main" id="{218D0CF1-BFEB-45F2-998C-CEB6814CCB6C}"/>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45738</xdr:rowOff>
    </xdr:from>
    <xdr:ext cx="469744" cy="259045"/>
    <xdr:sp macro="" textlink="">
      <xdr:nvSpPr>
        <xdr:cNvPr id="851" name="n_1mainValue【庁舎】&#10;一人当たり面積">
          <a:extLst>
            <a:ext uri="{FF2B5EF4-FFF2-40B4-BE49-F238E27FC236}">
              <a16:creationId xmlns:a16="http://schemas.microsoft.com/office/drawing/2014/main" id="{7094D084-0E78-432B-8D79-DC323322F6A0}"/>
            </a:ext>
          </a:extLst>
        </xdr:cNvPr>
        <xdr:cNvSpPr txBox="1"/>
      </xdr:nvSpPr>
      <xdr:spPr>
        <a:xfrm>
          <a:off x="21075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852" name="n_2mainValue【庁舎】&#10;一人当たり面積">
          <a:extLst>
            <a:ext uri="{FF2B5EF4-FFF2-40B4-BE49-F238E27FC236}">
              <a16:creationId xmlns:a16="http://schemas.microsoft.com/office/drawing/2014/main" id="{A1307CE6-C283-47D1-8D54-C88AB62F0755}"/>
            </a:ext>
          </a:extLst>
        </xdr:cNvPr>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53" name="n_3mainValue【庁舎】&#10;一人当たり面積">
          <a:extLst>
            <a:ext uri="{FF2B5EF4-FFF2-40B4-BE49-F238E27FC236}">
              <a16:creationId xmlns:a16="http://schemas.microsoft.com/office/drawing/2014/main" id="{5290AEB1-DAFA-465D-88C0-4A8F4DD7C3AB}"/>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53357</xdr:rowOff>
    </xdr:from>
    <xdr:ext cx="469744" cy="259045"/>
    <xdr:sp macro="" textlink="">
      <xdr:nvSpPr>
        <xdr:cNvPr id="854" name="n_4mainValue【庁舎】&#10;一人当たり面積">
          <a:extLst>
            <a:ext uri="{FF2B5EF4-FFF2-40B4-BE49-F238E27FC236}">
              <a16:creationId xmlns:a16="http://schemas.microsoft.com/office/drawing/2014/main" id="{A4186AF8-CB18-4515-A891-D67888135AF5}"/>
            </a:ext>
          </a:extLst>
        </xdr:cNvPr>
        <xdr:cNvSpPr txBox="1"/>
      </xdr:nvSpPr>
      <xdr:spPr>
        <a:xfrm>
          <a:off x="18421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98DD81A4-180C-4D8C-BD39-3FF29B4F25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42077AB2-4585-446A-899A-E4B7F0EC45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4ACBAA50-B06F-4BCC-B739-E466124D295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類似団体と比較して特に有形固定資産償却率が高くなっている施設は図書館、市民会館である。これは、施設の長寿命化に係る改修が未実施であることが大きな要因である。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は令和３年度に</a:t>
          </a:r>
          <a:r>
            <a:rPr kumimoji="1" lang="ja-JP" altLang="ja-JP" sz="1100">
              <a:solidFill>
                <a:schemeClr val="dk1"/>
              </a:solidFill>
              <a:effectLst/>
              <a:latin typeface="+mn-lt"/>
              <a:ea typeface="+mn-ea"/>
              <a:cs typeface="+mn-cs"/>
            </a:rPr>
            <a:t>建替を行</a:t>
          </a:r>
          <a:r>
            <a:rPr kumimoji="1" lang="ja-JP" altLang="en-US" sz="1100">
              <a:solidFill>
                <a:schemeClr val="dk1"/>
              </a:solidFill>
              <a:effectLst/>
              <a:latin typeface="+mn-lt"/>
              <a:ea typeface="+mn-ea"/>
              <a:cs typeface="+mn-cs"/>
            </a:rPr>
            <a:t>ったこともあり、</a:t>
          </a:r>
          <a:r>
            <a:rPr kumimoji="1" lang="ja-JP" altLang="ja-JP" sz="1100">
              <a:solidFill>
                <a:schemeClr val="dk1"/>
              </a:solidFill>
              <a:effectLst/>
              <a:latin typeface="+mn-lt"/>
              <a:ea typeface="+mn-ea"/>
              <a:cs typeface="+mn-cs"/>
            </a:rPr>
            <a:t>数値は改善</a:t>
          </a:r>
          <a:r>
            <a:rPr kumimoji="1" lang="ja-JP" altLang="en-US" sz="1100">
              <a:solidFill>
                <a:schemeClr val="dk1"/>
              </a:solidFill>
              <a:effectLst/>
              <a:latin typeface="+mn-lt"/>
              <a:ea typeface="+mn-ea"/>
              <a:cs typeface="+mn-cs"/>
            </a:rPr>
            <a:t>したが、一人当たり面積が類似団体内平均値を上回ることとなり、維持管理に係る経費の増加に留意する必要がある。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261,661
258,653
138.48
106,412,628
105,551,892
296,657
52,980,221
83,776,895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回り、前年度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高齢者保健福祉費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等の増により前年度比で増加し、基準財政収入額は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新型コロナウイルス感染症の影響によ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り前年度比で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102870</xdr:rowOff>
    </xdr:from>
    <xdr:to>
      <xdr:col>23</xdr:col>
      <xdr:colOff>133350</xdr:colOff>
      <xdr:row>40</xdr:row>
      <xdr:rowOff>151130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608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102870</xdr:rowOff>
    </xdr:from>
    <xdr:to>
      <xdr:col>19</xdr:col>
      <xdr:colOff>133350</xdr:colOff>
      <xdr:row>40</xdr:row>
      <xdr:rowOff>102870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102870</xdr:rowOff>
    </xdr:from>
    <xdr:to>
      <xdr:col>15</xdr:col>
      <xdr:colOff>82550</xdr:colOff>
      <xdr:row>40</xdr:row>
      <xdr:rowOff>102870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102870</xdr:rowOff>
    </xdr:from>
    <xdr:to>
      <xdr:col>11</xdr:col>
      <xdr:colOff>31750</xdr:colOff>
      <xdr:row>40</xdr:row>
      <xdr:rowOff>127000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72407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52070</xdr:rowOff>
    </xdr:from>
    <xdr:to>
      <xdr:col>19</xdr:col>
      <xdr:colOff>184150</xdr:colOff>
      <xdr:row>40</xdr:row>
      <xdr:rowOff>153670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163847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52070</xdr:rowOff>
    </xdr:from>
    <xdr:to>
      <xdr:col>15</xdr:col>
      <xdr:colOff>133350</xdr:colOff>
      <xdr:row>40</xdr:row>
      <xdr:rowOff>153670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163847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52070</xdr:rowOff>
    </xdr:from>
    <xdr:to>
      <xdr:col>11</xdr:col>
      <xdr:colOff>82550</xdr:colOff>
      <xdr:row>40</xdr:row>
      <xdr:rowOff>153670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経常収支比率は、類似団体平均よりも下回り、前年度から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要因としては、物件費や扶助費などの経常経費は増加したものの、地方交付税や臨時財政対策債などの経常一般財源等も増加しており、経常一般財源の増加が経常経費の増加を上回ったことがあげられる。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44344"/>
          <a:ext cx="8382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15663</xdr:rowOff>
    </xdr:from>
    <xdr:to>
      <xdr:col>19</xdr:col>
      <xdr:colOff>133350</xdr:colOff>
      <xdr:row>67</xdr:row>
      <xdr:rowOff>31750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5028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103310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7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171027</xdr:rowOff>
    </xdr:from>
    <xdr:to>
      <xdr:col>15</xdr:col>
      <xdr:colOff>82550</xdr:colOff>
      <xdr:row>67</xdr:row>
      <xdr:rowOff>31750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4867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159614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171027</xdr:rowOff>
    </xdr:from>
    <xdr:to>
      <xdr:col>11</xdr:col>
      <xdr:colOff>31750</xdr:colOff>
      <xdr:row>67</xdr:row>
      <xdr:rowOff>15663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4867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103310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127440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0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37271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136313</xdr:rowOff>
    </xdr:from>
    <xdr:to>
      <xdr:col>19</xdr:col>
      <xdr:colOff>184150</xdr:colOff>
      <xdr:row>67</xdr:row>
      <xdr:rowOff>66463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51240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3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120227</xdr:rowOff>
    </xdr:from>
    <xdr:to>
      <xdr:col>11</xdr:col>
      <xdr:colOff>82550</xdr:colOff>
      <xdr:row>67</xdr:row>
      <xdr:rowOff>50377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35154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136313</xdr:rowOff>
    </xdr:from>
    <xdr:to>
      <xdr:col>7</xdr:col>
      <xdr:colOff>31750</xdr:colOff>
      <xdr:row>67</xdr:row>
      <xdr:rowOff>66463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51240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人当たり人件費・物件費等決算額は、類似団体平均を約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千円下回る数値となるものの、増加傾向にある。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要因としては、物件費における、新型コロナウイルス予防接種事業の増加等があげられ、決算額前年比で約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129612</xdr:rowOff>
    </xdr:from>
    <xdr:to>
      <xdr:col>23</xdr:col>
      <xdr:colOff>133350</xdr:colOff>
      <xdr:row>82</xdr:row>
      <xdr:rowOff>21186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45612"/>
          <a:ext cx="838200" cy="2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75543</xdr:rowOff>
    </xdr:from>
    <xdr:to>
      <xdr:col>19</xdr:col>
      <xdr:colOff>133350</xdr:colOff>
      <xdr:row>80</xdr:row>
      <xdr:rowOff>129612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91543"/>
          <a:ext cx="889000" cy="5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159074</xdr:rowOff>
    </xdr:from>
    <xdr:to>
      <xdr:col>15</xdr:col>
      <xdr:colOff>82550</xdr:colOff>
      <xdr:row>80</xdr:row>
      <xdr:rowOff>75543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03624"/>
          <a:ext cx="889000" cy="8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96480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8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128636</xdr:rowOff>
    </xdr:from>
    <xdr:to>
      <xdr:col>11</xdr:col>
      <xdr:colOff>31750</xdr:colOff>
      <xdr:row>79</xdr:row>
      <xdr:rowOff>159074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673186"/>
          <a:ext cx="889000" cy="3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21643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5046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9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141836</xdr:rowOff>
    </xdr:from>
    <xdr:to>
      <xdr:col>23</xdr:col>
      <xdr:colOff>184150</xdr:colOff>
      <xdr:row>82</xdr:row>
      <xdr:rowOff>71986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158363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7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78812</xdr:rowOff>
    </xdr:from>
    <xdr:to>
      <xdr:col>19</xdr:col>
      <xdr:colOff>184150</xdr:colOff>
      <xdr:row>81</xdr:row>
      <xdr:rowOff>8962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19139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6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24743</xdr:rowOff>
    </xdr:from>
    <xdr:to>
      <xdr:col>15</xdr:col>
      <xdr:colOff>133350</xdr:colOff>
      <xdr:row>80</xdr:row>
      <xdr:rowOff>126343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136520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0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108274</xdr:rowOff>
    </xdr:from>
    <xdr:to>
      <xdr:col>11</xdr:col>
      <xdr:colOff>82550</xdr:colOff>
      <xdr:row>80</xdr:row>
      <xdr:rowOff>38424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48601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2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77836</xdr:rowOff>
    </xdr:from>
    <xdr:to>
      <xdr:col>7</xdr:col>
      <xdr:colOff>31750</xdr:colOff>
      <xdr:row>80</xdr:row>
      <xdr:rowOff>7986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2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18163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39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職員の平均年齢、給与について、前年度からほぼ変動がなかったため、ラスパイレス指数の変動はなかった。</a:t>
          </a:r>
        </a:p>
        <a:p>
          <a:r>
            <a:rPr kumimoji="1" lang="ja-JP" altLang="en-US" sz="1300">
              <a:latin typeface="ＭＳ Ｐゴシック" panose="020B0600070205080204" pitchFamily="50" charset="-128"/>
              <a:ea typeface="ＭＳ Ｐゴシック" panose="020B0600070205080204" pitchFamily="50" charset="-128"/>
            </a:rPr>
            <a:t>　今後も、人事院勧告による国の給与改定等を踏まえ、適切な給与水準の維持に努める。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1059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055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1059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055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81491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055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加古川市行政改革実行プランに基づき、将来の行政需要や多様な任用形態を踏まえた採用計画を策定して職員数の適正化を図っているところであり、人口千人当たりの職員はほぼ横ばいで推移している。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今後も引き続き、職種ごとに業務量の過去の推移や将来の予測を勘案しながら採用計画の見直しを毎年度行い、また、類似団体の職員数等も注視して、定員の適正化を推進する。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38946</xdr:rowOff>
    </xdr:from>
    <xdr:to>
      <xdr:col>81</xdr:col>
      <xdr:colOff>44450</xdr:colOff>
      <xdr:row>61</xdr:row>
      <xdr:rowOff>55033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973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38946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6924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117898</xdr:rowOff>
    </xdr:from>
    <xdr:to>
      <xdr:col>72</xdr:col>
      <xdr:colOff>203200</xdr:colOff>
      <xdr:row>61</xdr:row>
      <xdr:rowOff>10795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0489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117898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767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4233</xdr:rowOff>
    </xdr:from>
    <xdr:to>
      <xdr:col>81</xdr:col>
      <xdr:colOff>95250</xdr:colOff>
      <xdr:row>61</xdr:row>
      <xdr:rowOff>105833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20760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159596</xdr:rowOff>
    </xdr:from>
    <xdr:to>
      <xdr:col>77</xdr:col>
      <xdr:colOff>95250</xdr:colOff>
      <xdr:row>61</xdr:row>
      <xdr:rowOff>89746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67098</xdr:rowOff>
    </xdr:from>
    <xdr:to>
      <xdr:col>68</xdr:col>
      <xdr:colOff>203200</xdr:colOff>
      <xdr:row>60</xdr:row>
      <xdr:rowOff>168698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実質公債費比率は改善を続けており、令和３年度も前年度より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投資的事業の抑制により逓減傾向にある実質公債費比率であるが、今後は広域ごみ処理施設建設事業等の大規模事業により、公債費の増加が見込まれるため、その他の投資的事業において、事業実施の可否・時期を慎重に見極め、公債費の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11188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747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57150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69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114602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437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40</xdr:row>
      <xdr:rowOff>35076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011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63802</xdr:rowOff>
    </xdr:from>
    <xdr:to>
      <xdr:col>68</xdr:col>
      <xdr:colOff>203200</xdr:colOff>
      <xdr:row>39</xdr:row>
      <xdr:rowOff>165402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4129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96053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将来負担比率は、７年連続で該当なしとなった。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今後は広域ごみ処理施設建設事業等の大規模事業に係る地方債の発行により地方債残高が増加する見込みであるため、交付税算入のない地方債の発行抑制など、財政の健全化に努める。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41169</xdr:rowOff>
    </xdr:from>
    <xdr:to>
      <xdr:col>68</xdr:col>
      <xdr:colOff>203200</xdr:colOff>
      <xdr:row>16</xdr:row>
      <xdr:rowOff>142769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261,661
258,653
138.48
106,412,628
105,551,892
296,657
52,980,221
83,776,895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経常一般財源等が増加したことから、前年度より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ポイント改善した。また、類似団体平均との比較では、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ポイント下回る数値となった。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今後も、定期的な採用計画の見直しにより定員の適正化を推進するとともに、適切な給与水準の維持に努める。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0</xdr:rowOff>
    </xdr:from>
    <xdr:to>
      <xdr:col>24</xdr:col>
      <xdr:colOff>25400</xdr:colOff>
      <xdr:row>37</xdr:row>
      <xdr:rowOff>120650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22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38100</xdr:rowOff>
    </xdr:from>
    <xdr:to>
      <xdr:col>19</xdr:col>
      <xdr:colOff>187325</xdr:colOff>
      <xdr:row>37</xdr:row>
      <xdr:rowOff>120650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03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38100</xdr:rowOff>
    </xdr:from>
    <xdr:to>
      <xdr:col>15</xdr:col>
      <xdr:colOff>98425</xdr:colOff>
      <xdr:row>37</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19050</xdr:rowOff>
    </xdr:from>
    <xdr:to>
      <xdr:col>11</xdr:col>
      <xdr:colOff>9525</xdr:colOff>
      <xdr:row>37</xdr:row>
      <xdr:rowOff>19050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158750</xdr:rowOff>
    </xdr:from>
    <xdr:to>
      <xdr:col>15</xdr:col>
      <xdr:colOff>149225</xdr:colOff>
      <xdr:row>36</xdr:row>
      <xdr:rowOff>88900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139700</xdr:rowOff>
    </xdr:from>
    <xdr:to>
      <xdr:col>11</xdr:col>
      <xdr:colOff>60325</xdr:colOff>
      <xdr:row>37</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139700</xdr:rowOff>
    </xdr:from>
    <xdr:to>
      <xdr:col>6</xdr:col>
      <xdr:colOff>171450</xdr:colOff>
      <xdr:row>37</xdr:row>
      <xdr:rowOff>69850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物件費に係る経常収支比率は、学校給食費管理事業に係る賄材料費や情報教育推進事業に係る備品購入費等が増加しているものの、経常一般財源等が増加したことから、前年度より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ポイント改善した。また、類似団体平均との比較では、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ポイント下回る数値となった。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今後は、物価やエネルギー価格の高騰などの増加要因が見込まれるため、事業の見直しなど経費削減に努める。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135164</xdr:rowOff>
    </xdr:from>
    <xdr:to>
      <xdr:col>82</xdr:col>
      <xdr:colOff>107950</xdr:colOff>
      <xdr:row>15</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06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167821</xdr:rowOff>
    </xdr:from>
    <xdr:to>
      <xdr:col>78</xdr:col>
      <xdr:colOff>69850</xdr:colOff>
      <xdr:row>16</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395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61686</xdr:rowOff>
    </xdr:from>
    <xdr:to>
      <xdr:col>73</xdr:col>
      <xdr:colOff>180975</xdr:colOff>
      <xdr:row>16</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048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102507</xdr:rowOff>
    </xdr:from>
    <xdr:to>
      <xdr:col>69</xdr:col>
      <xdr:colOff>92075</xdr:colOff>
      <xdr:row>16</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42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84364</xdr:rowOff>
    </xdr:from>
    <xdr:to>
      <xdr:col>82</xdr:col>
      <xdr:colOff>158750</xdr:colOff>
      <xdr:row>16</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100891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117021</xdr:rowOff>
    </xdr:from>
    <xdr:to>
      <xdr:col>78</xdr:col>
      <xdr:colOff>120650</xdr:colOff>
      <xdr:row>16</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57348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108857</xdr:rowOff>
    </xdr:from>
    <xdr:to>
      <xdr:col>74</xdr:col>
      <xdr:colOff>31750</xdr:colOff>
      <xdr:row>17</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49184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10886</xdr:rowOff>
    </xdr:from>
    <xdr:to>
      <xdr:col>69</xdr:col>
      <xdr:colOff>142875</xdr:colOff>
      <xdr:row>16</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122663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2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51707</xdr:rowOff>
    </xdr:from>
    <xdr:to>
      <xdr:col>65</xdr:col>
      <xdr:colOff>53975</xdr:colOff>
      <xdr:row>15</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163484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扶助費に係る経常収支比率は、社会保障関連経費や教育・保育給付費等が増加しているものの、経常一般財源等が増加したことから、前年度より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ポイント改善した。また、類似団体平均との比較では、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ポイント下回る数値となった。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今後も、社会保障関連経費は増加傾向で推移していくことが見込まれる。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58</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771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57</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ポイント下回る数値となった。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今後も社会保障関連経費の増加に伴い、介護保険事業や後期高齢者医療事業への繰出金が増加傾向で推移していくことが見込まれる。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45357</xdr:rowOff>
    </xdr:from>
    <xdr:to>
      <xdr:col>82</xdr:col>
      <xdr:colOff>107950</xdr:colOff>
      <xdr:row>58</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894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80934</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143328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71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29028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56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166007</xdr:rowOff>
    </xdr:from>
    <xdr:to>
      <xdr:col>82</xdr:col>
      <xdr:colOff>158750</xdr:colOff>
      <xdr:row>58</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11084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8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92528</xdr:rowOff>
    </xdr:from>
    <xdr:to>
      <xdr:col>78</xdr:col>
      <xdr:colOff>120650</xdr:colOff>
      <xdr:row>59</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32855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0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補助費等に係る経常収支比率は、市民病院運営費負担金の減少等により、前年度より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今後も、適正な補助金等の支給に努める。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134620</xdr:rowOff>
    </xdr:from>
    <xdr:to>
      <xdr:col>82</xdr:col>
      <xdr:colOff>107950</xdr:colOff>
      <xdr:row>35</xdr:row>
      <xdr:rowOff>62230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63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35</xdr:row>
      <xdr:rowOff>62230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62230</xdr:rowOff>
    </xdr:from>
    <xdr:to>
      <xdr:col>73</xdr:col>
      <xdr:colOff>180975</xdr:colOff>
      <xdr:row>35</xdr:row>
      <xdr:rowOff>69850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107950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55897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8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xdr:rowOff>
    </xdr:from>
    <xdr:to>
      <xdr:col>78</xdr:col>
      <xdr:colOff>120650</xdr:colOff>
      <xdr:row>35</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97807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公債費に係る経常収支比率は、元金償還額が増加したものの、経常一般財源等も増加したことから、前年度より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ポイント改善した。また、類似団体平均との比較では、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数値となった。今後は広域ごみ処理施設建設事業等の大規模事業により、公債費の更なる増加が見込まれるため、その他の投資的事業において、事業実施の可否・時期を慎重に見極め、新発債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167821</xdr:rowOff>
    </xdr:from>
    <xdr:to>
      <xdr:col>24</xdr:col>
      <xdr:colOff>25400</xdr:colOff>
      <xdr:row>78</xdr:row>
      <xdr:rowOff>105229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3694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105229</xdr:rowOff>
    </xdr:from>
    <xdr:to>
      <xdr:col>19</xdr:col>
      <xdr:colOff>187325</xdr:colOff>
      <xdr:row>78</xdr:row>
      <xdr:rowOff>116114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478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78</xdr:row>
      <xdr:rowOff>116114</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46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159657</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46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89098</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54429</xdr:rowOff>
    </xdr:from>
    <xdr:to>
      <xdr:col>20</xdr:col>
      <xdr:colOff>38100</xdr:colOff>
      <xdr:row>78</xdr:row>
      <xdr:rowOff>156029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140806</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65314</xdr:rowOff>
    </xdr:from>
    <xdr:to>
      <xdr:col>15</xdr:col>
      <xdr:colOff>149225</xdr:colOff>
      <xdr:row>78</xdr:row>
      <xdr:rowOff>166914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151691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公債費以外に係る経常収支比率は、扶助費をはじめとする社会保障関連経費において逓増傾向にあるが、経常一般財源等が増加したことから、前年度より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ポイント下回る数値となった。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78</xdr:row>
      <xdr:rowOff>105229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2966700"/>
          <a:ext cx="8382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75491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105229</xdr:rowOff>
    </xdr:from>
    <xdr:to>
      <xdr:col>78</xdr:col>
      <xdr:colOff>69850</xdr:colOff>
      <xdr:row>78</xdr:row>
      <xdr:rowOff>116114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3478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94343</xdr:rowOff>
    </xdr:from>
    <xdr:to>
      <xdr:col>73</xdr:col>
      <xdr:colOff>180975</xdr:colOff>
      <xdr:row>78</xdr:row>
      <xdr:rowOff>116114</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46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78213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94343</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42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54429</xdr:rowOff>
    </xdr:from>
    <xdr:to>
      <xdr:col>78</xdr:col>
      <xdr:colOff>120650</xdr:colOff>
      <xdr:row>78</xdr:row>
      <xdr:rowOff>156029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166206</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65314</xdr:rowOff>
    </xdr:from>
    <xdr:to>
      <xdr:col>74</xdr:col>
      <xdr:colOff>31750</xdr:colOff>
      <xdr:row>78</xdr:row>
      <xdr:rowOff>166914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5641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129920</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123419</xdr:rowOff>
    </xdr:from>
    <xdr:to>
      <xdr:col>29</xdr:col>
      <xdr:colOff>127000</xdr:colOff>
      <xdr:row>18</xdr:row>
      <xdr:rowOff>13005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5694"/>
          <a:ext cx="647700" cy="61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13005</xdr:rowOff>
    </xdr:from>
    <xdr:to>
      <xdr:col>26</xdr:col>
      <xdr:colOff>50800</xdr:colOff>
      <xdr:row>18</xdr:row>
      <xdr:rowOff>58268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6730"/>
          <a:ext cx="698500" cy="45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58268</xdr:rowOff>
    </xdr:from>
    <xdr:to>
      <xdr:col>22</xdr:col>
      <xdr:colOff>114300</xdr:colOff>
      <xdr:row>18</xdr:row>
      <xdr:rowOff>103607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1993"/>
          <a:ext cx="6985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103607</xdr:rowOff>
    </xdr:from>
    <xdr:to>
      <xdr:col>18</xdr:col>
      <xdr:colOff>177800</xdr:colOff>
      <xdr:row>18</xdr:row>
      <xdr:rowOff>130277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7332"/>
          <a:ext cx="6985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72619</xdr:rowOff>
    </xdr:from>
    <xdr:to>
      <xdr:col>29</xdr:col>
      <xdr:colOff>177800</xdr:colOff>
      <xdr:row>18</xdr:row>
      <xdr:rowOff>2769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44696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133655</xdr:rowOff>
    </xdr:from>
    <xdr:to>
      <xdr:col>26</xdr:col>
      <xdr:colOff>101600</xdr:colOff>
      <xdr:row>18</xdr:row>
      <xdr:rowOff>63805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7468</xdr:rowOff>
    </xdr:from>
    <xdr:to>
      <xdr:col>22</xdr:col>
      <xdr:colOff>165100</xdr:colOff>
      <xdr:row>18</xdr:row>
      <xdr:rowOff>109068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93845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52807</xdr:rowOff>
    </xdr:from>
    <xdr:to>
      <xdr:col>19</xdr:col>
      <xdr:colOff>38100</xdr:colOff>
      <xdr:row>18</xdr:row>
      <xdr:rowOff>154407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139183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79477</xdr:rowOff>
    </xdr:from>
    <xdr:to>
      <xdr:col>15</xdr:col>
      <xdr:colOff>101600</xdr:colOff>
      <xdr:row>19</xdr:row>
      <xdr:rowOff>9627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165854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107150</xdr:rowOff>
    </xdr:from>
    <xdr:to>
      <xdr:col>29</xdr:col>
      <xdr:colOff>127000</xdr:colOff>
      <xdr:row>36</xdr:row>
      <xdr:rowOff>121133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60400"/>
          <a:ext cx="647700" cy="1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84802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5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85433</xdr:rowOff>
    </xdr:from>
    <xdr:to>
      <xdr:col>26</xdr:col>
      <xdr:colOff>50800</xdr:colOff>
      <xdr:row>36</xdr:row>
      <xdr:rowOff>121133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38683"/>
          <a:ext cx="698500" cy="3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81852</xdr:rowOff>
    </xdr:from>
    <xdr:to>
      <xdr:col>22</xdr:col>
      <xdr:colOff>114300</xdr:colOff>
      <xdr:row>36</xdr:row>
      <xdr:rowOff>85433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35102"/>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53924</xdr:rowOff>
    </xdr:from>
    <xdr:to>
      <xdr:col>18</xdr:col>
      <xdr:colOff>177800</xdr:colOff>
      <xdr:row>36</xdr:row>
      <xdr:rowOff>81852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07174"/>
          <a:ext cx="698500" cy="2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56350</xdr:rowOff>
    </xdr:from>
    <xdr:to>
      <xdr:col>29</xdr:col>
      <xdr:colOff>177800</xdr:colOff>
      <xdr:row>36</xdr:row>
      <xdr:rowOff>157950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0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28427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70333</xdr:rowOff>
    </xdr:from>
    <xdr:to>
      <xdr:col>26</xdr:col>
      <xdr:colOff>101600</xdr:colOff>
      <xdr:row>37</xdr:row>
      <xdr:rowOff>483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156710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34633</xdr:rowOff>
    </xdr:from>
    <xdr:to>
      <xdr:col>22</xdr:col>
      <xdr:colOff>165100</xdr:colOff>
      <xdr:row>36</xdr:row>
      <xdr:rowOff>136233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8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121010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7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31052</xdr:rowOff>
    </xdr:from>
    <xdr:to>
      <xdr:col>19</xdr:col>
      <xdr:colOff>38100</xdr:colOff>
      <xdr:row>36</xdr:row>
      <xdr:rowOff>132652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8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117429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3124</xdr:rowOff>
    </xdr:from>
    <xdr:to>
      <xdr:col>15</xdr:col>
      <xdr:colOff>101600</xdr:colOff>
      <xdr:row>36</xdr:row>
      <xdr:rowOff>104724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89501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261,661
258,653
138.48
106,412,628
105,551,892
296,657
52,980,221
83,776,895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39279</xdr:rowOff>
    </xdr:from>
    <xdr:to>
      <xdr:col>24</xdr:col>
      <xdr:colOff>63500</xdr:colOff>
      <xdr:row>35</xdr:row>
      <xdr:rowOff>65242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0029"/>
          <a:ext cx="8382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65242</xdr:rowOff>
    </xdr:from>
    <xdr:to>
      <xdr:col>19</xdr:col>
      <xdr:colOff>177800</xdr:colOff>
      <xdr:row>36</xdr:row>
      <xdr:rowOff>51950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65992"/>
          <a:ext cx="889000" cy="15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12958</xdr:rowOff>
    </xdr:from>
    <xdr:to>
      <xdr:col>15</xdr:col>
      <xdr:colOff>50800</xdr:colOff>
      <xdr:row>36</xdr:row>
      <xdr:rowOff>51950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85158"/>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12958</xdr:rowOff>
    </xdr:from>
    <xdr:to>
      <xdr:col>10</xdr:col>
      <xdr:colOff>114300</xdr:colOff>
      <xdr:row>36</xdr:row>
      <xdr:rowOff>34805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85158"/>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159929</xdr:rowOff>
    </xdr:from>
    <xdr:to>
      <xdr:col>24</xdr:col>
      <xdr:colOff>114300</xdr:colOff>
      <xdr:row>35</xdr:row>
      <xdr:rowOff>90079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138356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14442</xdr:rowOff>
    </xdr:from>
    <xdr:to>
      <xdr:col>20</xdr:col>
      <xdr:colOff>38100</xdr:colOff>
      <xdr:row>35</xdr:row>
      <xdr:rowOff>116042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107169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1150</xdr:rowOff>
    </xdr:from>
    <xdr:to>
      <xdr:col>15</xdr:col>
      <xdr:colOff>101600</xdr:colOff>
      <xdr:row>36</xdr:row>
      <xdr:rowOff>102750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119277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133608</xdr:rowOff>
    </xdr:from>
    <xdr:to>
      <xdr:col>10</xdr:col>
      <xdr:colOff>165100</xdr:colOff>
      <xdr:row>36</xdr:row>
      <xdr:rowOff>63758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80285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155455</xdr:rowOff>
    </xdr:from>
    <xdr:to>
      <xdr:col>6</xdr:col>
      <xdr:colOff>38100</xdr:colOff>
      <xdr:row>36</xdr:row>
      <xdr:rowOff>85605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5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102132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3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138176</xdr:rowOff>
    </xdr:from>
    <xdr:to>
      <xdr:col>24</xdr:col>
      <xdr:colOff>63500</xdr:colOff>
      <xdr:row>58</xdr:row>
      <xdr:rowOff>97066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67926"/>
          <a:ext cx="838200" cy="4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120007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0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74130</xdr:rowOff>
    </xdr:from>
    <xdr:to>
      <xdr:col>19</xdr:col>
      <xdr:colOff>177800</xdr:colOff>
      <xdr:row>58</xdr:row>
      <xdr:rowOff>97066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18230"/>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74130</xdr:rowOff>
    </xdr:from>
    <xdr:to>
      <xdr:col>15</xdr:col>
      <xdr:colOff>50800</xdr:colOff>
      <xdr:row>59</xdr:row>
      <xdr:rowOff>50508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18230"/>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50508</xdr:rowOff>
    </xdr:from>
    <xdr:to>
      <xdr:col>10</xdr:col>
      <xdr:colOff>114300</xdr:colOff>
      <xdr:row>59</xdr:row>
      <xdr:rowOff>98819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66058"/>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147058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87376</xdr:rowOff>
    </xdr:from>
    <xdr:to>
      <xdr:col>24</xdr:col>
      <xdr:colOff>114300</xdr:colOff>
      <xdr:row>56</xdr:row>
      <xdr:rowOff>17526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65803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9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46266</xdr:rowOff>
    </xdr:from>
    <xdr:to>
      <xdr:col>20</xdr:col>
      <xdr:colOff>38100</xdr:colOff>
      <xdr:row>58</xdr:row>
      <xdr:rowOff>147866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138993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23330</xdr:rowOff>
    </xdr:from>
    <xdr:to>
      <xdr:col>15</xdr:col>
      <xdr:colOff>101600</xdr:colOff>
      <xdr:row>58</xdr:row>
      <xdr:rowOff>124930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116057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171158</xdr:rowOff>
    </xdr:from>
    <xdr:to>
      <xdr:col>10</xdr:col>
      <xdr:colOff>165100</xdr:colOff>
      <xdr:row>59</xdr:row>
      <xdr:rowOff>101308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92435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48019</xdr:rowOff>
    </xdr:from>
    <xdr:to>
      <xdr:col>6</xdr:col>
      <xdr:colOff>38100</xdr:colOff>
      <xdr:row>59</xdr:row>
      <xdr:rowOff>149619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140746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138145</xdr:rowOff>
    </xdr:from>
    <xdr:to>
      <xdr:col>24</xdr:col>
      <xdr:colOff>63500</xdr:colOff>
      <xdr:row>77</xdr:row>
      <xdr:rowOff>160502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39795"/>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138145</xdr:rowOff>
    </xdr:from>
    <xdr:to>
      <xdr:col>19</xdr:col>
      <xdr:colOff>177800</xdr:colOff>
      <xdr:row>77</xdr:row>
      <xdr:rowOff>155062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3979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155062</xdr:rowOff>
    </xdr:from>
    <xdr:to>
      <xdr:col>15</xdr:col>
      <xdr:colOff>50800</xdr:colOff>
      <xdr:row>78</xdr:row>
      <xdr:rowOff>3683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56712"/>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164023</xdr:rowOff>
    </xdr:from>
    <xdr:to>
      <xdr:col>10</xdr:col>
      <xdr:colOff>114300</xdr:colOff>
      <xdr:row>78</xdr:row>
      <xdr:rowOff>3683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65673"/>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109702</xdr:rowOff>
    </xdr:from>
    <xdr:to>
      <xdr:col>24</xdr:col>
      <xdr:colOff>114300</xdr:colOff>
      <xdr:row>78</xdr:row>
      <xdr:rowOff>39852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24629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87345</xdr:rowOff>
    </xdr:from>
    <xdr:to>
      <xdr:col>20</xdr:col>
      <xdr:colOff>38100</xdr:colOff>
      <xdr:row>78</xdr:row>
      <xdr:rowOff>17495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8622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8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104262</xdr:rowOff>
    </xdr:from>
    <xdr:to>
      <xdr:col>15</xdr:col>
      <xdr:colOff>101600</xdr:colOff>
      <xdr:row>78</xdr:row>
      <xdr:rowOff>34412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25539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124333</xdr:rowOff>
    </xdr:from>
    <xdr:to>
      <xdr:col>10</xdr:col>
      <xdr:colOff>165100</xdr:colOff>
      <xdr:row>78</xdr:row>
      <xdr:rowOff>54483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45610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113223</xdr:rowOff>
    </xdr:from>
    <xdr:to>
      <xdr:col>6</xdr:col>
      <xdr:colOff>38100</xdr:colOff>
      <xdr:row>78</xdr:row>
      <xdr:rowOff>43373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34500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35246</xdr:rowOff>
    </xdr:from>
    <xdr:to>
      <xdr:col>24</xdr:col>
      <xdr:colOff>63500</xdr:colOff>
      <xdr:row>98</xdr:row>
      <xdr:rowOff>97410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94446"/>
          <a:ext cx="838200" cy="40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114112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0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97410</xdr:rowOff>
    </xdr:from>
    <xdr:to>
      <xdr:col>19</xdr:col>
      <xdr:colOff>177800</xdr:colOff>
      <xdr:row>99</xdr:row>
      <xdr:rowOff>13725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99510"/>
          <a:ext cx="889000" cy="8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13725</xdr:rowOff>
    </xdr:from>
    <xdr:to>
      <xdr:col>15</xdr:col>
      <xdr:colOff>50800</xdr:colOff>
      <xdr:row>99</xdr:row>
      <xdr:rowOff>94045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87275"/>
          <a:ext cx="889000" cy="8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94045</xdr:rowOff>
    </xdr:from>
    <xdr:to>
      <xdr:col>10</xdr:col>
      <xdr:colOff>114300</xdr:colOff>
      <xdr:row>99</xdr:row>
      <xdr:rowOff>116644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67595"/>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155896</xdr:rowOff>
    </xdr:from>
    <xdr:to>
      <xdr:col>24</xdr:col>
      <xdr:colOff>114300</xdr:colOff>
      <xdr:row>96</xdr:row>
      <xdr:rowOff>86046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134323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46610</xdr:rowOff>
    </xdr:from>
    <xdr:to>
      <xdr:col>20</xdr:col>
      <xdr:colOff>38100</xdr:colOff>
      <xdr:row>98</xdr:row>
      <xdr:rowOff>148210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139337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4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134375</xdr:rowOff>
    </xdr:from>
    <xdr:to>
      <xdr:col>15</xdr:col>
      <xdr:colOff>101600</xdr:colOff>
      <xdr:row>99</xdr:row>
      <xdr:rowOff>64525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55652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43245</xdr:rowOff>
    </xdr:from>
    <xdr:to>
      <xdr:col>10</xdr:col>
      <xdr:colOff>165100</xdr:colOff>
      <xdr:row>99</xdr:row>
      <xdr:rowOff>144845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135972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65844</xdr:rowOff>
    </xdr:from>
    <xdr:to>
      <xdr:col>6</xdr:col>
      <xdr:colOff>38100</xdr:colOff>
      <xdr:row>99</xdr:row>
      <xdr:rowOff>167444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158571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102819</xdr:rowOff>
    </xdr:from>
    <xdr:to>
      <xdr:col>55</xdr:col>
      <xdr:colOff>0</xdr:colOff>
      <xdr:row>38</xdr:row>
      <xdr:rowOff>148996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417769"/>
          <a:ext cx="838200" cy="124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102819</xdr:rowOff>
    </xdr:from>
    <xdr:to>
      <xdr:col>50</xdr:col>
      <xdr:colOff>114300</xdr:colOff>
      <xdr:row>39</xdr:row>
      <xdr:rowOff>61075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417769"/>
          <a:ext cx="889000" cy="13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80700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61075</xdr:rowOff>
    </xdr:from>
    <xdr:to>
      <xdr:col>45</xdr:col>
      <xdr:colOff>177800</xdr:colOff>
      <xdr:row>39</xdr:row>
      <xdr:rowOff>64300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747625"/>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79354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64300</xdr:rowOff>
    </xdr:from>
    <xdr:to>
      <xdr:col>41</xdr:col>
      <xdr:colOff>50800</xdr:colOff>
      <xdr:row>39</xdr:row>
      <xdr:rowOff>79693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750850"/>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98196</xdr:rowOff>
    </xdr:from>
    <xdr:to>
      <xdr:col>55</xdr:col>
      <xdr:colOff>50800</xdr:colOff>
      <xdr:row>39</xdr:row>
      <xdr:rowOff>28346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6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76623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52019</xdr:rowOff>
    </xdr:from>
    <xdr:to>
      <xdr:col>50</xdr:col>
      <xdr:colOff>165100</xdr:colOff>
      <xdr:row>31</xdr:row>
      <xdr:rowOff>153619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36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144746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4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10275</xdr:rowOff>
    </xdr:from>
    <xdr:to>
      <xdr:col>46</xdr:col>
      <xdr:colOff>38100</xdr:colOff>
      <xdr:row>39</xdr:row>
      <xdr:rowOff>111875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103002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7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13500</xdr:rowOff>
    </xdr:from>
    <xdr:to>
      <xdr:col>41</xdr:col>
      <xdr:colOff>101600</xdr:colOff>
      <xdr:row>39</xdr:row>
      <xdr:rowOff>115100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106227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28893</xdr:rowOff>
    </xdr:from>
    <xdr:to>
      <xdr:col>36</xdr:col>
      <xdr:colOff>165100</xdr:colOff>
      <xdr:row>39</xdr:row>
      <xdr:rowOff>130493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121620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6559</xdr:rowOff>
    </xdr:from>
    <xdr:to>
      <xdr:col>55</xdr:col>
      <xdr:colOff>0</xdr:colOff>
      <xdr:row>53</xdr:row>
      <xdr:rowOff>87846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93409"/>
          <a:ext cx="838200" cy="8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55401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1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87846</xdr:rowOff>
    </xdr:from>
    <xdr:to>
      <xdr:col>50</xdr:col>
      <xdr:colOff>114300</xdr:colOff>
      <xdr:row>54</xdr:row>
      <xdr:rowOff>135737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174696"/>
          <a:ext cx="889000" cy="21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119505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135737</xdr:rowOff>
    </xdr:from>
    <xdr:to>
      <xdr:col>45</xdr:col>
      <xdr:colOff>177800</xdr:colOff>
      <xdr:row>56</xdr:row>
      <xdr:rowOff>28124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394037"/>
          <a:ext cx="889000" cy="2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65977</xdr:rowOff>
    </xdr:from>
    <xdr:to>
      <xdr:col>41</xdr:col>
      <xdr:colOff>50800</xdr:colOff>
      <xdr:row>56</xdr:row>
      <xdr:rowOff>28124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495727"/>
          <a:ext cx="889000" cy="13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127209</xdr:rowOff>
    </xdr:from>
    <xdr:to>
      <xdr:col>55</xdr:col>
      <xdr:colOff>50800</xdr:colOff>
      <xdr:row>53</xdr:row>
      <xdr:rowOff>57359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0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150086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9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37046</xdr:rowOff>
    </xdr:from>
    <xdr:to>
      <xdr:col>50</xdr:col>
      <xdr:colOff>165100</xdr:colOff>
      <xdr:row>53</xdr:row>
      <xdr:rowOff>138646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155173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8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84937</xdr:rowOff>
    </xdr:from>
    <xdr:to>
      <xdr:col>46</xdr:col>
      <xdr:colOff>38100</xdr:colOff>
      <xdr:row>55</xdr:row>
      <xdr:rowOff>15087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43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148774</xdr:rowOff>
    </xdr:from>
    <xdr:to>
      <xdr:col>41</xdr:col>
      <xdr:colOff>101600</xdr:colOff>
      <xdr:row>56</xdr:row>
      <xdr:rowOff>78924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70051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7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15177</xdr:rowOff>
    </xdr:from>
    <xdr:to>
      <xdr:col>36</xdr:col>
      <xdr:colOff>165100</xdr:colOff>
      <xdr:row>55</xdr:row>
      <xdr:rowOff>116777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107904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85156</xdr:rowOff>
    </xdr:from>
    <xdr:to>
      <xdr:col>55</xdr:col>
      <xdr:colOff>0</xdr:colOff>
      <xdr:row>74</xdr:row>
      <xdr:rowOff>51415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429556"/>
          <a:ext cx="838200" cy="3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63350</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2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51415</xdr:rowOff>
    </xdr:from>
    <xdr:to>
      <xdr:col>50</xdr:col>
      <xdr:colOff>114300</xdr:colOff>
      <xdr:row>74</xdr:row>
      <xdr:rowOff>93660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738715"/>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93660</xdr:rowOff>
    </xdr:from>
    <xdr:to>
      <xdr:col>45</xdr:col>
      <xdr:colOff>177800</xdr:colOff>
      <xdr:row>77</xdr:row>
      <xdr:rowOff>134169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780960"/>
          <a:ext cx="889000" cy="55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116795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67920</xdr:rowOff>
    </xdr:from>
    <xdr:to>
      <xdr:col>41</xdr:col>
      <xdr:colOff>50800</xdr:colOff>
      <xdr:row>77</xdr:row>
      <xdr:rowOff>134169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69570"/>
          <a:ext cx="889000" cy="6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34356</xdr:rowOff>
    </xdr:from>
    <xdr:to>
      <xdr:col>55</xdr:col>
      <xdr:colOff>50800</xdr:colOff>
      <xdr:row>72</xdr:row>
      <xdr:rowOff>135956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3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57233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23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615</xdr:rowOff>
    </xdr:from>
    <xdr:to>
      <xdr:col>50</xdr:col>
      <xdr:colOff>165100</xdr:colOff>
      <xdr:row>74</xdr:row>
      <xdr:rowOff>102215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6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118742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4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42860</xdr:rowOff>
    </xdr:from>
    <xdr:to>
      <xdr:col>46</xdr:col>
      <xdr:colOff>38100</xdr:colOff>
      <xdr:row>74</xdr:row>
      <xdr:rowOff>144460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7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160987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50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83369</xdr:rowOff>
    </xdr:from>
    <xdr:to>
      <xdr:col>41</xdr:col>
      <xdr:colOff>101600</xdr:colOff>
      <xdr:row>78</xdr:row>
      <xdr:rowOff>13519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4646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17120</xdr:rowOff>
    </xdr:from>
    <xdr:to>
      <xdr:col>36</xdr:col>
      <xdr:colOff>165100</xdr:colOff>
      <xdr:row>77</xdr:row>
      <xdr:rowOff>118720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109847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3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65557</xdr:rowOff>
    </xdr:from>
    <xdr:to>
      <xdr:col>55</xdr:col>
      <xdr:colOff>0</xdr:colOff>
      <xdr:row>96</xdr:row>
      <xdr:rowOff>118250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524757"/>
          <a:ext cx="8382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65557</xdr:rowOff>
    </xdr:from>
    <xdr:to>
      <xdr:col>50</xdr:col>
      <xdr:colOff>114300</xdr:colOff>
      <xdr:row>96</xdr:row>
      <xdr:rowOff>68948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524757"/>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65672</xdr:rowOff>
    </xdr:from>
    <xdr:to>
      <xdr:col>45</xdr:col>
      <xdr:colOff>177800</xdr:colOff>
      <xdr:row>96</xdr:row>
      <xdr:rowOff>68948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524872"/>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27800</xdr:rowOff>
    </xdr:from>
    <xdr:to>
      <xdr:col>41</xdr:col>
      <xdr:colOff>50800</xdr:colOff>
      <xdr:row>96</xdr:row>
      <xdr:rowOff>65672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487000"/>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67450</xdr:rowOff>
    </xdr:from>
    <xdr:to>
      <xdr:col>55</xdr:col>
      <xdr:colOff>50800</xdr:colOff>
      <xdr:row>96</xdr:row>
      <xdr:rowOff>169050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45877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14757</xdr:rowOff>
    </xdr:from>
    <xdr:to>
      <xdr:col>50</xdr:col>
      <xdr:colOff>165100</xdr:colOff>
      <xdr:row>96</xdr:row>
      <xdr:rowOff>116357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18148</xdr:rowOff>
    </xdr:from>
    <xdr:to>
      <xdr:col>46</xdr:col>
      <xdr:colOff>38100</xdr:colOff>
      <xdr:row>96</xdr:row>
      <xdr:rowOff>119748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110875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5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14872</xdr:rowOff>
    </xdr:from>
    <xdr:to>
      <xdr:col>41</xdr:col>
      <xdr:colOff>101600</xdr:colOff>
      <xdr:row>96</xdr:row>
      <xdr:rowOff>116472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107599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5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148450</xdr:rowOff>
    </xdr:from>
    <xdr:to>
      <xdr:col>36</xdr:col>
      <xdr:colOff>165100</xdr:colOff>
      <xdr:row>96</xdr:row>
      <xdr:rowOff>78600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69727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5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136271</xdr:rowOff>
    </xdr:from>
    <xdr:to>
      <xdr:col>85</xdr:col>
      <xdr:colOff>127000</xdr:colOff>
      <xdr:row>38</xdr:row>
      <xdr:rowOff>136728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513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136728</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518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124841</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3994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124841</xdr:rowOff>
    </xdr:from>
    <xdr:to>
      <xdr:col>71</xdr:col>
      <xdr:colOff>177800</xdr:colOff>
      <xdr:row>38</xdr:row>
      <xdr:rowOff>131242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3994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85471</xdr:rowOff>
    </xdr:from>
    <xdr:to>
      <xdr:col>85</xdr:col>
      <xdr:colOff>177800</xdr:colOff>
      <xdr:row>39</xdr:row>
      <xdr:rowOff>15621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398</xdr:rowOff>
    </xdr:from>
    <xdr:ext cx="313932"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15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85928</xdr:rowOff>
    </xdr:from>
    <xdr:to>
      <xdr:col>81</xdr:col>
      <xdr:colOff>101600</xdr:colOff>
      <xdr:row>39</xdr:row>
      <xdr:rowOff>16078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7205</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24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74041</xdr:rowOff>
    </xdr:from>
    <xdr:to>
      <xdr:col>72</xdr:col>
      <xdr:colOff>38100</xdr:colOff>
      <xdr:row>39</xdr:row>
      <xdr:rowOff>4191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166768</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46333" y="6681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80442</xdr:rowOff>
    </xdr:from>
    <xdr:to>
      <xdr:col>67</xdr:col>
      <xdr:colOff>101600</xdr:colOff>
      <xdr:row>39</xdr:row>
      <xdr:rowOff>10592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1719</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67211</xdr:rowOff>
    </xdr:from>
    <xdr:to>
      <xdr:col>85</xdr:col>
      <xdr:colOff>127000</xdr:colOff>
      <xdr:row>77</xdr:row>
      <xdr:rowOff>81499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68861"/>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81499</xdr:rowOff>
    </xdr:from>
    <xdr:to>
      <xdr:col>81</xdr:col>
      <xdr:colOff>50800</xdr:colOff>
      <xdr:row>77</xdr:row>
      <xdr:rowOff>84607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83149"/>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84607</xdr:rowOff>
    </xdr:from>
    <xdr:to>
      <xdr:col>76</xdr:col>
      <xdr:colOff>114300</xdr:colOff>
      <xdr:row>77</xdr:row>
      <xdr:rowOff>111536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86257"/>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96540</xdr:rowOff>
    </xdr:from>
    <xdr:to>
      <xdr:col>71</xdr:col>
      <xdr:colOff>177800</xdr:colOff>
      <xdr:row>77</xdr:row>
      <xdr:rowOff>111536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29819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16411</xdr:rowOff>
    </xdr:from>
    <xdr:to>
      <xdr:col>85</xdr:col>
      <xdr:colOff>177800</xdr:colOff>
      <xdr:row>77</xdr:row>
      <xdr:rowOff>118011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39288</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30699</xdr:rowOff>
    </xdr:from>
    <xdr:to>
      <xdr:col>81</xdr:col>
      <xdr:colOff>101600</xdr:colOff>
      <xdr:row>77</xdr:row>
      <xdr:rowOff>132299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148826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00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33807</xdr:rowOff>
    </xdr:from>
    <xdr:to>
      <xdr:col>76</xdr:col>
      <xdr:colOff>165100</xdr:colOff>
      <xdr:row>77</xdr:row>
      <xdr:rowOff>135407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151934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01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60736</xdr:rowOff>
    </xdr:from>
    <xdr:to>
      <xdr:col>72</xdr:col>
      <xdr:colOff>38100</xdr:colOff>
      <xdr:row>77</xdr:row>
      <xdr:rowOff>162336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153463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45740</xdr:rowOff>
    </xdr:from>
    <xdr:to>
      <xdr:col>67</xdr:col>
      <xdr:colOff>101600</xdr:colOff>
      <xdr:row>77</xdr:row>
      <xdr:rowOff>147340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138467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30657</xdr:rowOff>
    </xdr:from>
    <xdr:to>
      <xdr:col>85</xdr:col>
      <xdr:colOff>127000</xdr:colOff>
      <xdr:row>97</xdr:row>
      <xdr:rowOff>122783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489857"/>
          <a:ext cx="838200" cy="2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122783</xdr:rowOff>
    </xdr:from>
    <xdr:to>
      <xdr:col>81</xdr:col>
      <xdr:colOff>50800</xdr:colOff>
      <xdr:row>97</xdr:row>
      <xdr:rowOff>123653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53433"/>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123653</xdr:rowOff>
    </xdr:from>
    <xdr:to>
      <xdr:col>76</xdr:col>
      <xdr:colOff>114300</xdr:colOff>
      <xdr:row>98</xdr:row>
      <xdr:rowOff>84699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54303"/>
          <a:ext cx="889000" cy="1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114142</xdr:rowOff>
    </xdr:from>
    <xdr:to>
      <xdr:col>71</xdr:col>
      <xdr:colOff>177800</xdr:colOff>
      <xdr:row>98</xdr:row>
      <xdr:rowOff>84699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44792"/>
          <a:ext cx="889000" cy="14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151307</xdr:rowOff>
    </xdr:from>
    <xdr:to>
      <xdr:col>85</xdr:col>
      <xdr:colOff>177800</xdr:colOff>
      <xdr:row>96</xdr:row>
      <xdr:rowOff>81457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129734</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1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71983</xdr:rowOff>
    </xdr:from>
    <xdr:to>
      <xdr:col>81</xdr:col>
      <xdr:colOff>101600</xdr:colOff>
      <xdr:row>98</xdr:row>
      <xdr:rowOff>2133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164710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7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72853</xdr:rowOff>
    </xdr:from>
    <xdr:to>
      <xdr:col>76</xdr:col>
      <xdr:colOff>165100</xdr:colOff>
      <xdr:row>98</xdr:row>
      <xdr:rowOff>3003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165580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79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33899</xdr:rowOff>
    </xdr:from>
    <xdr:to>
      <xdr:col>72</xdr:col>
      <xdr:colOff>38100</xdr:colOff>
      <xdr:row>98</xdr:row>
      <xdr:rowOff>135499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3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126626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2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63342</xdr:rowOff>
    </xdr:from>
    <xdr:to>
      <xdr:col>67</xdr:col>
      <xdr:colOff>101600</xdr:colOff>
      <xdr:row>97</xdr:row>
      <xdr:rowOff>164942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156069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7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90388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5919688"/>
          <a:ext cx="838200" cy="86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90388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5919688"/>
          <a:ext cx="889000" cy="86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55570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39588</xdr:rowOff>
    </xdr:from>
    <xdr:to>
      <xdr:col>112</xdr:col>
      <xdr:colOff>38100</xdr:colOff>
      <xdr:row>34</xdr:row>
      <xdr:rowOff>141188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58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157715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64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103867</xdr:rowOff>
    </xdr:from>
    <xdr:to>
      <xdr:col>116</xdr:col>
      <xdr:colOff>63500</xdr:colOff>
      <xdr:row>57</xdr:row>
      <xdr:rowOff>116554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76517"/>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92322</xdr:rowOff>
    </xdr:from>
    <xdr:to>
      <xdr:col>111</xdr:col>
      <xdr:colOff>177800</xdr:colOff>
      <xdr:row>57</xdr:row>
      <xdr:rowOff>103867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6497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79521</xdr:rowOff>
    </xdr:from>
    <xdr:to>
      <xdr:col>107</xdr:col>
      <xdr:colOff>50800</xdr:colOff>
      <xdr:row>57</xdr:row>
      <xdr:rowOff>92322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5217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56547</xdr:rowOff>
    </xdr:from>
    <xdr:to>
      <xdr:col>102</xdr:col>
      <xdr:colOff>114300</xdr:colOff>
      <xdr:row>57</xdr:row>
      <xdr:rowOff>79521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29197"/>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65754</xdr:rowOff>
    </xdr:from>
    <xdr:to>
      <xdr:col>116</xdr:col>
      <xdr:colOff>114300</xdr:colOff>
      <xdr:row>57</xdr:row>
      <xdr:rowOff>167354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152131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53067</xdr:rowOff>
    </xdr:from>
    <xdr:to>
      <xdr:col>112</xdr:col>
      <xdr:colOff>38100</xdr:colOff>
      <xdr:row>57</xdr:row>
      <xdr:rowOff>154667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145794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41522</xdr:rowOff>
    </xdr:from>
    <xdr:to>
      <xdr:col>107</xdr:col>
      <xdr:colOff>101600</xdr:colOff>
      <xdr:row>57</xdr:row>
      <xdr:rowOff>143122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134249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28721</xdr:rowOff>
    </xdr:from>
    <xdr:to>
      <xdr:col>102</xdr:col>
      <xdr:colOff>165100</xdr:colOff>
      <xdr:row>57</xdr:row>
      <xdr:rowOff>130321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121448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5747</xdr:rowOff>
    </xdr:from>
    <xdr:to>
      <xdr:col>98</xdr:col>
      <xdr:colOff>38100</xdr:colOff>
      <xdr:row>57</xdr:row>
      <xdr:rowOff>107347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98474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112177</xdr:rowOff>
    </xdr:from>
    <xdr:to>
      <xdr:col>116</xdr:col>
      <xdr:colOff>63500</xdr:colOff>
      <xdr:row>73</xdr:row>
      <xdr:rowOff>574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456577"/>
          <a:ext cx="8382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130284</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47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574</xdr:rowOff>
    </xdr:from>
    <xdr:to>
      <xdr:col>111</xdr:col>
      <xdr:colOff>177800</xdr:colOff>
      <xdr:row>73</xdr:row>
      <xdr:rowOff>41448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516424"/>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81135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41448</xdr:rowOff>
    </xdr:from>
    <xdr:to>
      <xdr:col>107</xdr:col>
      <xdr:colOff>50800</xdr:colOff>
      <xdr:row>73</xdr:row>
      <xdr:rowOff>127127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557298"/>
          <a:ext cx="889000" cy="8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30228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127127</xdr:rowOff>
    </xdr:from>
    <xdr:to>
      <xdr:col>102</xdr:col>
      <xdr:colOff>114300</xdr:colOff>
      <xdr:row>74</xdr:row>
      <xdr:rowOff>4963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642977"/>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53270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30273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61377</xdr:rowOff>
    </xdr:from>
    <xdr:to>
      <xdr:col>116</xdr:col>
      <xdr:colOff>114300</xdr:colOff>
      <xdr:row>72</xdr:row>
      <xdr:rowOff>162977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4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84254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25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121224</xdr:rowOff>
    </xdr:from>
    <xdr:to>
      <xdr:col>112</xdr:col>
      <xdr:colOff>38100</xdr:colOff>
      <xdr:row>73</xdr:row>
      <xdr:rowOff>51374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46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67901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24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162098</xdr:rowOff>
    </xdr:from>
    <xdr:to>
      <xdr:col>107</xdr:col>
      <xdr:colOff>101600</xdr:colOff>
      <xdr:row>73</xdr:row>
      <xdr:rowOff>92248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5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83375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76327</xdr:rowOff>
    </xdr:from>
    <xdr:to>
      <xdr:col>102</xdr:col>
      <xdr:colOff>165100</xdr:colOff>
      <xdr:row>74</xdr:row>
      <xdr:rowOff>6477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5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169054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8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125613</xdr:rowOff>
    </xdr:from>
    <xdr:to>
      <xdr:col>98</xdr:col>
      <xdr:colOff>38100</xdr:colOff>
      <xdr:row>74</xdr:row>
      <xdr:rowOff>55763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6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46890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物件費については、新型コロナウイルス予防接種事業の増加等により、前年に引き続き増加した。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扶助費ついては、子育て世帯への臨時特別給付金給付事業や住民税非課税世帯等に対する臨時特別給付金の増加により、前年に引き続き増加した。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補助費等については、特別定額給付金給付事業の減少により、前年度に比べて減少した。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普通建設事業費については、東加古川公民館等複合施設・東消防署整備事業の増加等により、前年に比べて増加した。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投資及び出資金については、中心市街地商業活性化対策事業に係る出資金の減少により、前年に比べて減少した。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261,661
258,653
138.48
106,412,628
105,551,892
296,657
52,980,221
83,776,895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164193</xdr:rowOff>
    </xdr:from>
    <xdr:to>
      <xdr:col>24</xdr:col>
      <xdr:colOff>63500</xdr:colOff>
      <xdr:row>35</xdr:row>
      <xdr:rowOff>15603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934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2540</xdr:rowOff>
    </xdr:from>
    <xdr:to>
      <xdr:col>19</xdr:col>
      <xdr:colOff>177800</xdr:colOff>
      <xdr:row>34</xdr:row>
      <xdr:rowOff>164193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3184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xdr:rowOff>
    </xdr:from>
    <xdr:to>
      <xdr:col>15</xdr:col>
      <xdr:colOff>50800</xdr:colOff>
      <xdr:row>34</xdr:row>
      <xdr:rowOff>105410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318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152763</xdr:rowOff>
    </xdr:from>
    <xdr:to>
      <xdr:col>10</xdr:col>
      <xdr:colOff>114300</xdr:colOff>
      <xdr:row>34</xdr:row>
      <xdr:rowOff>105410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1061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136253</xdr:rowOff>
    </xdr:from>
    <xdr:to>
      <xdr:col>24</xdr:col>
      <xdr:colOff>114300</xdr:colOff>
      <xdr:row>35</xdr:row>
      <xdr:rowOff>66403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159130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1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113393</xdr:rowOff>
    </xdr:from>
    <xdr:to>
      <xdr:col>20</xdr:col>
      <xdr:colOff>38100</xdr:colOff>
      <xdr:row>35</xdr:row>
      <xdr:rowOff>43543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123190</xdr:rowOff>
    </xdr:from>
    <xdr:to>
      <xdr:col>15</xdr:col>
      <xdr:colOff>101600</xdr:colOff>
      <xdr:row>34</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69867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54610</xdr:rowOff>
    </xdr:from>
    <xdr:to>
      <xdr:col>10</xdr:col>
      <xdr:colOff>165100</xdr:colOff>
      <xdr:row>34</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147337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101963</xdr:rowOff>
    </xdr:from>
    <xdr:to>
      <xdr:col>6</xdr:col>
      <xdr:colOff>38100</xdr:colOff>
      <xdr:row>34</xdr:row>
      <xdr:rowOff>32113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48640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3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54026</xdr:rowOff>
    </xdr:from>
    <xdr:to>
      <xdr:col>24</xdr:col>
      <xdr:colOff>63500</xdr:colOff>
      <xdr:row>57</xdr:row>
      <xdr:rowOff>137668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97976"/>
          <a:ext cx="838200" cy="11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0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54026</xdr:rowOff>
    </xdr:from>
    <xdr:to>
      <xdr:col>19</xdr:col>
      <xdr:colOff>177800</xdr:colOff>
      <xdr:row>59</xdr:row>
      <xdr:rowOff>2172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97976"/>
          <a:ext cx="889000" cy="13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2172</xdr:rowOff>
    </xdr:from>
    <xdr:to>
      <xdr:col>15</xdr:col>
      <xdr:colOff>50800</xdr:colOff>
      <xdr:row>59</xdr:row>
      <xdr:rowOff>23063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17722"/>
          <a:ext cx="8890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13983</xdr:rowOff>
    </xdr:from>
    <xdr:to>
      <xdr:col>10</xdr:col>
      <xdr:colOff>114300</xdr:colOff>
      <xdr:row>59</xdr:row>
      <xdr:rowOff>23063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29533"/>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86868</xdr:rowOff>
    </xdr:from>
    <xdr:to>
      <xdr:col>24</xdr:col>
      <xdr:colOff>114300</xdr:colOff>
      <xdr:row>58</xdr:row>
      <xdr:rowOff>17018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109745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3226</xdr:rowOff>
    </xdr:from>
    <xdr:to>
      <xdr:col>20</xdr:col>
      <xdr:colOff>38100</xdr:colOff>
      <xdr:row>51</xdr:row>
      <xdr:rowOff>104826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95953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3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122822</xdr:rowOff>
    </xdr:from>
    <xdr:to>
      <xdr:col>15</xdr:col>
      <xdr:colOff>101600</xdr:colOff>
      <xdr:row>59</xdr:row>
      <xdr:rowOff>52972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44099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143713</xdr:rowOff>
    </xdr:from>
    <xdr:to>
      <xdr:col>10</xdr:col>
      <xdr:colOff>165100</xdr:colOff>
      <xdr:row>59</xdr:row>
      <xdr:rowOff>73863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64990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8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134633</xdr:rowOff>
    </xdr:from>
    <xdr:to>
      <xdr:col>6</xdr:col>
      <xdr:colOff>38100</xdr:colOff>
      <xdr:row>59</xdr:row>
      <xdr:rowOff>64783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55910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34430</xdr:rowOff>
    </xdr:from>
    <xdr:to>
      <xdr:col>24</xdr:col>
      <xdr:colOff>62865</xdr:colOff>
      <xdr:row>77</xdr:row>
      <xdr:rowOff>3480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7380"/>
          <a:ext cx="1270" cy="99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7307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0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3480</xdr:rowOff>
    </xdr:from>
    <xdr:to>
      <xdr:col>24</xdr:col>
      <xdr:colOff>152400</xdr:colOff>
      <xdr:row>77</xdr:row>
      <xdr:rowOff>3480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0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152557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8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34430</xdr:rowOff>
    </xdr:from>
    <xdr:to>
      <xdr:col>24</xdr:col>
      <xdr:colOff>152400</xdr:colOff>
      <xdr:row>71</xdr:row>
      <xdr:rowOff>34430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47003</xdr:rowOff>
    </xdr:from>
    <xdr:to>
      <xdr:col>24</xdr:col>
      <xdr:colOff>63500</xdr:colOff>
      <xdr:row>78</xdr:row>
      <xdr:rowOff>23064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77203"/>
          <a:ext cx="838200" cy="3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35755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2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12878</xdr:rowOff>
    </xdr:from>
    <xdr:to>
      <xdr:col>24</xdr:col>
      <xdr:colOff>114300</xdr:colOff>
      <xdr:row>75</xdr:row>
      <xdr:rowOff>114478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23064</xdr:rowOff>
    </xdr:from>
    <xdr:to>
      <xdr:col>19</xdr:col>
      <xdr:colOff>177800</xdr:colOff>
      <xdr:row>78</xdr:row>
      <xdr:rowOff>124740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96164"/>
          <a:ext cx="889000" cy="10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145287</xdr:rowOff>
    </xdr:from>
    <xdr:to>
      <xdr:col>20</xdr:col>
      <xdr:colOff>38100</xdr:colOff>
      <xdr:row>77</xdr:row>
      <xdr:rowOff>75437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91965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5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124740</xdr:rowOff>
    </xdr:from>
    <xdr:to>
      <xdr:col>15</xdr:col>
      <xdr:colOff>50800</xdr:colOff>
      <xdr:row>79</xdr:row>
      <xdr:rowOff>19483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97840"/>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25158</xdr:rowOff>
    </xdr:from>
    <xdr:to>
      <xdr:col>15</xdr:col>
      <xdr:colOff>101600</xdr:colOff>
      <xdr:row>77</xdr:row>
      <xdr:rowOff>126758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143285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0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108407</xdr:rowOff>
    </xdr:from>
    <xdr:to>
      <xdr:col>10</xdr:col>
      <xdr:colOff>114300</xdr:colOff>
      <xdr:row>79</xdr:row>
      <xdr:rowOff>19483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481507"/>
          <a:ext cx="889000" cy="8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57150</xdr:rowOff>
    </xdr:from>
    <xdr:to>
      <xdr:col>10</xdr:col>
      <xdr:colOff>165100</xdr:colOff>
      <xdr:row>77</xdr:row>
      <xdr:rowOff>158750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3827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1512</xdr:rowOff>
    </xdr:from>
    <xdr:to>
      <xdr:col>6</xdr:col>
      <xdr:colOff>38100</xdr:colOff>
      <xdr:row>77</xdr:row>
      <xdr:rowOff>103112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119639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167653</xdr:rowOff>
    </xdr:from>
    <xdr:to>
      <xdr:col>24</xdr:col>
      <xdr:colOff>114300</xdr:colOff>
      <xdr:row>76</xdr:row>
      <xdr:rowOff>97803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146080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0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143714</xdr:rowOff>
    </xdr:from>
    <xdr:to>
      <xdr:col>20</xdr:col>
      <xdr:colOff>38100</xdr:colOff>
      <xdr:row>78</xdr:row>
      <xdr:rowOff>73864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64991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3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73940</xdr:rowOff>
    </xdr:from>
    <xdr:to>
      <xdr:col>15</xdr:col>
      <xdr:colOff>101600</xdr:colOff>
      <xdr:row>79</xdr:row>
      <xdr:rowOff>4090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166667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3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140133</xdr:rowOff>
    </xdr:from>
    <xdr:to>
      <xdr:col>10</xdr:col>
      <xdr:colOff>165100</xdr:colOff>
      <xdr:row>79</xdr:row>
      <xdr:rowOff>70283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61410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60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57607</xdr:rowOff>
    </xdr:from>
    <xdr:to>
      <xdr:col>6</xdr:col>
      <xdr:colOff>38100</xdr:colOff>
      <xdr:row>78</xdr:row>
      <xdr:rowOff>159207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150334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2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39894</xdr:rowOff>
    </xdr:from>
    <xdr:to>
      <xdr:col>24</xdr:col>
      <xdr:colOff>63500</xdr:colOff>
      <xdr:row>93</xdr:row>
      <xdr:rowOff>115239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813294"/>
          <a:ext cx="838200" cy="24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115239</xdr:rowOff>
    </xdr:from>
    <xdr:to>
      <xdr:col>19</xdr:col>
      <xdr:colOff>177800</xdr:colOff>
      <xdr:row>97</xdr:row>
      <xdr:rowOff>112633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060089"/>
          <a:ext cx="889000" cy="68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112633</xdr:rowOff>
    </xdr:from>
    <xdr:to>
      <xdr:col>15</xdr:col>
      <xdr:colOff>50800</xdr:colOff>
      <xdr:row>97</xdr:row>
      <xdr:rowOff>148433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3283"/>
          <a:ext cx="889000" cy="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116867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120955</xdr:rowOff>
    </xdr:from>
    <xdr:to>
      <xdr:col>10</xdr:col>
      <xdr:colOff>114300</xdr:colOff>
      <xdr:row>97</xdr:row>
      <xdr:rowOff>148433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51605"/>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74094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106737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160544</xdr:rowOff>
    </xdr:from>
    <xdr:to>
      <xdr:col>24</xdr:col>
      <xdr:colOff>114300</xdr:colOff>
      <xdr:row>92</xdr:row>
      <xdr:rowOff>90694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7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113571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64439</xdr:rowOff>
    </xdr:from>
    <xdr:to>
      <xdr:col>20</xdr:col>
      <xdr:colOff>38100</xdr:colOff>
      <xdr:row>93</xdr:row>
      <xdr:rowOff>166039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0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11116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7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61833</xdr:rowOff>
    </xdr:from>
    <xdr:to>
      <xdr:col>15</xdr:col>
      <xdr:colOff>101600</xdr:colOff>
      <xdr:row>97</xdr:row>
      <xdr:rowOff>163433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154560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97633</xdr:rowOff>
    </xdr:from>
    <xdr:to>
      <xdr:col>10</xdr:col>
      <xdr:colOff>165100</xdr:colOff>
      <xdr:row>98</xdr:row>
      <xdr:rowOff>27783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44310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70155</xdr:rowOff>
    </xdr:from>
    <xdr:to>
      <xdr:col>6</xdr:col>
      <xdr:colOff>38100</xdr:colOff>
      <xdr:row>98</xdr:row>
      <xdr:rowOff>305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31931</xdr:rowOff>
    </xdr:from>
    <xdr:to>
      <xdr:col>55</xdr:col>
      <xdr:colOff>0</xdr:colOff>
      <xdr:row>37</xdr:row>
      <xdr:rowOff>42708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75581"/>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79410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23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581</xdr:rowOff>
    </xdr:from>
    <xdr:to>
      <xdr:col>50</xdr:col>
      <xdr:colOff>114300</xdr:colOff>
      <xdr:row>37</xdr:row>
      <xdr:rowOff>31931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344231"/>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57530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160274</xdr:rowOff>
    </xdr:from>
    <xdr:to>
      <xdr:col>45</xdr:col>
      <xdr:colOff>177800</xdr:colOff>
      <xdr:row>37</xdr:row>
      <xdr:rowOff>581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33247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49039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96593</xdr:rowOff>
    </xdr:from>
    <xdr:to>
      <xdr:col>41</xdr:col>
      <xdr:colOff>50800</xdr:colOff>
      <xdr:row>36</xdr:row>
      <xdr:rowOff>160274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6879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16382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3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165299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163358</xdr:rowOff>
    </xdr:from>
    <xdr:to>
      <xdr:col>55</xdr:col>
      <xdr:colOff>50800</xdr:colOff>
      <xdr:row>37</xdr:row>
      <xdr:rowOff>93508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14785</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152581</xdr:rowOff>
    </xdr:from>
    <xdr:to>
      <xdr:col>50</xdr:col>
      <xdr:colOff>165100</xdr:colOff>
      <xdr:row>37</xdr:row>
      <xdr:rowOff>82731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99258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10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121231</xdr:rowOff>
    </xdr:from>
    <xdr:to>
      <xdr:col>46</xdr:col>
      <xdr:colOff>38100</xdr:colOff>
      <xdr:row>37</xdr:row>
      <xdr:rowOff>51381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9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67908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06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109474</xdr:rowOff>
    </xdr:from>
    <xdr:to>
      <xdr:col>41</xdr:col>
      <xdr:colOff>101600</xdr:colOff>
      <xdr:row>37</xdr:row>
      <xdr:rowOff>39624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56151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45793</xdr:rowOff>
    </xdr:from>
    <xdr:to>
      <xdr:col>36</xdr:col>
      <xdr:colOff>165100</xdr:colOff>
      <xdr:row>36</xdr:row>
      <xdr:rowOff>147393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163920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9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141117</xdr:rowOff>
    </xdr:from>
    <xdr:to>
      <xdr:col>55</xdr:col>
      <xdr:colOff>0</xdr:colOff>
      <xdr:row>58</xdr:row>
      <xdr:rowOff>5832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13767"/>
          <a:ext cx="8382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141117</xdr:rowOff>
    </xdr:from>
    <xdr:to>
      <xdr:col>50</xdr:col>
      <xdr:colOff>114300</xdr:colOff>
      <xdr:row>57</xdr:row>
      <xdr:rowOff>166904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13767"/>
          <a:ext cx="8890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158994</xdr:rowOff>
    </xdr:from>
    <xdr:to>
      <xdr:col>45</xdr:col>
      <xdr:colOff>177800</xdr:colOff>
      <xdr:row>57</xdr:row>
      <xdr:rowOff>166904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31644"/>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158994</xdr:rowOff>
    </xdr:from>
    <xdr:to>
      <xdr:col>41</xdr:col>
      <xdr:colOff>50800</xdr:colOff>
      <xdr:row>58</xdr:row>
      <xdr:rowOff>12050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31644"/>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126482</xdr:rowOff>
    </xdr:from>
    <xdr:to>
      <xdr:col>55</xdr:col>
      <xdr:colOff>50800</xdr:colOff>
      <xdr:row>58</xdr:row>
      <xdr:rowOff>56632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41409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1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90317</xdr:rowOff>
    </xdr:from>
    <xdr:to>
      <xdr:col>50</xdr:col>
      <xdr:colOff>165100</xdr:colOff>
      <xdr:row>58</xdr:row>
      <xdr:rowOff>20467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11594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116104</xdr:rowOff>
    </xdr:from>
    <xdr:to>
      <xdr:col>46</xdr:col>
      <xdr:colOff>38100</xdr:colOff>
      <xdr:row>58</xdr:row>
      <xdr:rowOff>46254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37381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8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108194</xdr:rowOff>
    </xdr:from>
    <xdr:to>
      <xdr:col>41</xdr:col>
      <xdr:colOff>101600</xdr:colOff>
      <xdr:row>58</xdr:row>
      <xdr:rowOff>38344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29471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7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132700</xdr:rowOff>
    </xdr:from>
    <xdr:to>
      <xdr:col>36</xdr:col>
      <xdr:colOff>165100</xdr:colOff>
      <xdr:row>58</xdr:row>
      <xdr:rowOff>62850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53977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97523</xdr:rowOff>
    </xdr:from>
    <xdr:to>
      <xdr:col>55</xdr:col>
      <xdr:colOff>0</xdr:colOff>
      <xdr:row>78</xdr:row>
      <xdr:rowOff>20562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99173"/>
          <a:ext cx="838200" cy="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97523</xdr:rowOff>
    </xdr:from>
    <xdr:to>
      <xdr:col>50</xdr:col>
      <xdr:colOff>114300</xdr:colOff>
      <xdr:row>78</xdr:row>
      <xdr:rowOff>87237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99173"/>
          <a:ext cx="889000" cy="16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87237</xdr:rowOff>
    </xdr:from>
    <xdr:to>
      <xdr:col>45</xdr:col>
      <xdr:colOff>177800</xdr:colOff>
      <xdr:row>78</xdr:row>
      <xdr:rowOff>119621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0337"/>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109982</xdr:rowOff>
    </xdr:from>
    <xdr:to>
      <xdr:col>41</xdr:col>
      <xdr:colOff>50800</xdr:colOff>
      <xdr:row>78</xdr:row>
      <xdr:rowOff>119621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83082"/>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141212</xdr:rowOff>
    </xdr:from>
    <xdr:to>
      <xdr:col>55</xdr:col>
      <xdr:colOff>50800</xdr:colOff>
      <xdr:row>78</xdr:row>
      <xdr:rowOff>71362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56139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46723</xdr:rowOff>
    </xdr:from>
    <xdr:to>
      <xdr:col>50</xdr:col>
      <xdr:colOff>165100</xdr:colOff>
      <xdr:row>77</xdr:row>
      <xdr:rowOff>148323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139450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34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36437</xdr:rowOff>
    </xdr:from>
    <xdr:to>
      <xdr:col>46</xdr:col>
      <xdr:colOff>38100</xdr:colOff>
      <xdr:row>78</xdr:row>
      <xdr:rowOff>138037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129164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68821</xdr:rowOff>
    </xdr:from>
    <xdr:to>
      <xdr:col>41</xdr:col>
      <xdr:colOff>101600</xdr:colOff>
      <xdr:row>78</xdr:row>
      <xdr:rowOff>170421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161548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59182</xdr:rowOff>
    </xdr:from>
    <xdr:to>
      <xdr:col>36</xdr:col>
      <xdr:colOff>165100</xdr:colOff>
      <xdr:row>78</xdr:row>
      <xdr:rowOff>160782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151909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80969</xdr:rowOff>
    </xdr:from>
    <xdr:to>
      <xdr:col>55</xdr:col>
      <xdr:colOff>0</xdr:colOff>
      <xdr:row>97</xdr:row>
      <xdr:rowOff>167836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11619"/>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167836</xdr:rowOff>
    </xdr:from>
    <xdr:to>
      <xdr:col>50</xdr:col>
      <xdr:colOff>114300</xdr:colOff>
      <xdr:row>98</xdr:row>
      <xdr:rowOff>7550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98486"/>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7550</xdr:rowOff>
    </xdr:from>
    <xdr:to>
      <xdr:col>45</xdr:col>
      <xdr:colOff>177800</xdr:colOff>
      <xdr:row>98</xdr:row>
      <xdr:rowOff>33344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09650"/>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33344</xdr:rowOff>
    </xdr:from>
    <xdr:to>
      <xdr:col>41</xdr:col>
      <xdr:colOff>50800</xdr:colOff>
      <xdr:row>98</xdr:row>
      <xdr:rowOff>73958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35444"/>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30169</xdr:rowOff>
    </xdr:from>
    <xdr:to>
      <xdr:col>55</xdr:col>
      <xdr:colOff>50800</xdr:colOff>
      <xdr:row>97</xdr:row>
      <xdr:rowOff>131769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8596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3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117036</xdr:rowOff>
    </xdr:from>
    <xdr:to>
      <xdr:col>50</xdr:col>
      <xdr:colOff>165100</xdr:colOff>
      <xdr:row>98</xdr:row>
      <xdr:rowOff>47186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38313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128200</xdr:rowOff>
    </xdr:from>
    <xdr:to>
      <xdr:col>46</xdr:col>
      <xdr:colOff>38100</xdr:colOff>
      <xdr:row>98</xdr:row>
      <xdr:rowOff>58350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49477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153994</xdr:rowOff>
    </xdr:from>
    <xdr:to>
      <xdr:col>41</xdr:col>
      <xdr:colOff>101600</xdr:colOff>
      <xdr:row>98</xdr:row>
      <xdr:rowOff>84144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75271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23158</xdr:rowOff>
    </xdr:from>
    <xdr:to>
      <xdr:col>36</xdr:col>
      <xdr:colOff>165100</xdr:colOff>
      <xdr:row>98</xdr:row>
      <xdr:rowOff>124758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115885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1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56515</xdr:rowOff>
    </xdr:from>
    <xdr:to>
      <xdr:col>85</xdr:col>
      <xdr:colOff>127000</xdr:colOff>
      <xdr:row>37</xdr:row>
      <xdr:rowOff>9525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28715"/>
          <a:ext cx="8382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169164</xdr:rowOff>
    </xdr:from>
    <xdr:to>
      <xdr:col>81</xdr:col>
      <xdr:colOff>50800</xdr:colOff>
      <xdr:row>37</xdr:row>
      <xdr:rowOff>9525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4136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169164</xdr:rowOff>
    </xdr:from>
    <xdr:to>
      <xdr:col>76</xdr:col>
      <xdr:colOff>114300</xdr:colOff>
      <xdr:row>37</xdr:row>
      <xdr:rowOff>4953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4136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136525</xdr:rowOff>
    </xdr:from>
    <xdr:to>
      <xdr:col>71</xdr:col>
      <xdr:colOff>177800</xdr:colOff>
      <xdr:row>37</xdr:row>
      <xdr:rowOff>4953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08725"/>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5715</xdr:rowOff>
    </xdr:from>
    <xdr:to>
      <xdr:col>85</xdr:col>
      <xdr:colOff>177800</xdr:colOff>
      <xdr:row>36</xdr:row>
      <xdr:rowOff>107315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155592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130175</xdr:rowOff>
    </xdr:from>
    <xdr:to>
      <xdr:col>81</xdr:col>
      <xdr:colOff>101600</xdr:colOff>
      <xdr:row>37</xdr:row>
      <xdr:rowOff>60325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118364</xdr:rowOff>
    </xdr:from>
    <xdr:to>
      <xdr:col>76</xdr:col>
      <xdr:colOff>165100</xdr:colOff>
      <xdr:row>37</xdr:row>
      <xdr:rowOff>48514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39641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8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125603</xdr:rowOff>
    </xdr:from>
    <xdr:to>
      <xdr:col>72</xdr:col>
      <xdr:colOff>38100</xdr:colOff>
      <xdr:row>37</xdr:row>
      <xdr:rowOff>55753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46880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85725</xdr:rowOff>
    </xdr:from>
    <xdr:to>
      <xdr:col>67</xdr:col>
      <xdr:colOff>101600</xdr:colOff>
      <xdr:row>37</xdr:row>
      <xdr:rowOff>15875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32402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3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8027</xdr:rowOff>
    </xdr:from>
    <xdr:to>
      <xdr:col>85</xdr:col>
      <xdr:colOff>127000</xdr:colOff>
      <xdr:row>54</xdr:row>
      <xdr:rowOff>132293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266327"/>
          <a:ext cx="838200" cy="12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103263</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61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23343</xdr:rowOff>
    </xdr:from>
    <xdr:to>
      <xdr:col>81</xdr:col>
      <xdr:colOff>50800</xdr:colOff>
      <xdr:row>54</xdr:row>
      <xdr:rowOff>132293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281643"/>
          <a:ext cx="889000" cy="10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23343</xdr:rowOff>
    </xdr:from>
    <xdr:to>
      <xdr:col>76</xdr:col>
      <xdr:colOff>114300</xdr:colOff>
      <xdr:row>58</xdr:row>
      <xdr:rowOff>43642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281643"/>
          <a:ext cx="889000" cy="7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104498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43642</xdr:rowOff>
    </xdr:from>
    <xdr:to>
      <xdr:col>71</xdr:col>
      <xdr:colOff>177800</xdr:colOff>
      <xdr:row>58</xdr:row>
      <xdr:rowOff>81681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87742"/>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128677</xdr:rowOff>
    </xdr:from>
    <xdr:to>
      <xdr:col>85</xdr:col>
      <xdr:colOff>177800</xdr:colOff>
      <xdr:row>54</xdr:row>
      <xdr:rowOff>58827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151554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0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81493</xdr:rowOff>
    </xdr:from>
    <xdr:to>
      <xdr:col>81</xdr:col>
      <xdr:colOff>101600</xdr:colOff>
      <xdr:row>55</xdr:row>
      <xdr:rowOff>11643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2770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4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143993</xdr:rowOff>
    </xdr:from>
    <xdr:to>
      <xdr:col>76</xdr:col>
      <xdr:colOff>165100</xdr:colOff>
      <xdr:row>54</xdr:row>
      <xdr:rowOff>74143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2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90670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00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164292</xdr:rowOff>
    </xdr:from>
    <xdr:to>
      <xdr:col>72</xdr:col>
      <xdr:colOff>38100</xdr:colOff>
      <xdr:row>58</xdr:row>
      <xdr:rowOff>94442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85569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2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30881</xdr:rowOff>
    </xdr:from>
    <xdr:to>
      <xdr:col>67</xdr:col>
      <xdr:colOff>101600</xdr:colOff>
      <xdr:row>58</xdr:row>
      <xdr:rowOff>132481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123608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136271</xdr:rowOff>
    </xdr:from>
    <xdr:to>
      <xdr:col>85</xdr:col>
      <xdr:colOff>127000</xdr:colOff>
      <xdr:row>78</xdr:row>
      <xdr:rowOff>136728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093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136728</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98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124840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97940"/>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124840</xdr:rowOff>
    </xdr:from>
    <xdr:to>
      <xdr:col>71</xdr:col>
      <xdr:colOff>177800</xdr:colOff>
      <xdr:row>78</xdr:row>
      <xdr:rowOff>131242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97940"/>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85471</xdr:rowOff>
    </xdr:from>
    <xdr:to>
      <xdr:col>85</xdr:col>
      <xdr:colOff>177800</xdr:colOff>
      <xdr:row>79</xdr:row>
      <xdr:rowOff>15621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398</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3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85928</xdr:rowOff>
    </xdr:from>
    <xdr:to>
      <xdr:col>81</xdr:col>
      <xdr:colOff>101600</xdr:colOff>
      <xdr:row>79</xdr:row>
      <xdr:rowOff>16078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7205</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551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74040</xdr:rowOff>
    </xdr:from>
    <xdr:to>
      <xdr:col>72</xdr:col>
      <xdr:colOff>38100</xdr:colOff>
      <xdr:row>79</xdr:row>
      <xdr:rowOff>4190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166767</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539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80442</xdr:rowOff>
    </xdr:from>
    <xdr:to>
      <xdr:col>67</xdr:col>
      <xdr:colOff>101600</xdr:colOff>
      <xdr:row>79</xdr:row>
      <xdr:rowOff>10592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1719</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546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67211</xdr:rowOff>
    </xdr:from>
    <xdr:to>
      <xdr:col>85</xdr:col>
      <xdr:colOff>127000</xdr:colOff>
      <xdr:row>97</xdr:row>
      <xdr:rowOff>81499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97861"/>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81499</xdr:rowOff>
    </xdr:from>
    <xdr:to>
      <xdr:col>81</xdr:col>
      <xdr:colOff>50800</xdr:colOff>
      <xdr:row>97</xdr:row>
      <xdr:rowOff>84607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12149"/>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84607</xdr:rowOff>
    </xdr:from>
    <xdr:to>
      <xdr:col>76</xdr:col>
      <xdr:colOff>114300</xdr:colOff>
      <xdr:row>97</xdr:row>
      <xdr:rowOff>111536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15257"/>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96540</xdr:rowOff>
    </xdr:from>
    <xdr:to>
      <xdr:col>71</xdr:col>
      <xdr:colOff>177800</xdr:colOff>
      <xdr:row>97</xdr:row>
      <xdr:rowOff>111536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2719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16411</xdr:rowOff>
    </xdr:from>
    <xdr:to>
      <xdr:col>85</xdr:col>
      <xdr:colOff>177800</xdr:colOff>
      <xdr:row>97</xdr:row>
      <xdr:rowOff>118011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39288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9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30699</xdr:rowOff>
    </xdr:from>
    <xdr:to>
      <xdr:col>81</xdr:col>
      <xdr:colOff>101600</xdr:colOff>
      <xdr:row>97</xdr:row>
      <xdr:rowOff>132299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6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148826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43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33807</xdr:rowOff>
    </xdr:from>
    <xdr:to>
      <xdr:col>76</xdr:col>
      <xdr:colOff>165100</xdr:colOff>
      <xdr:row>97</xdr:row>
      <xdr:rowOff>135407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151934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60736</xdr:rowOff>
    </xdr:from>
    <xdr:to>
      <xdr:col>72</xdr:col>
      <xdr:colOff>38100</xdr:colOff>
      <xdr:row>97</xdr:row>
      <xdr:rowOff>162336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153463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45740</xdr:rowOff>
    </xdr:from>
    <xdr:to>
      <xdr:col>67</xdr:col>
      <xdr:colOff>101600</xdr:colOff>
      <xdr:row>97</xdr:row>
      <xdr:rowOff>147340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138467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6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総務費については、特別定額給付金給付事業の減少等により、前年に比べて大幅に減少した。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民生費については、子育て世帯への臨時特別給付金給付事業や住民税非課税世帯等に対する臨時特別給付金給付事業の増加等により、前年に比べて増加した。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衛生費については、新型コロナウイルス予防接種事業の増加等により、前年に比べて増加した。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土木費については、土地開発公社買戻事業（公園費）や街路事業の増加等により、前年に比べて増加した。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年度決算余剰金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9,800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万円を積立し、取崩は行わず。</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年度については、実質収支額、実質単年度収支ともに黒字となった。今後も実質収支額の安定的な推移を目指す。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毎年赤字となっていた駐車場事業については、令和元年度から一般会計に統合したため、当市における赤字の会計は解消された。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5%20&#36890;&#30693;&#65286;&#29031;&#20250;&#65286;&#22238;&#31572;/0210%20&#12304;&#30476;&#12305;&#12363;&#12425;&#12398;&#36890;&#30693;&#29031;&#20250;&#22238;&#31572;/0202%20&#9670;&#36001;&#25919;&#29366;&#27841;&#36039;&#26009;&#38598;&#65288;H22&#24180;&#24230;&#27770;&#31639;&#65374;&#65289;/R03&#24180;&#24230;&#27770;&#31639;/&#9313;&#65305;&#26376;&#29031;&#20250;&#65288;1003&#29031;&#20250;&#8658;1019&#12294;&#65289;/101_&#27770;&#35009;&#65288;&#36861;&#21152;&#20998;&#12398;&#12415;&#65289;/&#12304;&#36001;&#25919;&#29366;&#27841;&#36039;&#26009;&#38598;&#12305;_282103_&#21152;&#21476;&#2402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55.9</v>
          </cell>
          <cell r="BX53">
            <v>57.6</v>
          </cell>
          <cell r="CF53">
            <v>59.2</v>
          </cell>
          <cell r="CN53">
            <v>60.5</v>
          </cell>
          <cell r="CV53">
            <v>61.1</v>
          </cell>
        </row>
        <row r="55">
          <cell r="AN55" t="str">
            <v>類似団体内平均値</v>
          </cell>
          <cell r="BP55">
            <v>30</v>
          </cell>
          <cell r="BX55">
            <v>23.1</v>
          </cell>
          <cell r="CF55">
            <v>19</v>
          </cell>
          <cell r="CN55">
            <v>18</v>
          </cell>
          <cell r="CV55">
            <v>13.1</v>
          </cell>
        </row>
        <row r="57">
          <cell r="BP57">
            <v>58.3</v>
          </cell>
          <cell r="BX57">
            <v>60.4</v>
          </cell>
          <cell r="CF57">
            <v>60.9</v>
          </cell>
          <cell r="CN57">
            <v>61.9</v>
          </cell>
          <cell r="CV57">
            <v>62.5</v>
          </cell>
        </row>
        <row r="72">
          <cell r="BP72" t="str">
            <v>H29</v>
          </cell>
          <cell r="BX72" t="str">
            <v>H30</v>
          </cell>
          <cell r="CF72" t="str">
            <v>R01</v>
          </cell>
          <cell r="CN72" t="str">
            <v>R02</v>
          </cell>
          <cell r="CV72" t="str">
            <v>R03</v>
          </cell>
        </row>
        <row r="73">
          <cell r="AN73" t="str">
            <v>当該団体値</v>
          </cell>
        </row>
        <row r="75">
          <cell r="BP75">
            <v>3.7</v>
          </cell>
          <cell r="BX75">
            <v>2.9</v>
          </cell>
          <cell r="CF75">
            <v>2.4</v>
          </cell>
          <cell r="CN75">
            <v>2</v>
          </cell>
          <cell r="CV75">
            <v>1.8</v>
          </cell>
        </row>
        <row r="77">
          <cell r="AN77" t="str">
            <v>類似団体内平均値</v>
          </cell>
          <cell r="BP77">
            <v>30</v>
          </cell>
          <cell r="BX77">
            <v>23.1</v>
          </cell>
          <cell r="CF77">
            <v>19</v>
          </cell>
          <cell r="CN77">
            <v>18</v>
          </cell>
          <cell r="CV77">
            <v>13.1</v>
          </cell>
        </row>
        <row r="79">
          <cell r="BP79">
            <v>5</v>
          </cell>
          <cell r="BX79">
            <v>4.2</v>
          </cell>
          <cell r="CF79">
            <v>3.6</v>
          </cell>
          <cell r="CN79">
            <v>3.5</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106412628</v>
      </c>
      <c r="BO4" s="452"/>
      <c r="BP4" s="452"/>
      <c r="BQ4" s="452"/>
      <c r="BR4" s="452"/>
      <c r="BS4" s="452"/>
      <c r="BT4" s="452"/>
      <c r="BU4" s="453"/>
      <c r="BV4" s="451">
        <v>120680296</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0.6</v>
      </c>
      <c r="CU4" s="592"/>
      <c r="CV4" s="592"/>
      <c r="CW4" s="592"/>
      <c r="CX4" s="592"/>
      <c r="CY4" s="592"/>
      <c r="CZ4" s="592"/>
      <c r="DA4" s="593"/>
      <c r="DB4" s="591">
        <v>0.5</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105551892</v>
      </c>
      <c r="BO5" s="423"/>
      <c r="BP5" s="423"/>
      <c r="BQ5" s="423"/>
      <c r="BR5" s="423"/>
      <c r="BS5" s="423"/>
      <c r="BT5" s="423"/>
      <c r="BU5" s="424"/>
      <c r="BV5" s="422">
        <v>119699342</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88.1</v>
      </c>
      <c r="CU5" s="420"/>
      <c r="CV5" s="420"/>
      <c r="CW5" s="420"/>
      <c r="CX5" s="420"/>
      <c r="CY5" s="420"/>
      <c r="CZ5" s="420"/>
      <c r="DA5" s="421"/>
      <c r="DB5" s="419">
        <v>93.8</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93</v>
      </c>
      <c r="AV6" s="481"/>
      <c r="AW6" s="481"/>
      <c r="AX6" s="481"/>
      <c r="AY6" s="436" t="s">
        <v>101</v>
      </c>
      <c r="AZ6" s="437"/>
      <c r="BA6" s="437"/>
      <c r="BB6" s="437"/>
      <c r="BC6" s="437"/>
      <c r="BD6" s="437"/>
      <c r="BE6" s="437"/>
      <c r="BF6" s="437"/>
      <c r="BG6" s="437"/>
      <c r="BH6" s="437"/>
      <c r="BI6" s="437"/>
      <c r="BJ6" s="437"/>
      <c r="BK6" s="437"/>
      <c r="BL6" s="437"/>
      <c r="BM6" s="438"/>
      <c r="BN6" s="422">
        <v>860736</v>
      </c>
      <c r="BO6" s="423"/>
      <c r="BP6" s="423"/>
      <c r="BQ6" s="423"/>
      <c r="BR6" s="423"/>
      <c r="BS6" s="423"/>
      <c r="BT6" s="423"/>
      <c r="BU6" s="424"/>
      <c r="BV6" s="422">
        <v>980954</v>
      </c>
      <c r="BW6" s="423"/>
      <c r="BX6" s="423"/>
      <c r="BY6" s="423"/>
      <c r="BZ6" s="423"/>
      <c r="CA6" s="423"/>
      <c r="CB6" s="423"/>
      <c r="CC6" s="424"/>
      <c r="CD6" s="462" t="s">
        <v>102</v>
      </c>
      <c r="CE6" s="382"/>
      <c r="CF6" s="382"/>
      <c r="CG6" s="382"/>
      <c r="CH6" s="382"/>
      <c r="CI6" s="382"/>
      <c r="CJ6" s="382"/>
      <c r="CK6" s="382"/>
      <c r="CL6" s="382"/>
      <c r="CM6" s="382"/>
      <c r="CN6" s="382"/>
      <c r="CO6" s="382"/>
      <c r="CP6" s="382"/>
      <c r="CQ6" s="382"/>
      <c r="CR6" s="382"/>
      <c r="CS6" s="463"/>
      <c r="CT6" s="565">
        <v>96</v>
      </c>
      <c r="CU6" s="566"/>
      <c r="CV6" s="566"/>
      <c r="CW6" s="566"/>
      <c r="CX6" s="566"/>
      <c r="CY6" s="566"/>
      <c r="CZ6" s="566"/>
      <c r="DA6" s="567"/>
      <c r="DB6" s="565">
        <v>99.7</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103</v>
      </c>
      <c r="AN7" s="379"/>
      <c r="AO7" s="379"/>
      <c r="AP7" s="379"/>
      <c r="AQ7" s="379"/>
      <c r="AR7" s="379"/>
      <c r="AS7" s="379"/>
      <c r="AT7" s="380"/>
      <c r="AU7" s="480" t="s">
        <v>93</v>
      </c>
      <c r="AV7" s="481"/>
      <c r="AW7" s="481"/>
      <c r="AX7" s="481"/>
      <c r="AY7" s="436" t="s">
        <v>104</v>
      </c>
      <c r="AZ7" s="437"/>
      <c r="BA7" s="437"/>
      <c r="BB7" s="437"/>
      <c r="BC7" s="437"/>
      <c r="BD7" s="437"/>
      <c r="BE7" s="437"/>
      <c r="BF7" s="437"/>
      <c r="BG7" s="437"/>
      <c r="BH7" s="437"/>
      <c r="BI7" s="437"/>
      <c r="BJ7" s="437"/>
      <c r="BK7" s="437"/>
      <c r="BL7" s="437"/>
      <c r="BM7" s="438"/>
      <c r="BN7" s="422">
        <v>564079</v>
      </c>
      <c r="BO7" s="423"/>
      <c r="BP7" s="423"/>
      <c r="BQ7" s="423"/>
      <c r="BR7" s="423"/>
      <c r="BS7" s="423"/>
      <c r="BT7" s="423"/>
      <c r="BU7" s="424"/>
      <c r="BV7" s="422">
        <v>706683</v>
      </c>
      <c r="BW7" s="423"/>
      <c r="BX7" s="423"/>
      <c r="BY7" s="423"/>
      <c r="BZ7" s="423"/>
      <c r="CA7" s="423"/>
      <c r="CB7" s="423"/>
      <c r="CC7" s="424"/>
      <c r="CD7" s="462" t="s">
        <v>105</v>
      </c>
      <c r="CE7" s="382"/>
      <c r="CF7" s="382"/>
      <c r="CG7" s="382"/>
      <c r="CH7" s="382"/>
      <c r="CI7" s="382"/>
      <c r="CJ7" s="382"/>
      <c r="CK7" s="382"/>
      <c r="CL7" s="382"/>
      <c r="CM7" s="382"/>
      <c r="CN7" s="382"/>
      <c r="CO7" s="382"/>
      <c r="CP7" s="382"/>
      <c r="CQ7" s="382"/>
      <c r="CR7" s="382"/>
      <c r="CS7" s="463"/>
      <c r="CT7" s="422">
        <v>52980221</v>
      </c>
      <c r="CU7" s="423"/>
      <c r="CV7" s="423"/>
      <c r="CW7" s="423"/>
      <c r="CX7" s="423"/>
      <c r="CY7" s="423"/>
      <c r="CZ7" s="423"/>
      <c r="DA7" s="424"/>
      <c r="DB7" s="422">
        <v>50717628</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106</v>
      </c>
      <c r="AN8" s="379"/>
      <c r="AO8" s="379"/>
      <c r="AP8" s="379"/>
      <c r="AQ8" s="379"/>
      <c r="AR8" s="379"/>
      <c r="AS8" s="379"/>
      <c r="AT8" s="380"/>
      <c r="AU8" s="480" t="s">
        <v>107</v>
      </c>
      <c r="AV8" s="481"/>
      <c r="AW8" s="481"/>
      <c r="AX8" s="481"/>
      <c r="AY8" s="436" t="s">
        <v>108</v>
      </c>
      <c r="AZ8" s="437"/>
      <c r="BA8" s="437"/>
      <c r="BB8" s="437"/>
      <c r="BC8" s="437"/>
      <c r="BD8" s="437"/>
      <c r="BE8" s="437"/>
      <c r="BF8" s="437"/>
      <c r="BG8" s="437"/>
      <c r="BH8" s="437"/>
      <c r="BI8" s="437"/>
      <c r="BJ8" s="437"/>
      <c r="BK8" s="437"/>
      <c r="BL8" s="437"/>
      <c r="BM8" s="438"/>
      <c r="BN8" s="422">
        <v>296657</v>
      </c>
      <c r="BO8" s="423"/>
      <c r="BP8" s="423"/>
      <c r="BQ8" s="423"/>
      <c r="BR8" s="423"/>
      <c r="BS8" s="423"/>
      <c r="BT8" s="423"/>
      <c r="BU8" s="424"/>
      <c r="BV8" s="422">
        <v>274271</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0.89</v>
      </c>
      <c r="CU8" s="526"/>
      <c r="CV8" s="526"/>
      <c r="CW8" s="526"/>
      <c r="CX8" s="526"/>
      <c r="CY8" s="526"/>
      <c r="CZ8" s="526"/>
      <c r="DA8" s="527"/>
      <c r="DB8" s="525">
        <v>0.91</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3"/>
      <c r="L9" s="556" t="s">
        <v>111</v>
      </c>
      <c r="M9" s="557"/>
      <c r="N9" s="557"/>
      <c r="O9" s="557"/>
      <c r="P9" s="557"/>
      <c r="Q9" s="558"/>
      <c r="R9" s="559">
        <v>260878</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114</v>
      </c>
      <c r="AV9" s="481"/>
      <c r="AW9" s="481"/>
      <c r="AX9" s="481"/>
      <c r="AY9" s="436" t="s">
        <v>115</v>
      </c>
      <c r="AZ9" s="437"/>
      <c r="BA9" s="437"/>
      <c r="BB9" s="437"/>
      <c r="BC9" s="437"/>
      <c r="BD9" s="437"/>
      <c r="BE9" s="437"/>
      <c r="BF9" s="437"/>
      <c r="BG9" s="437"/>
      <c r="BH9" s="437"/>
      <c r="BI9" s="437"/>
      <c r="BJ9" s="437"/>
      <c r="BK9" s="437"/>
      <c r="BL9" s="437"/>
      <c r="BM9" s="438"/>
      <c r="BN9" s="422">
        <v>22386</v>
      </c>
      <c r="BO9" s="423"/>
      <c r="BP9" s="423"/>
      <c r="BQ9" s="423"/>
      <c r="BR9" s="423"/>
      <c r="BS9" s="423"/>
      <c r="BT9" s="423"/>
      <c r="BU9" s="424"/>
      <c r="BV9" s="422">
        <v>25874</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12.9</v>
      </c>
      <c r="CU9" s="420"/>
      <c r="CV9" s="420"/>
      <c r="CW9" s="420"/>
      <c r="CX9" s="420"/>
      <c r="CY9" s="420"/>
      <c r="CZ9" s="420"/>
      <c r="DA9" s="421"/>
      <c r="DB9" s="419">
        <v>13.6</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267435</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114</v>
      </c>
      <c r="AV10" s="481"/>
      <c r="AW10" s="481"/>
      <c r="AX10" s="481"/>
      <c r="AY10" s="436" t="s">
        <v>119</v>
      </c>
      <c r="AZ10" s="437"/>
      <c r="BA10" s="437"/>
      <c r="BB10" s="437"/>
      <c r="BC10" s="437"/>
      <c r="BD10" s="437"/>
      <c r="BE10" s="437"/>
      <c r="BF10" s="437"/>
      <c r="BG10" s="437"/>
      <c r="BH10" s="437"/>
      <c r="BI10" s="437"/>
      <c r="BJ10" s="437"/>
      <c r="BK10" s="437"/>
      <c r="BL10" s="437"/>
      <c r="BM10" s="438"/>
      <c r="BN10" s="422">
        <v>104547</v>
      </c>
      <c r="BO10" s="423"/>
      <c r="BP10" s="423"/>
      <c r="BQ10" s="423"/>
      <c r="BR10" s="423"/>
      <c r="BS10" s="423"/>
      <c r="BT10" s="423"/>
      <c r="BU10" s="424"/>
      <c r="BV10" s="422">
        <v>82180</v>
      </c>
      <c r="BW10" s="423"/>
      <c r="BX10" s="423"/>
      <c r="BY10" s="423"/>
      <c r="BZ10" s="423"/>
      <c r="CA10" s="423"/>
      <c r="CB10" s="423"/>
      <c r="CC10" s="42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121</v>
      </c>
      <c r="M11" s="384"/>
      <c r="N11" s="384"/>
      <c r="O11" s="384"/>
      <c r="P11" s="384"/>
      <c r="Q11" s="385"/>
      <c r="R11" s="551" t="s">
        <v>122</v>
      </c>
      <c r="S11" s="552"/>
      <c r="T11" s="552"/>
      <c r="U11" s="552"/>
      <c r="V11" s="553"/>
      <c r="W11" s="563"/>
      <c r="X11" s="373"/>
      <c r="Y11" s="373"/>
      <c r="Z11" s="373"/>
      <c r="AA11" s="373"/>
      <c r="AB11" s="373"/>
      <c r="AC11" s="373"/>
      <c r="AD11" s="373"/>
      <c r="AE11" s="373"/>
      <c r="AF11" s="373"/>
      <c r="AG11" s="373"/>
      <c r="AH11" s="373"/>
      <c r="AI11" s="373"/>
      <c r="AJ11" s="373"/>
      <c r="AK11" s="373"/>
      <c r="AL11" s="564"/>
      <c r="AM11" s="479" t="s">
        <v>123</v>
      </c>
      <c r="AN11" s="379"/>
      <c r="AO11" s="379"/>
      <c r="AP11" s="379"/>
      <c r="AQ11" s="379"/>
      <c r="AR11" s="379"/>
      <c r="AS11" s="379"/>
      <c r="AT11" s="380"/>
      <c r="AU11" s="480" t="s">
        <v>114</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126</v>
      </c>
      <c r="DC11" s="526"/>
      <c r="DD11" s="526"/>
      <c r="DE11" s="526"/>
      <c r="DF11" s="526"/>
      <c r="DG11" s="526"/>
      <c r="DH11" s="526"/>
      <c r="DI11" s="527"/>
    </row>
    <row r="12" spans="1:119" ht="18.75" customHeight="1" x14ac:dyDescent="0.15">
      <c r="A12" s="178"/>
      <c r="B12" s="528" t="s">
        <v>127</v>
      </c>
      <c r="C12" s="529"/>
      <c r="D12" s="529"/>
      <c r="E12" s="529"/>
      <c r="F12" s="529"/>
      <c r="G12" s="529"/>
      <c r="H12" s="529"/>
      <c r="I12" s="529"/>
      <c r="J12" s="529"/>
      <c r="K12" s="530"/>
      <c r="L12" s="537" t="s">
        <v>128</v>
      </c>
      <c r="M12" s="538"/>
      <c r="N12" s="538"/>
      <c r="O12" s="538"/>
      <c r="P12" s="538"/>
      <c r="Q12" s="539"/>
      <c r="R12" s="540">
        <v>261661</v>
      </c>
      <c r="S12" s="541"/>
      <c r="T12" s="541"/>
      <c r="U12" s="541"/>
      <c r="V12" s="542"/>
      <c r="W12" s="543" t="s">
        <v>1</v>
      </c>
      <c r="X12" s="481"/>
      <c r="Y12" s="481"/>
      <c r="Z12" s="481"/>
      <c r="AA12" s="481"/>
      <c r="AB12" s="544"/>
      <c r="AC12" s="545" t="s">
        <v>129</v>
      </c>
      <c r="AD12" s="546"/>
      <c r="AE12" s="546"/>
      <c r="AF12" s="546"/>
      <c r="AG12" s="547"/>
      <c r="AH12" s="545" t="s">
        <v>130</v>
      </c>
      <c r="AI12" s="546"/>
      <c r="AJ12" s="546"/>
      <c r="AK12" s="546"/>
      <c r="AL12" s="548"/>
      <c r="AM12" s="479" t="s">
        <v>131</v>
      </c>
      <c r="AN12" s="379"/>
      <c r="AO12" s="379"/>
      <c r="AP12" s="379"/>
      <c r="AQ12" s="379"/>
      <c r="AR12" s="379"/>
      <c r="AS12" s="379"/>
      <c r="AT12" s="380"/>
      <c r="AU12" s="480" t="s">
        <v>114</v>
      </c>
      <c r="AV12" s="481"/>
      <c r="AW12" s="481"/>
      <c r="AX12" s="481"/>
      <c r="AY12" s="436" t="s">
        <v>132</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330000</v>
      </c>
      <c r="BW12" s="423"/>
      <c r="BX12" s="423"/>
      <c r="BY12" s="423"/>
      <c r="BZ12" s="423"/>
      <c r="CA12" s="423"/>
      <c r="CB12" s="423"/>
      <c r="CC12" s="424"/>
      <c r="CD12" s="462" t="s">
        <v>133</v>
      </c>
      <c r="CE12" s="382"/>
      <c r="CF12" s="382"/>
      <c r="CG12" s="382"/>
      <c r="CH12" s="382"/>
      <c r="CI12" s="382"/>
      <c r="CJ12" s="382"/>
      <c r="CK12" s="382"/>
      <c r="CL12" s="382"/>
      <c r="CM12" s="382"/>
      <c r="CN12" s="382"/>
      <c r="CO12" s="382"/>
      <c r="CP12" s="382"/>
      <c r="CQ12" s="382"/>
      <c r="CR12" s="382"/>
      <c r="CS12" s="463"/>
      <c r="CT12" s="525" t="s">
        <v>134</v>
      </c>
      <c r="CU12" s="526"/>
      <c r="CV12" s="526"/>
      <c r="CW12" s="526"/>
      <c r="CX12" s="526"/>
      <c r="CY12" s="526"/>
      <c r="CZ12" s="526"/>
      <c r="DA12" s="527"/>
      <c r="DB12" s="525" t="s">
        <v>126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135</v>
      </c>
      <c r="N13" s="507"/>
      <c r="O13" s="507"/>
      <c r="P13" s="507"/>
      <c r="Q13" s="508"/>
      <c r="R13" s="509">
        <v>258653</v>
      </c>
      <c r="S13" s="510"/>
      <c r="T13" s="510"/>
      <c r="U13" s="510"/>
      <c r="V13" s="511"/>
      <c r="W13" s="512" t="s">
        <v>136</v>
      </c>
      <c r="X13" s="408"/>
      <c r="Y13" s="408"/>
      <c r="Z13" s="408"/>
      <c r="AA13" s="408"/>
      <c r="AB13" s="409"/>
      <c r="AC13" s="375">
        <v>935</v>
      </c>
      <c r="AD13" s="376"/>
      <c r="AE13" s="376"/>
      <c r="AF13" s="376"/>
      <c r="AG13" s="377"/>
      <c r="AH13" s="375">
        <v>998</v>
      </c>
      <c r="AI13" s="376"/>
      <c r="AJ13" s="376"/>
      <c r="AK13" s="376"/>
      <c r="AL13" s="435"/>
      <c r="AM13" s="479" t="s">
        <v>137</v>
      </c>
      <c r="AN13" s="379"/>
      <c r="AO13" s="379"/>
      <c r="AP13" s="379"/>
      <c r="AQ13" s="379"/>
      <c r="AR13" s="379"/>
      <c r="AS13" s="379"/>
      <c r="AT13" s="380"/>
      <c r="AU13" s="480" t="s">
        <v>138</v>
      </c>
      <c r="AV13" s="481"/>
      <c r="AW13" s="481"/>
      <c r="AX13" s="481"/>
      <c r="AY13" s="436" t="s">
        <v>139</v>
      </c>
      <c r="AZ13" s="437"/>
      <c r="BA13" s="437"/>
      <c r="BB13" s="437"/>
      <c r="BC13" s="437"/>
      <c r="BD13" s="437"/>
      <c r="BE13" s="437"/>
      <c r="BF13" s="437"/>
      <c r="BG13" s="437"/>
      <c r="BH13" s="437"/>
      <c r="BI13" s="437"/>
      <c r="BJ13" s="437"/>
      <c r="BK13" s="437"/>
      <c r="BL13" s="437"/>
      <c r="BM13" s="438"/>
      <c r="BN13" s="422">
        <v>126933</v>
      </c>
      <c r="BO13" s="423"/>
      <c r="BP13" s="423"/>
      <c r="BQ13" s="423"/>
      <c r="BR13" s="423"/>
      <c r="BS13" s="423"/>
      <c r="BT13" s="423"/>
      <c r="BU13" s="424"/>
      <c r="BV13" s="422">
        <v>-221946</v>
      </c>
      <c r="BW13" s="423"/>
      <c r="BX13" s="423"/>
      <c r="BY13" s="423"/>
      <c r="BZ13" s="423"/>
      <c r="CA13" s="423"/>
      <c r="CB13" s="423"/>
      <c r="CC13" s="424"/>
      <c r="CD13" s="462" t="s">
        <v>140</v>
      </c>
      <c r="CE13" s="382"/>
      <c r="CF13" s="382"/>
      <c r="CG13" s="382"/>
      <c r="CH13" s="382"/>
      <c r="CI13" s="382"/>
      <c r="CJ13" s="382"/>
      <c r="CK13" s="382"/>
      <c r="CL13" s="382"/>
      <c r="CM13" s="382"/>
      <c r="CN13" s="382"/>
      <c r="CO13" s="382"/>
      <c r="CP13" s="382"/>
      <c r="CQ13" s="382"/>
      <c r="CR13" s="382"/>
      <c r="CS13" s="463"/>
      <c r="CT13" s="419">
        <v>1.8</v>
      </c>
      <c r="CU13" s="420"/>
      <c r="CV13" s="420"/>
      <c r="CW13" s="420"/>
      <c r="CX13" s="420"/>
      <c r="CY13" s="420"/>
      <c r="CZ13" s="420"/>
      <c r="DA13" s="421"/>
      <c r="DB13" s="419">
        <v>2</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141</v>
      </c>
      <c r="M14" s="549"/>
      <c r="N14" s="549"/>
      <c r="O14" s="549"/>
      <c r="P14" s="549"/>
      <c r="Q14" s="550"/>
      <c r="R14" s="509">
        <v>263134</v>
      </c>
      <c r="S14" s="510"/>
      <c r="T14" s="510"/>
      <c r="U14" s="510"/>
      <c r="V14" s="511"/>
      <c r="W14" s="513"/>
      <c r="X14" s="411"/>
      <c r="Y14" s="411"/>
      <c r="Z14" s="411"/>
      <c r="AA14" s="411"/>
      <c r="AB14" s="412"/>
      <c r="AC14" s="502">
        <v>0.8</v>
      </c>
      <c r="AD14" s="503"/>
      <c r="AE14" s="503"/>
      <c r="AF14" s="503"/>
      <c r="AG14" s="504"/>
      <c r="AH14" s="502">
        <v>0.9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142</v>
      </c>
      <c r="CE14" s="460"/>
      <c r="CF14" s="460"/>
      <c r="CG14" s="460"/>
      <c r="CH14" s="460"/>
      <c r="CI14" s="460"/>
      <c r="CJ14" s="460"/>
      <c r="CK14" s="460"/>
      <c r="CL14" s="460"/>
      <c r="CM14" s="460"/>
      <c r="CN14" s="460"/>
      <c r="CO14" s="460"/>
      <c r="CP14" s="460"/>
      <c r="CQ14" s="460"/>
      <c r="CR14" s="460"/>
      <c r="CS14" s="461"/>
      <c r="CT14" s="519" t="s">
        <v>126</v>
      </c>
      <c r="CU14" s="520"/>
      <c r="CV14" s="520"/>
      <c r="CW14" s="520"/>
      <c r="CX14" s="520"/>
      <c r="CY14" s="520"/>
      <c r="CZ14" s="520"/>
      <c r="DA14" s="521"/>
      <c r="DB14" s="519" t="s">
        <v>126</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143</v>
      </c>
      <c r="N15" s="507"/>
      <c r="O15" s="507"/>
      <c r="P15" s="507"/>
      <c r="Q15" s="508"/>
      <c r="R15" s="509">
        <v>260161</v>
      </c>
      <c r="S15" s="510"/>
      <c r="T15" s="510"/>
      <c r="U15" s="510"/>
      <c r="V15" s="511"/>
      <c r="W15" s="512" t="s">
        <v>144</v>
      </c>
      <c r="X15" s="408"/>
      <c r="Y15" s="408"/>
      <c r="Z15" s="408"/>
      <c r="AA15" s="408"/>
      <c r="AB15" s="409"/>
      <c r="AC15" s="375">
        <v>35936</v>
      </c>
      <c r="AD15" s="376"/>
      <c r="AE15" s="376"/>
      <c r="AF15" s="376"/>
      <c r="AG15" s="377"/>
      <c r="AH15" s="375">
        <v>39169</v>
      </c>
      <c r="AI15" s="376"/>
      <c r="AJ15" s="376"/>
      <c r="AK15" s="376"/>
      <c r="AL15" s="435"/>
      <c r="AM15" s="479"/>
      <c r="AN15" s="379"/>
      <c r="AO15" s="379"/>
      <c r="AP15" s="379"/>
      <c r="AQ15" s="379"/>
      <c r="AR15" s="379"/>
      <c r="AS15" s="379"/>
      <c r="AT15" s="380"/>
      <c r="AU15" s="480"/>
      <c r="AV15" s="481"/>
      <c r="AW15" s="481"/>
      <c r="AX15" s="481"/>
      <c r="AY15" s="448" t="s">
        <v>145</v>
      </c>
      <c r="AZ15" s="449"/>
      <c r="BA15" s="449"/>
      <c r="BB15" s="449"/>
      <c r="BC15" s="449"/>
      <c r="BD15" s="449"/>
      <c r="BE15" s="449"/>
      <c r="BF15" s="449"/>
      <c r="BG15" s="449"/>
      <c r="BH15" s="449"/>
      <c r="BI15" s="449"/>
      <c r="BJ15" s="449"/>
      <c r="BK15" s="449"/>
      <c r="BL15" s="449"/>
      <c r="BM15" s="450"/>
      <c r="BN15" s="451">
        <v>33458511</v>
      </c>
      <c r="BO15" s="452"/>
      <c r="BP15" s="452"/>
      <c r="BQ15" s="452"/>
      <c r="BR15" s="452"/>
      <c r="BS15" s="452"/>
      <c r="BT15" s="452"/>
      <c r="BU15" s="453"/>
      <c r="BV15" s="451">
        <v>34672230</v>
      </c>
      <c r="BW15" s="452"/>
      <c r="BX15" s="452"/>
      <c r="BY15" s="452"/>
      <c r="BZ15" s="452"/>
      <c r="CA15" s="452"/>
      <c r="CB15" s="452"/>
      <c r="CC15" s="453"/>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147</v>
      </c>
      <c r="M16" s="497"/>
      <c r="N16" s="497"/>
      <c r="O16" s="497"/>
      <c r="P16" s="497"/>
      <c r="Q16" s="498"/>
      <c r="R16" s="499" t="s">
        <v>148</v>
      </c>
      <c r="S16" s="500"/>
      <c r="T16" s="500"/>
      <c r="U16" s="500"/>
      <c r="V16" s="501"/>
      <c r="W16" s="513"/>
      <c r="X16" s="411"/>
      <c r="Y16" s="411"/>
      <c r="Z16" s="411"/>
      <c r="AA16" s="411"/>
      <c r="AB16" s="412"/>
      <c r="AC16" s="502">
        <v>32.200000000000003</v>
      </c>
      <c r="AD16" s="503"/>
      <c r="AE16" s="503"/>
      <c r="AF16" s="503"/>
      <c r="AG16" s="504"/>
      <c r="AH16" s="502">
        <v>33.799999999999997</v>
      </c>
      <c r="AI16" s="503"/>
      <c r="AJ16" s="503"/>
      <c r="AK16" s="503"/>
      <c r="AL16" s="505"/>
      <c r="AM16" s="479"/>
      <c r="AN16" s="379"/>
      <c r="AO16" s="379"/>
      <c r="AP16" s="379"/>
      <c r="AQ16" s="379"/>
      <c r="AR16" s="379"/>
      <c r="AS16" s="379"/>
      <c r="AT16" s="380"/>
      <c r="AU16" s="480"/>
      <c r="AV16" s="481"/>
      <c r="AW16" s="481"/>
      <c r="AX16" s="481"/>
      <c r="AY16" s="436" t="s">
        <v>149</v>
      </c>
      <c r="AZ16" s="437"/>
      <c r="BA16" s="437"/>
      <c r="BB16" s="437"/>
      <c r="BC16" s="437"/>
      <c r="BD16" s="437"/>
      <c r="BE16" s="437"/>
      <c r="BF16" s="437"/>
      <c r="BG16" s="437"/>
      <c r="BH16" s="437"/>
      <c r="BI16" s="437"/>
      <c r="BJ16" s="437"/>
      <c r="BK16" s="437"/>
      <c r="BL16" s="437"/>
      <c r="BM16" s="438"/>
      <c r="BN16" s="422">
        <v>38898029</v>
      </c>
      <c r="BO16" s="423"/>
      <c r="BP16" s="423"/>
      <c r="BQ16" s="423"/>
      <c r="BR16" s="423"/>
      <c r="BS16" s="423"/>
      <c r="BT16" s="423"/>
      <c r="BU16" s="424"/>
      <c r="BV16" s="422">
        <v>38194673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150</v>
      </c>
      <c r="N17" s="516"/>
      <c r="O17" s="516"/>
      <c r="P17" s="516"/>
      <c r="Q17" s="517"/>
      <c r="R17" s="499" t="s">
        <v>151</v>
      </c>
      <c r="S17" s="500"/>
      <c r="T17" s="500"/>
      <c r="U17" s="500"/>
      <c r="V17" s="501"/>
      <c r="W17" s="512" t="s">
        <v>152</v>
      </c>
      <c r="X17" s="408"/>
      <c r="Y17" s="408"/>
      <c r="Z17" s="408"/>
      <c r="AA17" s="408"/>
      <c r="AB17" s="409"/>
      <c r="AC17" s="375">
        <v>74679</v>
      </c>
      <c r="AD17" s="376"/>
      <c r="AE17" s="376"/>
      <c r="AF17" s="376"/>
      <c r="AG17" s="377"/>
      <c r="AH17" s="375">
        <v>75856</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42507834</v>
      </c>
      <c r="BO17" s="423"/>
      <c r="BP17" s="423"/>
      <c r="BQ17" s="423"/>
      <c r="BR17" s="423"/>
      <c r="BS17" s="423"/>
      <c r="BT17" s="423"/>
      <c r="BU17" s="424"/>
      <c r="BV17" s="422">
        <v>44150420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138.47999999999999</v>
      </c>
      <c r="M18" s="475"/>
      <c r="N18" s="475"/>
      <c r="O18" s="475"/>
      <c r="P18" s="475"/>
      <c r="Q18" s="475"/>
      <c r="R18" s="476"/>
      <c r="S18" s="476"/>
      <c r="T18" s="476"/>
      <c r="U18" s="476"/>
      <c r="V18" s="477"/>
      <c r="W18" s="493"/>
      <c r="X18" s="494"/>
      <c r="Y18" s="494"/>
      <c r="Z18" s="494"/>
      <c r="AA18" s="494"/>
      <c r="AB18" s="518"/>
      <c r="AC18" s="392">
        <v>66.900000000000006</v>
      </c>
      <c r="AD18" s="393"/>
      <c r="AE18" s="393"/>
      <c r="AF18" s="393"/>
      <c r="AG18" s="478"/>
      <c r="AH18" s="392">
        <v>65.400000000000006</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48879612</v>
      </c>
      <c r="BO18" s="423"/>
      <c r="BP18" s="423"/>
      <c r="BQ18" s="423"/>
      <c r="BR18" s="423"/>
      <c r="BS18" s="423"/>
      <c r="BT18" s="423"/>
      <c r="BU18" s="424"/>
      <c r="BV18" s="422">
        <v>47975489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1884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62002612</v>
      </c>
      <c r="BO19" s="423"/>
      <c r="BP19" s="423"/>
      <c r="BQ19" s="423"/>
      <c r="BR19" s="423"/>
      <c r="BS19" s="423"/>
      <c r="BT19" s="423"/>
      <c r="BU19" s="424"/>
      <c r="BV19" s="422">
        <v>58114319</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107195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83776895</v>
      </c>
      <c r="BO22" s="452"/>
      <c r="BP22" s="452"/>
      <c r="BQ22" s="452"/>
      <c r="BR22" s="452"/>
      <c r="BS22" s="452"/>
      <c r="BT22" s="452"/>
      <c r="BU22" s="453"/>
      <c r="BV22" s="451">
        <v>78629366</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65648013</v>
      </c>
      <c r="BO23" s="423"/>
      <c r="BP23" s="423"/>
      <c r="BQ23" s="423"/>
      <c r="BR23" s="423"/>
      <c r="BS23" s="423"/>
      <c r="BT23" s="423"/>
      <c r="BU23" s="424"/>
      <c r="BV23" s="422">
        <v>62349368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10940</v>
      </c>
      <c r="R24" s="376"/>
      <c r="S24" s="376"/>
      <c r="T24" s="376"/>
      <c r="U24" s="376"/>
      <c r="V24" s="377"/>
      <c r="W24" s="465"/>
      <c r="X24" s="402"/>
      <c r="Y24" s="403"/>
      <c r="Z24" s="378" t="s">
        <v>169</v>
      </c>
      <c r="AA24" s="379"/>
      <c r="AB24" s="379"/>
      <c r="AC24" s="379"/>
      <c r="AD24" s="379"/>
      <c r="AE24" s="379"/>
      <c r="AF24" s="379"/>
      <c r="AG24" s="380"/>
      <c r="AH24" s="375">
        <v>1545</v>
      </c>
      <c r="AI24" s="376"/>
      <c r="AJ24" s="376"/>
      <c r="AK24" s="376"/>
      <c r="AL24" s="377"/>
      <c r="AM24" s="375">
        <v>4879110</v>
      </c>
      <c r="AN24" s="376"/>
      <c r="AO24" s="376"/>
      <c r="AP24" s="376"/>
      <c r="AQ24" s="376"/>
      <c r="AR24" s="377"/>
      <c r="AS24" s="375">
        <v>3158</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43886553</v>
      </c>
      <c r="BO24" s="423"/>
      <c r="BP24" s="423"/>
      <c r="BQ24" s="423"/>
      <c r="BR24" s="423"/>
      <c r="BS24" s="423"/>
      <c r="BT24" s="423"/>
      <c r="BU24" s="424"/>
      <c r="BV24" s="422">
        <v>40221115</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2</v>
      </c>
      <c r="M25" s="376"/>
      <c r="N25" s="376"/>
      <c r="O25" s="376"/>
      <c r="P25" s="377"/>
      <c r="Q25" s="375">
        <v>9040</v>
      </c>
      <c r="R25" s="376"/>
      <c r="S25" s="376"/>
      <c r="T25" s="376"/>
      <c r="U25" s="376"/>
      <c r="V25" s="377"/>
      <c r="W25" s="465"/>
      <c r="X25" s="402"/>
      <c r="Y25" s="403"/>
      <c r="Z25" s="378" t="s">
        <v>172</v>
      </c>
      <c r="AA25" s="379"/>
      <c r="AB25" s="379"/>
      <c r="AC25" s="379"/>
      <c r="AD25" s="379"/>
      <c r="AE25" s="379"/>
      <c r="AF25" s="379"/>
      <c r="AG25" s="380"/>
      <c r="AH25" s="375">
        <v>334</v>
      </c>
      <c r="AI25" s="376"/>
      <c r="AJ25" s="376"/>
      <c r="AK25" s="376"/>
      <c r="AL25" s="377"/>
      <c r="AM25" s="375">
        <v>1006676</v>
      </c>
      <c r="AN25" s="376"/>
      <c r="AO25" s="376"/>
      <c r="AP25" s="376"/>
      <c r="AQ25" s="376"/>
      <c r="AR25" s="377"/>
      <c r="AS25" s="375">
        <v>3014</v>
      </c>
      <c r="AT25" s="376"/>
      <c r="AU25" s="376"/>
      <c r="AV25" s="376"/>
      <c r="AW25" s="376"/>
      <c r="AX25" s="435"/>
      <c r="AY25" s="448" t="s">
        <v>173</v>
      </c>
      <c r="AZ25" s="449"/>
      <c r="BA25" s="449"/>
      <c r="BB25" s="449"/>
      <c r="BC25" s="449"/>
      <c r="BD25" s="449"/>
      <c r="BE25" s="449"/>
      <c r="BF25" s="449"/>
      <c r="BG25" s="449"/>
      <c r="BH25" s="449"/>
      <c r="BI25" s="449"/>
      <c r="BJ25" s="449"/>
      <c r="BK25" s="449"/>
      <c r="BL25" s="449"/>
      <c r="BM25" s="450"/>
      <c r="BN25" s="451">
        <v>26191789</v>
      </c>
      <c r="BO25" s="452"/>
      <c r="BP25" s="452"/>
      <c r="BQ25" s="452"/>
      <c r="BR25" s="452"/>
      <c r="BS25" s="452"/>
      <c r="BT25" s="452"/>
      <c r="BU25" s="453"/>
      <c r="BV25" s="451">
        <v>25693887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174</v>
      </c>
      <c r="F26" s="379"/>
      <c r="G26" s="379"/>
      <c r="H26" s="379"/>
      <c r="I26" s="379"/>
      <c r="J26" s="379"/>
      <c r="K26" s="380"/>
      <c r="L26" s="375">
        <v>1</v>
      </c>
      <c r="M26" s="376"/>
      <c r="N26" s="376"/>
      <c r="O26" s="376"/>
      <c r="P26" s="377"/>
      <c r="Q26" s="375">
        <v>7790</v>
      </c>
      <c r="R26" s="376"/>
      <c r="S26" s="376"/>
      <c r="T26" s="376"/>
      <c r="U26" s="376"/>
      <c r="V26" s="377"/>
      <c r="W26" s="465"/>
      <c r="X26" s="402"/>
      <c r="Y26" s="403"/>
      <c r="Z26" s="378" t="s">
        <v>175</v>
      </c>
      <c r="AA26" s="433"/>
      <c r="AB26" s="433"/>
      <c r="AC26" s="433"/>
      <c r="AD26" s="433"/>
      <c r="AE26" s="433"/>
      <c r="AF26" s="433"/>
      <c r="AG26" s="434"/>
      <c r="AH26" s="375">
        <v>132</v>
      </c>
      <c r="AI26" s="376"/>
      <c r="AJ26" s="376"/>
      <c r="AK26" s="376"/>
      <c r="AL26" s="377"/>
      <c r="AM26" s="375">
        <v>470448</v>
      </c>
      <c r="AN26" s="376"/>
      <c r="AO26" s="376"/>
      <c r="AP26" s="376"/>
      <c r="AQ26" s="376"/>
      <c r="AR26" s="377"/>
      <c r="AS26" s="375">
        <v>3564</v>
      </c>
      <c r="AT26" s="376"/>
      <c r="AU26" s="376"/>
      <c r="AV26" s="376"/>
      <c r="AW26" s="376"/>
      <c r="AX26" s="435"/>
      <c r="AY26" s="462" t="s">
        <v>176</v>
      </c>
      <c r="AZ26" s="382"/>
      <c r="BA26" s="382"/>
      <c r="BB26" s="382"/>
      <c r="BC26" s="382"/>
      <c r="BD26" s="382"/>
      <c r="BE26" s="382"/>
      <c r="BF26" s="382"/>
      <c r="BG26" s="382"/>
      <c r="BH26" s="382"/>
      <c r="BI26" s="382"/>
      <c r="BJ26" s="382"/>
      <c r="BK26" s="382"/>
      <c r="BL26" s="382"/>
      <c r="BM26" s="463"/>
      <c r="BN26" s="422" t="s">
        <v>134</v>
      </c>
      <c r="BO26" s="423"/>
      <c r="BP26" s="423"/>
      <c r="BQ26" s="423"/>
      <c r="BR26" s="423"/>
      <c r="BS26" s="423"/>
      <c r="BT26" s="423"/>
      <c r="BU26" s="424"/>
      <c r="BV26" s="422" t="s">
        <v>126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177</v>
      </c>
      <c r="F27" s="379"/>
      <c r="G27" s="379"/>
      <c r="H27" s="379"/>
      <c r="I27" s="379"/>
      <c r="J27" s="379"/>
      <c r="K27" s="380"/>
      <c r="L27" s="375">
        <v>1</v>
      </c>
      <c r="M27" s="376"/>
      <c r="N27" s="376"/>
      <c r="O27" s="376"/>
      <c r="P27" s="377"/>
      <c r="Q27" s="375">
        <v>6730</v>
      </c>
      <c r="R27" s="376"/>
      <c r="S27" s="376"/>
      <c r="T27" s="376"/>
      <c r="U27" s="376"/>
      <c r="V27" s="377"/>
      <c r="W27" s="465"/>
      <c r="X27" s="402"/>
      <c r="Y27" s="403"/>
      <c r="Z27" s="378" t="s">
        <v>178</v>
      </c>
      <c r="AA27" s="379"/>
      <c r="AB27" s="379"/>
      <c r="AC27" s="379"/>
      <c r="AD27" s="379"/>
      <c r="AE27" s="379"/>
      <c r="AF27" s="379"/>
      <c r="AG27" s="380"/>
      <c r="AH27" s="375">
        <v>103</v>
      </c>
      <c r="AI27" s="376"/>
      <c r="AJ27" s="376"/>
      <c r="AK27" s="376"/>
      <c r="AL27" s="377"/>
      <c r="AM27" s="375">
        <v>322986</v>
      </c>
      <c r="AN27" s="376"/>
      <c r="AO27" s="376"/>
      <c r="AP27" s="376"/>
      <c r="AQ27" s="376"/>
      <c r="AR27" s="377"/>
      <c r="AS27" s="375">
        <v>3136</v>
      </c>
      <c r="AT27" s="376"/>
      <c r="AU27" s="376"/>
      <c r="AV27" s="376"/>
      <c r="AW27" s="376"/>
      <c r="AX27" s="435"/>
      <c r="AY27" s="459" t="s">
        <v>179</v>
      </c>
      <c r="AZ27" s="460"/>
      <c r="BA27" s="460"/>
      <c r="BB27" s="460"/>
      <c r="BC27" s="460"/>
      <c r="BD27" s="460"/>
      <c r="BE27" s="460"/>
      <c r="BF27" s="460"/>
      <c r="BG27" s="460"/>
      <c r="BH27" s="460"/>
      <c r="BI27" s="460"/>
      <c r="BJ27" s="460"/>
      <c r="BK27" s="460"/>
      <c r="BL27" s="460"/>
      <c r="BM27" s="461"/>
      <c r="BN27" s="456" t="s">
        <v>134</v>
      </c>
      <c r="BO27" s="457"/>
      <c r="BP27" s="457"/>
      <c r="BQ27" s="457"/>
      <c r="BR27" s="457"/>
      <c r="BS27" s="457"/>
      <c r="BT27" s="457"/>
      <c r="BU27" s="458"/>
      <c r="BV27" s="456" t="s">
        <v>134</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180</v>
      </c>
      <c r="F28" s="379"/>
      <c r="G28" s="379"/>
      <c r="H28" s="379"/>
      <c r="I28" s="379"/>
      <c r="J28" s="379"/>
      <c r="K28" s="380"/>
      <c r="L28" s="375">
        <v>1</v>
      </c>
      <c r="M28" s="376"/>
      <c r="N28" s="376"/>
      <c r="O28" s="376"/>
      <c r="P28" s="377"/>
      <c r="Q28" s="375">
        <v>6100</v>
      </c>
      <c r="R28" s="376"/>
      <c r="S28" s="376"/>
      <c r="T28" s="376"/>
      <c r="U28" s="376"/>
      <c r="V28" s="377"/>
      <c r="W28" s="465"/>
      <c r="X28" s="402"/>
      <c r="Y28" s="403"/>
      <c r="Z28" s="378" t="s">
        <v>181</v>
      </c>
      <c r="AA28" s="379"/>
      <c r="AB28" s="379"/>
      <c r="AC28" s="379"/>
      <c r="AD28" s="379"/>
      <c r="AE28" s="379"/>
      <c r="AF28" s="379"/>
      <c r="AG28" s="380"/>
      <c r="AH28" s="375" t="s">
        <v>126</v>
      </c>
      <c r="AI28" s="376"/>
      <c r="AJ28" s="376"/>
      <c r="AK28" s="376"/>
      <c r="AL28" s="377"/>
      <c r="AM28" s="375" t="s">
        <v>134</v>
      </c>
      <c r="AN28" s="376"/>
      <c r="AO28" s="376"/>
      <c r="AP28" s="376"/>
      <c r="AQ28" s="376"/>
      <c r="AR28" s="377"/>
      <c r="AS28" s="375" t="s">
        <v>134</v>
      </c>
      <c r="AT28" s="376"/>
      <c r="AU28" s="376"/>
      <c r="AV28" s="376"/>
      <c r="AW28" s="376"/>
      <c r="AX28" s="435"/>
      <c r="AY28" s="439" t="s">
        <v>182</v>
      </c>
      <c r="AZ28" s="440"/>
      <c r="BA28" s="440"/>
      <c r="BB28" s="441"/>
      <c r="BC28" s="448" t="s">
        <v>47</v>
      </c>
      <c r="BD28" s="449"/>
      <c r="BE28" s="449"/>
      <c r="BF28" s="449"/>
      <c r="BG28" s="449"/>
      <c r="BH28" s="449"/>
      <c r="BI28" s="449"/>
      <c r="BJ28" s="449"/>
      <c r="BK28" s="449"/>
      <c r="BL28" s="449"/>
      <c r="BM28" s="450"/>
      <c r="BN28" s="451">
        <v>6608175</v>
      </c>
      <c r="BO28" s="452"/>
      <c r="BP28" s="452"/>
      <c r="BQ28" s="452"/>
      <c r="BR28" s="452"/>
      <c r="BS28" s="452"/>
      <c r="BT28" s="452"/>
      <c r="BU28" s="453"/>
      <c r="BV28" s="451">
        <v>6503628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183</v>
      </c>
      <c r="F29" s="379"/>
      <c r="G29" s="379"/>
      <c r="H29" s="379"/>
      <c r="I29" s="379"/>
      <c r="J29" s="379"/>
      <c r="K29" s="380"/>
      <c r="L29" s="375">
        <v>29</v>
      </c>
      <c r="M29" s="376"/>
      <c r="N29" s="376"/>
      <c r="O29" s="376"/>
      <c r="P29" s="377"/>
      <c r="Q29" s="375">
        <v>5630</v>
      </c>
      <c r="R29" s="376"/>
      <c r="S29" s="376"/>
      <c r="T29" s="376"/>
      <c r="U29" s="376"/>
      <c r="V29" s="377"/>
      <c r="W29" s="466"/>
      <c r="X29" s="467"/>
      <c r="Y29" s="468"/>
      <c r="Z29" s="378" t="s">
        <v>184</v>
      </c>
      <c r="AA29" s="379"/>
      <c r="AB29" s="379"/>
      <c r="AC29" s="379"/>
      <c r="AD29" s="379"/>
      <c r="AE29" s="379"/>
      <c r="AF29" s="379"/>
      <c r="AG29" s="380"/>
      <c r="AH29" s="375">
        <v>1648</v>
      </c>
      <c r="AI29" s="376"/>
      <c r="AJ29" s="376"/>
      <c r="AK29" s="376"/>
      <c r="AL29" s="377"/>
      <c r="AM29" s="375">
        <v>5202096</v>
      </c>
      <c r="AN29" s="376"/>
      <c r="AO29" s="376"/>
      <c r="AP29" s="376"/>
      <c r="AQ29" s="376"/>
      <c r="AR29" s="377"/>
      <c r="AS29" s="375">
        <v>3157</v>
      </c>
      <c r="AT29" s="376"/>
      <c r="AU29" s="376"/>
      <c r="AV29" s="376"/>
      <c r="AW29" s="376"/>
      <c r="AX29" s="435"/>
      <c r="AY29" s="442"/>
      <c r="AZ29" s="443"/>
      <c r="BA29" s="443"/>
      <c r="BB29" s="444"/>
      <c r="BC29" s="436" t="s">
        <v>185</v>
      </c>
      <c r="BD29" s="437"/>
      <c r="BE29" s="437"/>
      <c r="BF29" s="437"/>
      <c r="BG29" s="437"/>
      <c r="BH29" s="437"/>
      <c r="BI29" s="437"/>
      <c r="BJ29" s="437"/>
      <c r="BK29" s="437"/>
      <c r="BL29" s="437"/>
      <c r="BM29" s="438"/>
      <c r="BN29" s="422">
        <v>4200346</v>
      </c>
      <c r="BO29" s="423"/>
      <c r="BP29" s="423"/>
      <c r="BQ29" s="423"/>
      <c r="BR29" s="423"/>
      <c r="BS29" s="423"/>
      <c r="BT29" s="423"/>
      <c r="BU29" s="424"/>
      <c r="BV29" s="422">
        <v>2831581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186</v>
      </c>
      <c r="X30" s="390"/>
      <c r="Y30" s="390"/>
      <c r="Z30" s="390"/>
      <c r="AA30" s="390"/>
      <c r="AB30" s="390"/>
      <c r="AC30" s="390"/>
      <c r="AD30" s="390"/>
      <c r="AE30" s="390"/>
      <c r="AF30" s="390"/>
      <c r="AG30" s="391"/>
      <c r="AH30" s="392">
        <v>100.5</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12107851</v>
      </c>
      <c r="BO30" s="457"/>
      <c r="BP30" s="457"/>
      <c r="BQ30" s="457"/>
      <c r="BR30" s="457"/>
      <c r="BS30" s="457"/>
      <c r="BT30" s="457"/>
      <c r="BU30" s="458"/>
      <c r="BV30" s="456">
        <v>11888739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187</v>
      </c>
      <c r="D32" s="381"/>
      <c r="E32" s="381"/>
      <c r="F32" s="381"/>
      <c r="G32" s="381"/>
      <c r="H32" s="381"/>
      <c r="I32" s="381"/>
      <c r="J32" s="381"/>
      <c r="K32" s="381"/>
      <c r="L32" s="381"/>
      <c r="M32" s="381"/>
      <c r="N32" s="381"/>
      <c r="O32" s="381"/>
      <c r="P32" s="381"/>
      <c r="Q32" s="381"/>
      <c r="R32" s="381"/>
      <c r="S32" s="381"/>
      <c r="U32" s="382" t="s">
        <v>188</v>
      </c>
      <c r="V32" s="382"/>
      <c r="W32" s="382"/>
      <c r="X32" s="382"/>
      <c r="Y32" s="382"/>
      <c r="Z32" s="382"/>
      <c r="AA32" s="382"/>
      <c r="AB32" s="382"/>
      <c r="AC32" s="382"/>
      <c r="AD32" s="382"/>
      <c r="AE32" s="382"/>
      <c r="AF32" s="382"/>
      <c r="AG32" s="382"/>
      <c r="AH32" s="382"/>
      <c r="AI32" s="382"/>
      <c r="AJ32" s="382"/>
      <c r="AK32" s="382"/>
      <c r="AM32" s="382" t="s">
        <v>189</v>
      </c>
      <c r="AN32" s="382"/>
      <c r="AO32" s="382"/>
      <c r="AP32" s="382"/>
      <c r="AQ32" s="382"/>
      <c r="AR32" s="382"/>
      <c r="AS32" s="382"/>
      <c r="AT32" s="382"/>
      <c r="AU32" s="382"/>
      <c r="AV32" s="382"/>
      <c r="AW32" s="382"/>
      <c r="AX32" s="382"/>
      <c r="AY32" s="382"/>
      <c r="AZ32" s="382"/>
      <c r="BA32" s="382"/>
      <c r="BB32" s="382"/>
      <c r="BC32" s="382"/>
      <c r="BE32" s="382" t="s">
        <v>190</v>
      </c>
      <c r="BF32" s="382"/>
      <c r="BG32" s="382"/>
      <c r="BH32" s="382"/>
      <c r="BI32" s="382"/>
      <c r="BJ32" s="382"/>
      <c r="BK32" s="382"/>
      <c r="BL32" s="382"/>
      <c r="BM32" s="382"/>
      <c r="BN32" s="382"/>
      <c r="BO32" s="382"/>
      <c r="BP32" s="382"/>
      <c r="BQ32" s="382"/>
      <c r="BR32" s="382"/>
      <c r="BS32" s="382"/>
      <c r="BT32" s="382"/>
      <c r="BU32" s="382"/>
      <c r="BW32" s="382" t="s">
        <v>191</v>
      </c>
      <c r="BX32" s="382"/>
      <c r="BY32" s="382"/>
      <c r="BZ32" s="382"/>
      <c r="CA32" s="382"/>
      <c r="CB32" s="382"/>
      <c r="CC32" s="382"/>
      <c r="CD32" s="382"/>
      <c r="CE32" s="382"/>
      <c r="CF32" s="382"/>
      <c r="CG32" s="382"/>
      <c r="CH32" s="382"/>
      <c r="CI32" s="382"/>
      <c r="CJ32" s="382"/>
      <c r="CK32" s="382"/>
      <c r="CL32" s="382"/>
      <c r="CM32" s="382"/>
      <c r="CO32" s="382" t="s">
        <v>192</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193</v>
      </c>
      <c r="D33" s="374"/>
      <c r="E33" s="373" t="s">
        <v>194</v>
      </c>
      <c r="F33" s="373"/>
      <c r="G33" s="373"/>
      <c r="H33" s="373"/>
      <c r="I33" s="373"/>
      <c r="J33" s="373"/>
      <c r="K33" s="373"/>
      <c r="L33" s="373"/>
      <c r="M33" s="373"/>
      <c r="N33" s="373"/>
      <c r="O33" s="373"/>
      <c r="P33" s="373"/>
      <c r="Q33" s="373"/>
      <c r="R33" s="373"/>
      <c r="S33" s="373"/>
      <c r="T33" s="203"/>
      <c r="U33" s="374" t="s">
        <v>195</v>
      </c>
      <c r="V33" s="374"/>
      <c r="W33" s="373" t="s">
        <v>194</v>
      </c>
      <c r="X33" s="373"/>
      <c r="Y33" s="373"/>
      <c r="Z33" s="373"/>
      <c r="AA33" s="373"/>
      <c r="AB33" s="373"/>
      <c r="AC33" s="373"/>
      <c r="AD33" s="373"/>
      <c r="AE33" s="373"/>
      <c r="AF33" s="373"/>
      <c r="AG33" s="373"/>
      <c r="AH33" s="373"/>
      <c r="AI33" s="373"/>
      <c r="AJ33" s="373"/>
      <c r="AK33" s="373"/>
      <c r="AL33" s="203"/>
      <c r="AM33" s="374" t="s">
        <v>193</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200</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7</v>
      </c>
      <c r="V34" s="370"/>
      <c r="W34" s="371" t="str">
        <f>IF('各会計、関係団体の財政状況及び健全化判断比率'!B28="","",'各会計、関係団体の財政状況及び健全化判断比率'!B28)</f>
        <v>国民健康保険事業</v>
      </c>
      <c r="X34" s="371"/>
      <c r="Y34" s="371"/>
      <c r="Z34" s="371"/>
      <c r="AA34" s="371"/>
      <c r="AB34" s="371"/>
      <c r="AC34" s="371"/>
      <c r="AD34" s="371"/>
      <c r="AE34" s="371"/>
      <c r="AF34" s="371"/>
      <c r="AG34" s="371"/>
      <c r="AH34" s="371"/>
      <c r="AI34" s="371"/>
      <c r="AJ34" s="371"/>
      <c r="AK34" s="371"/>
      <c r="AL34" s="178"/>
      <c r="AM34" s="370">
        <f>IF(AO34="","",MAX(C34:D43,U34:V43)+1)</f>
        <v>10</v>
      </c>
      <c r="AN34" s="370"/>
      <c r="AO34" s="371" t="str">
        <f>IF('各会計、関係団体の財政状況及び健全化判断比率'!B31="","",'各会計、関係団体の財政状況及び健全化判断比率'!B31)</f>
        <v>水道事業</v>
      </c>
      <c r="AP34" s="371"/>
      <c r="AQ34" s="371"/>
      <c r="AR34" s="371"/>
      <c r="AS34" s="371"/>
      <c r="AT34" s="371"/>
      <c r="AU34" s="371"/>
      <c r="AV34" s="371"/>
      <c r="AW34" s="371"/>
      <c r="AX34" s="371"/>
      <c r="AY34" s="371"/>
      <c r="AZ34" s="371"/>
      <c r="BA34" s="371"/>
      <c r="BB34" s="371"/>
      <c r="BC34" s="371"/>
      <c r="BD34" s="178"/>
      <c r="BE34" s="370">
        <f>IF(BG34="","",MAX(C34:D43,U34:V43,AM34:AN43)+1)</f>
        <v>12</v>
      </c>
      <c r="BF34" s="370"/>
      <c r="BG34" s="371" t="str">
        <f>IF('各会計、関係団体の財政状況及び健全化判断比率'!B33="","",'各会計、関係団体の財政状況及び健全化判断比率'!B33)</f>
        <v>市場事業</v>
      </c>
      <c r="BH34" s="371"/>
      <c r="BI34" s="371"/>
      <c r="BJ34" s="371"/>
      <c r="BK34" s="371"/>
      <c r="BL34" s="371"/>
      <c r="BM34" s="371"/>
      <c r="BN34" s="371"/>
      <c r="BO34" s="371"/>
      <c r="BP34" s="371"/>
      <c r="BQ34" s="371"/>
      <c r="BR34" s="371"/>
      <c r="BS34" s="371"/>
      <c r="BT34" s="371"/>
      <c r="BU34" s="371"/>
      <c r="BV34" s="178"/>
      <c r="BW34" s="370">
        <f>IF(BY34="","",MAX(C34:D43,U34:V43,AM34:AN43,BE34:BF43)+1)</f>
        <v>13</v>
      </c>
      <c r="BX34" s="370"/>
      <c r="BY34" s="371" t="str">
        <f>IF('各会計、関係団体の財政状況及び健全化判断比率'!B68="","",'各会計、関係団体の財政状況及び健全化判断比率'!B68)</f>
        <v>加古川市外2市共有公会堂事務組合</v>
      </c>
      <c r="BZ34" s="371"/>
      <c r="CA34" s="371"/>
      <c r="CB34" s="371"/>
      <c r="CC34" s="371"/>
      <c r="CD34" s="371"/>
      <c r="CE34" s="371"/>
      <c r="CF34" s="371"/>
      <c r="CG34" s="371"/>
      <c r="CH34" s="371"/>
      <c r="CI34" s="371"/>
      <c r="CJ34" s="371"/>
      <c r="CK34" s="371"/>
      <c r="CL34" s="371"/>
      <c r="CM34" s="371"/>
      <c r="CN34" s="178"/>
      <c r="CO34" s="370">
        <f>IF(CQ34="","",MAX(C34:D43,U34:V43,AM34:AN43,BE34:BF43,BW34:BX43)+1)</f>
        <v>16</v>
      </c>
      <c r="CP34" s="370"/>
      <c r="CQ34" s="371" t="str">
        <f>IF('各会計、関係団体の財政状況及び健全化判断比率'!BS7="","",'各会計、関係団体の財政状況及び健全化判断比率'!BS7)</f>
        <v>加古川市土地開発公社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公園墓地造成事業</v>
      </c>
      <c r="F35" s="371"/>
      <c r="G35" s="371"/>
      <c r="H35" s="371"/>
      <c r="I35" s="371"/>
      <c r="J35" s="371"/>
      <c r="K35" s="371"/>
      <c r="L35" s="371"/>
      <c r="M35" s="371"/>
      <c r="N35" s="371"/>
      <c r="O35" s="371"/>
      <c r="P35" s="371"/>
      <c r="Q35" s="371"/>
      <c r="R35" s="371"/>
      <c r="S35" s="371"/>
      <c r="T35" s="178"/>
      <c r="U35" s="370">
        <f>IF(W35="","",U34+1)</f>
        <v>8</v>
      </c>
      <c r="V35" s="370"/>
      <c r="W35" s="371" t="str">
        <f>IF('各会計、関係団体の財政状況及び健全化判断比率'!B29="","",'各会計、関係団体の財政状況及び健全化判断比率'!B29)</f>
        <v>介護保険事業</v>
      </c>
      <c r="X35" s="371"/>
      <c r="Y35" s="371"/>
      <c r="Z35" s="371"/>
      <c r="AA35" s="371"/>
      <c r="AB35" s="371"/>
      <c r="AC35" s="371"/>
      <c r="AD35" s="371"/>
      <c r="AE35" s="371"/>
      <c r="AF35" s="371"/>
      <c r="AG35" s="371"/>
      <c r="AH35" s="371"/>
      <c r="AI35" s="371"/>
      <c r="AJ35" s="371"/>
      <c r="AK35" s="371"/>
      <c r="AL35" s="178"/>
      <c r="AM35" s="370">
        <f t="shared" ref="AM35:AM43" si="0">IF(AO35="","",AM34+1)</f>
        <v>11</v>
      </c>
      <c r="AN35" s="370"/>
      <c r="AO35" s="371" t="str">
        <f>IF('各会計、関係団体の財政状況及び健全化判断比率'!B32="","",'各会計、関係団体の財政状況及び健全化判断比率'!B32)</f>
        <v>下水道事業</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14</v>
      </c>
      <c r="BX35" s="370"/>
      <c r="BY35" s="371" t="str">
        <f>IF('各会計、関係団体の財政状況及び健全化判断比率'!B69="","",'各会計、関係団体の財政状況及び健全化判断比率'!B69)</f>
        <v>兵庫県後期高齢者医療広域連合（一般会計）</v>
      </c>
      <c r="BZ35" s="371"/>
      <c r="CA35" s="371"/>
      <c r="CB35" s="371"/>
      <c r="CC35" s="371"/>
      <c r="CD35" s="371"/>
      <c r="CE35" s="371"/>
      <c r="CF35" s="371"/>
      <c r="CG35" s="371"/>
      <c r="CH35" s="371"/>
      <c r="CI35" s="371"/>
      <c r="CJ35" s="371"/>
      <c r="CK35" s="371"/>
      <c r="CL35" s="371"/>
      <c r="CM35" s="371"/>
      <c r="CN35" s="178"/>
      <c r="CO35" s="370">
        <f t="shared" ref="CO35:CO43" si="3">IF(CQ35="","",CO34+1)</f>
        <v>17</v>
      </c>
      <c r="CP35" s="370"/>
      <c r="CQ35" s="371" t="str">
        <f>IF('各会計、関係団体の財政状況及び健全化判断比率'!BS8="","",'各会計、関係団体の財政状況及び健全化判断比率'!BS8)</f>
        <v>加古川総合保健センター</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夜間休日応急診療事業</v>
      </c>
      <c r="F36" s="371"/>
      <c r="G36" s="371"/>
      <c r="H36" s="371"/>
      <c r="I36" s="371"/>
      <c r="J36" s="371"/>
      <c r="K36" s="371"/>
      <c r="L36" s="371"/>
      <c r="M36" s="371"/>
      <c r="N36" s="371"/>
      <c r="O36" s="371"/>
      <c r="P36" s="371"/>
      <c r="Q36" s="371"/>
      <c r="R36" s="371"/>
      <c r="S36" s="371"/>
      <c r="T36" s="178"/>
      <c r="U36" s="370">
        <f t="shared" ref="U36:U43" si="4">IF(W36="","",U35+1)</f>
        <v>9</v>
      </c>
      <c r="V36" s="370"/>
      <c r="W36" s="371" t="str">
        <f>IF('各会計、関係団体の財政状況及び健全化判断比率'!B30="","",'各会計、関係団体の財政状況及び健全化判断比率'!B30)</f>
        <v>後期高齢者医療事業</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15</v>
      </c>
      <c r="BX36" s="370"/>
      <c r="BY36" s="371" t="str">
        <f>IF('各会計、関係団体の財政状況及び健全化判断比率'!B70="","",'各会計、関係団体の財政状況及び健全化判断比率'!B70)</f>
        <v>兵庫県後期高齢者医療広域連合（特別会計）</v>
      </c>
      <c r="BZ36" s="371"/>
      <c r="CA36" s="371"/>
      <c r="CB36" s="371"/>
      <c r="CC36" s="371"/>
      <c r="CD36" s="371"/>
      <c r="CE36" s="371"/>
      <c r="CF36" s="371"/>
      <c r="CG36" s="371"/>
      <c r="CH36" s="371"/>
      <c r="CI36" s="371"/>
      <c r="CJ36" s="371"/>
      <c r="CK36" s="371"/>
      <c r="CL36" s="371"/>
      <c r="CM36" s="371"/>
      <c r="CN36" s="178"/>
      <c r="CO36" s="370">
        <f t="shared" si="3"/>
        <v>18</v>
      </c>
      <c r="CP36" s="370"/>
      <c r="CQ36" s="371" t="str">
        <f>IF('各会計、関係団体の財政状況及び健全化判断比率'!BS9="","",'各会計、関係団体の財政状況及び健全化判断比率'!BS9)</f>
        <v>東播臨海救急医療協会</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f>IF(E37="","",C36+1)</f>
        <v>4</v>
      </c>
      <c r="D37" s="370"/>
      <c r="E37" s="371" t="str">
        <f>IF('各会計、関係団体の財政状況及び健全化判断比率'!B10="","",'各会計、関係団体の財政状況及び健全化判断比率'!B10)</f>
        <v>歯科保健センター事業</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f t="shared" si="3"/>
        <v>19</v>
      </c>
      <c r="CP37" s="370"/>
      <c r="CQ37" s="371" t="str">
        <f>IF('各会計、関係団体の財政状況及び健全化判断比率'!BS10="","",'各会計、関係団体の財政状況及び健全化判断比率'!BS10)</f>
        <v>加古川食肉公社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v>
      </c>
      <c r="DH37" s="368"/>
      <c r="DI37" s="205"/>
    </row>
    <row r="38" spans="1:113" ht="32.25" customHeight="1" x14ac:dyDescent="0.15">
      <c r="A38" s="178"/>
      <c r="B38" s="202"/>
      <c r="C38" s="370">
        <f t="shared" ref="C38:C43" si="5">IF(E38="","",C37+1)</f>
        <v>5</v>
      </c>
      <c r="D38" s="370"/>
      <c r="E38" s="371" t="str">
        <f>IF('各会計、関係団体の財政状況及び健全化判断比率'!B11="","",'各会計、関係団体の財政状況及び健全化判断比率'!B11)</f>
        <v>病院事業債管理事業</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f t="shared" si="3"/>
        <v>20</v>
      </c>
      <c r="CP38" s="370"/>
      <c r="CQ38" s="371" t="str">
        <f>IF('各会計、関係団体の財政状況及び健全化判断比率'!BS11="","",'各会計、関係団体の財政状況及び健全化判断比率'!BS11)</f>
        <v>加古川市国際交流協会</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f t="shared" si="5"/>
        <v>6</v>
      </c>
      <c r="D39" s="370"/>
      <c r="E39" s="371" t="str">
        <f>IF('各会計、関係団体の財政状況及び健全化判断比率'!B12="","",'各会計、関係団体の財政状況及び健全化判断比率'!B12)</f>
        <v>学校給食費管理事業</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f t="shared" si="3"/>
        <v>21</v>
      </c>
      <c r="CP39" s="370"/>
      <c r="CQ39" s="371" t="str">
        <f>IF('各会計、関係団体の財政状況及び健全化判断比率'!BS12="","",'各会計、関係団体の財政状況及び健全化判断比率'!BS12)</f>
        <v>加古川市再開発ビル</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22</v>
      </c>
      <c r="CP40" s="370"/>
      <c r="CQ40" s="371" t="str">
        <f>IF('各会計、関係団体の財政状況及び健全化判断比率'!BS13="","",'各会計、関係団体の財政状況及び健全化判断比率'!BS13)</f>
        <v>加古川市ウェルネス協会</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23</v>
      </c>
      <c r="CP41" s="370"/>
      <c r="CQ41" s="371" t="str">
        <f>IF('各会計、関係団体の財政状況及び健全化判断比率'!BS14="","",'各会計、関係団体の財政状況及び健全化判断比率'!BS14)</f>
        <v>BAN-BANネットワークス</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f t="shared" si="3"/>
        <v>24</v>
      </c>
      <c r="CP42" s="370"/>
      <c r="CQ42" s="371" t="str">
        <f>IF('各会計、関係団体の財政状況及び健全化判断比率'!BS15="","",'各会計、関係団体の財政状況及び健全化判断比率'!BS15)</f>
        <v>加古川市民病院機構</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niZcH3wq5jKSHgrg8qhOga5ehPgssaG1K9ADXqtY1m/xQOhkTHsLHJ+GuhPHpOCvFjOssO7PrWubMzOMaWsy/Q==" saltValue="imMKh9IRgvextfPyaCiw0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79" t="s">
        <v>581</v>
      </c>
      <c r="D34" s="1179"/>
      <c r="E34" s="1180"/>
      <c r="F34" s="32">
        <v>12.26</v>
      </c>
      <c r="G34" s="33">
        <v>12.67</v>
      </c>
      <c r="H34" s="33">
        <v>12.42</v>
      </c>
      <c r="I34" s="33">
        <v>9.14</v>
      </c>
      <c r="J34" s="34">
        <v>8.82</v>
      </c>
      <c r="K34" s="22"/>
      <c r="L34" s="22"/>
      <c r="M34" s="22"/>
      <c r="N34" s="22"/>
      <c r="O34" s="22"/>
      <c r="P34" s="22"/>
    </row>
    <row r="35" spans="1:16" ht="39" customHeight="1" x14ac:dyDescent="0.15">
      <c r="A35" s="22"/>
      <c r="B35" s="35"/>
      <c r="C35" s="1173" t="s">
        <v>582</v>
      </c>
      <c r="D35" s="1174"/>
      <c r="E35" s="1175"/>
      <c r="F35" s="36">
        <v>3.87</v>
      </c>
      <c r="G35" s="37">
        <v>5.31</v>
      </c>
      <c r="H35" s="37">
        <v>6.04</v>
      </c>
      <c r="I35" s="37">
        <v>6.32</v>
      </c>
      <c r="J35" s="38">
        <v>5.96</v>
      </c>
      <c r="K35" s="22"/>
      <c r="L35" s="22"/>
      <c r="M35" s="22"/>
      <c r="N35" s="22"/>
      <c r="O35" s="22"/>
      <c r="P35" s="22"/>
    </row>
    <row r="36" spans="1:16" ht="39" customHeight="1" x14ac:dyDescent="0.15">
      <c r="A36" s="22"/>
      <c r="B36" s="35"/>
      <c r="C36" s="1173" t="s">
        <v>583</v>
      </c>
      <c r="D36" s="1174"/>
      <c r="E36" s="1175"/>
      <c r="F36" s="36">
        <v>0.43</v>
      </c>
      <c r="G36" s="37">
        <v>0.24</v>
      </c>
      <c r="H36" s="37">
        <v>0.28999999999999998</v>
      </c>
      <c r="I36" s="37">
        <v>0.38</v>
      </c>
      <c r="J36" s="38">
        <v>0.28999999999999998</v>
      </c>
      <c r="K36" s="22"/>
      <c r="L36" s="22"/>
      <c r="M36" s="22"/>
      <c r="N36" s="22"/>
      <c r="O36" s="22"/>
      <c r="P36" s="22"/>
    </row>
    <row r="37" spans="1:16" ht="39" customHeight="1" x14ac:dyDescent="0.15">
      <c r="A37" s="22"/>
      <c r="B37" s="35"/>
      <c r="C37" s="1173" t="s">
        <v>584</v>
      </c>
      <c r="D37" s="1174"/>
      <c r="E37" s="1175"/>
      <c r="F37" s="36">
        <v>0.14000000000000001</v>
      </c>
      <c r="G37" s="37">
        <v>0.15</v>
      </c>
      <c r="H37" s="37">
        <v>0.13</v>
      </c>
      <c r="I37" s="37">
        <v>0.14000000000000001</v>
      </c>
      <c r="J37" s="38">
        <v>0.14000000000000001</v>
      </c>
      <c r="K37" s="22"/>
      <c r="L37" s="22"/>
      <c r="M37" s="22"/>
      <c r="N37" s="22"/>
      <c r="O37" s="22"/>
      <c r="P37" s="22"/>
    </row>
    <row r="38" spans="1:16" ht="39" customHeight="1" x14ac:dyDescent="0.15">
      <c r="A38" s="22"/>
      <c r="B38" s="35"/>
      <c r="C38" s="1173" t="s">
        <v>585</v>
      </c>
      <c r="D38" s="1174"/>
      <c r="E38" s="1175"/>
      <c r="F38" s="36" t="s">
        <v>534</v>
      </c>
      <c r="G38" s="37" t="s">
        <v>534</v>
      </c>
      <c r="H38" s="37" t="s">
        <v>534</v>
      </c>
      <c r="I38" s="37" t="s">
        <v>534</v>
      </c>
      <c r="J38" s="38">
        <v>0.09</v>
      </c>
      <c r="K38" s="22"/>
      <c r="L38" s="22"/>
      <c r="M38" s="22"/>
      <c r="N38" s="22"/>
      <c r="O38" s="22"/>
      <c r="P38" s="22"/>
    </row>
    <row r="39" spans="1:16" ht="39" customHeight="1" x14ac:dyDescent="0.15">
      <c r="A39" s="22"/>
      <c r="B39" s="35"/>
      <c r="C39" s="1173" t="s">
        <v>586</v>
      </c>
      <c r="D39" s="1174"/>
      <c r="E39" s="1175"/>
      <c r="F39" s="36" t="s">
        <v>534</v>
      </c>
      <c r="G39" s="37" t="s">
        <v>534</v>
      </c>
      <c r="H39" s="37" t="s">
        <v>534</v>
      </c>
      <c r="I39" s="37">
        <v>0</v>
      </c>
      <c r="J39" s="38">
        <v>0.09</v>
      </c>
      <c r="K39" s="22"/>
      <c r="L39" s="22"/>
      <c r="M39" s="22"/>
      <c r="N39" s="22"/>
      <c r="O39" s="22"/>
      <c r="P39" s="22"/>
    </row>
    <row r="40" spans="1:16" ht="39" customHeight="1" x14ac:dyDescent="0.15">
      <c r="A40" s="22"/>
      <c r="B40" s="35"/>
      <c r="C40" s="1173" t="s">
        <v>587</v>
      </c>
      <c r="D40" s="1174"/>
      <c r="E40" s="1175"/>
      <c r="F40" s="36">
        <v>0.06</v>
      </c>
      <c r="G40" s="37">
        <v>0.05</v>
      </c>
      <c r="H40" s="37">
        <v>0.05</v>
      </c>
      <c r="I40" s="37">
        <v>0.05</v>
      </c>
      <c r="J40" s="38">
        <v>0.06</v>
      </c>
      <c r="K40" s="22"/>
      <c r="L40" s="22"/>
      <c r="M40" s="22"/>
      <c r="N40" s="22"/>
      <c r="O40" s="22"/>
      <c r="P40" s="22"/>
    </row>
    <row r="41" spans="1:16" ht="39" customHeight="1" x14ac:dyDescent="0.15">
      <c r="A41" s="22"/>
      <c r="B41" s="35"/>
      <c r="C41" s="1173" t="s">
        <v>588</v>
      </c>
      <c r="D41" s="1174"/>
      <c r="E41" s="1175"/>
      <c r="F41" s="36">
        <v>1.79</v>
      </c>
      <c r="G41" s="37">
        <v>0.61</v>
      </c>
      <c r="H41" s="37">
        <v>0.14000000000000001</v>
      </c>
      <c r="I41" s="37">
        <v>0.02</v>
      </c>
      <c r="J41" s="38">
        <v>0.03</v>
      </c>
      <c r="K41" s="22"/>
      <c r="L41" s="22"/>
      <c r="M41" s="22"/>
      <c r="N41" s="22"/>
      <c r="O41" s="22"/>
      <c r="P41" s="22"/>
    </row>
    <row r="42" spans="1:16" ht="39" customHeight="1" x14ac:dyDescent="0.15">
      <c r="A42" s="22"/>
      <c r="B42" s="39"/>
      <c r="C42" s="1173" t="s">
        <v>589</v>
      </c>
      <c r="D42" s="1174"/>
      <c r="E42" s="1175"/>
      <c r="F42" s="36" t="s">
        <v>590</v>
      </c>
      <c r="G42" s="37" t="s">
        <v>534</v>
      </c>
      <c r="H42" s="37" t="s">
        <v>534</v>
      </c>
      <c r="I42" s="37" t="s">
        <v>534</v>
      </c>
      <c r="J42" s="38" t="s">
        <v>534</v>
      </c>
      <c r="K42" s="22"/>
      <c r="L42" s="22"/>
      <c r="M42" s="22"/>
      <c r="N42" s="22"/>
      <c r="O42" s="22"/>
      <c r="P42" s="22"/>
    </row>
    <row r="43" spans="1:16" ht="39" customHeight="1" thickBot="1" x14ac:dyDescent="0.2">
      <c r="A43" s="22"/>
      <c r="B43" s="40"/>
      <c r="C43" s="1176" t="s">
        <v>591</v>
      </c>
      <c r="D43" s="1177"/>
      <c r="E43" s="1178"/>
      <c r="F43" s="41">
        <v>0.92</v>
      </c>
      <c r="G43" s="42">
        <v>0.63</v>
      </c>
      <c r="H43" s="42">
        <v>0.48</v>
      </c>
      <c r="I43" s="42">
        <v>0.53</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OD+aMAj96gPGGl1GUH0cS4b9W/guyFrvoPC8POpbxZcZ4mXYduwlKlKbSXz6AAQQPodX1cJ0aqxb8V4dJdTKQ==" saltValue="oPPg+bIi7elkUWHcr/Mf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9556</v>
      </c>
      <c r="L45" s="60">
        <v>9266</v>
      </c>
      <c r="M45" s="60">
        <v>9701</v>
      </c>
      <c r="N45" s="60">
        <v>9952</v>
      </c>
      <c r="O45" s="61">
        <v>9727</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534</v>
      </c>
      <c r="L46" s="64" t="s">
        <v>534</v>
      </c>
      <c r="M46" s="64" t="s">
        <v>534</v>
      </c>
      <c r="N46" s="64" t="s">
        <v>534</v>
      </c>
      <c r="O46" s="65" t="s">
        <v>534</v>
      </c>
      <c r="P46" s="48"/>
      <c r="Q46" s="48"/>
      <c r="R46" s="48"/>
      <c r="S46" s="48"/>
      <c r="T46" s="48"/>
      <c r="U46" s="48"/>
    </row>
    <row r="47" spans="1:21" ht="30.75" customHeight="1" x14ac:dyDescent="0.15">
      <c r="A47" s="48"/>
      <c r="B47" s="1201"/>
      <c r="C47" s="1202"/>
      <c r="D47" s="62"/>
      <c r="E47" s="1183" t="s">
        <v>13</v>
      </c>
      <c r="F47" s="1183"/>
      <c r="G47" s="1183"/>
      <c r="H47" s="1183"/>
      <c r="I47" s="1183"/>
      <c r="J47" s="1184"/>
      <c r="K47" s="63">
        <v>32</v>
      </c>
      <c r="L47" s="64">
        <v>32</v>
      </c>
      <c r="M47" s="64">
        <v>32</v>
      </c>
      <c r="N47" s="64">
        <v>32</v>
      </c>
      <c r="O47" s="65">
        <v>32</v>
      </c>
      <c r="P47" s="48"/>
      <c r="Q47" s="48"/>
      <c r="R47" s="48"/>
      <c r="S47" s="48"/>
      <c r="T47" s="48"/>
      <c r="U47" s="48"/>
    </row>
    <row r="48" spans="1:21" ht="30.75" customHeight="1" x14ac:dyDescent="0.15">
      <c r="A48" s="48"/>
      <c r="B48" s="1201"/>
      <c r="C48" s="1202"/>
      <c r="D48" s="62"/>
      <c r="E48" s="1183" t="s">
        <v>14</v>
      </c>
      <c r="F48" s="1183"/>
      <c r="G48" s="1183"/>
      <c r="H48" s="1183"/>
      <c r="I48" s="1183"/>
      <c r="J48" s="1184"/>
      <c r="K48" s="63">
        <v>2838</v>
      </c>
      <c r="L48" s="64">
        <v>2777</v>
      </c>
      <c r="M48" s="64">
        <v>2730</v>
      </c>
      <c r="N48" s="64">
        <v>2363</v>
      </c>
      <c r="O48" s="65">
        <v>2325</v>
      </c>
      <c r="P48" s="48"/>
      <c r="Q48" s="48"/>
      <c r="R48" s="48"/>
      <c r="S48" s="48"/>
      <c r="T48" s="48"/>
      <c r="U48" s="48"/>
    </row>
    <row r="49" spans="1:21" ht="30.75" customHeight="1" x14ac:dyDescent="0.15">
      <c r="A49" s="48"/>
      <c r="B49" s="1201"/>
      <c r="C49" s="1202"/>
      <c r="D49" s="62"/>
      <c r="E49" s="1183" t="s">
        <v>15</v>
      </c>
      <c r="F49" s="1183"/>
      <c r="G49" s="1183"/>
      <c r="H49" s="1183"/>
      <c r="I49" s="1183"/>
      <c r="J49" s="1184"/>
      <c r="K49" s="63" t="s">
        <v>534</v>
      </c>
      <c r="L49" s="64" t="s">
        <v>534</v>
      </c>
      <c r="M49" s="64" t="s">
        <v>534</v>
      </c>
      <c r="N49" s="64" t="s">
        <v>534</v>
      </c>
      <c r="O49" s="65" t="s">
        <v>534</v>
      </c>
      <c r="P49" s="48"/>
      <c r="Q49" s="48"/>
      <c r="R49" s="48"/>
      <c r="S49" s="48"/>
      <c r="T49" s="48"/>
      <c r="U49" s="48"/>
    </row>
    <row r="50" spans="1:21" ht="30.75" customHeight="1" x14ac:dyDescent="0.15">
      <c r="A50" s="48"/>
      <c r="B50" s="1201"/>
      <c r="C50" s="1202"/>
      <c r="D50" s="62"/>
      <c r="E50" s="1183" t="s">
        <v>16</v>
      </c>
      <c r="F50" s="1183"/>
      <c r="G50" s="1183"/>
      <c r="H50" s="1183"/>
      <c r="I50" s="1183"/>
      <c r="J50" s="1184"/>
      <c r="K50" s="63">
        <v>181</v>
      </c>
      <c r="L50" s="64">
        <v>180</v>
      </c>
      <c r="M50" s="64">
        <v>180</v>
      </c>
      <c r="N50" s="64">
        <v>180</v>
      </c>
      <c r="O50" s="65">
        <v>192</v>
      </c>
      <c r="P50" s="48"/>
      <c r="Q50" s="48"/>
      <c r="R50" s="48"/>
      <c r="S50" s="48"/>
      <c r="T50" s="48"/>
      <c r="U50" s="48"/>
    </row>
    <row r="51" spans="1:21" ht="30.75" customHeight="1" x14ac:dyDescent="0.15">
      <c r="A51" s="48"/>
      <c r="B51" s="1203"/>
      <c r="C51" s="1204"/>
      <c r="D51" s="66"/>
      <c r="E51" s="1183" t="s">
        <v>17</v>
      </c>
      <c r="F51" s="1183"/>
      <c r="G51" s="1183"/>
      <c r="H51" s="1183"/>
      <c r="I51" s="1183"/>
      <c r="J51" s="1184"/>
      <c r="K51" s="63">
        <v>1</v>
      </c>
      <c r="L51" s="64">
        <v>0</v>
      </c>
      <c r="M51" s="64" t="s">
        <v>534</v>
      </c>
      <c r="N51" s="64">
        <v>0</v>
      </c>
      <c r="O51" s="65">
        <v>0</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11428</v>
      </c>
      <c r="L52" s="64">
        <v>11275</v>
      </c>
      <c r="M52" s="64">
        <v>11694</v>
      </c>
      <c r="N52" s="64">
        <v>11828</v>
      </c>
      <c r="O52" s="65">
        <v>11485</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1180</v>
      </c>
      <c r="L53" s="69">
        <v>980</v>
      </c>
      <c r="M53" s="69">
        <v>949</v>
      </c>
      <c r="N53" s="69">
        <v>699</v>
      </c>
      <c r="O53" s="70">
        <v>791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189" t="s">
        <v>24</v>
      </c>
      <c r="C57" s="1190"/>
      <c r="D57" s="1193" t="s">
        <v>25</v>
      </c>
      <c r="E57" s="1194"/>
      <c r="F57" s="1194"/>
      <c r="G57" s="1194"/>
      <c r="H57" s="1194"/>
      <c r="I57" s="1194"/>
      <c r="J57" s="1195"/>
      <c r="K57" s="83">
        <v>578</v>
      </c>
      <c r="L57" s="84">
        <v>671</v>
      </c>
      <c r="M57" s="84">
        <v>432</v>
      </c>
      <c r="N57" s="84">
        <v>512</v>
      </c>
      <c r="O57" s="85">
        <v>601</v>
      </c>
    </row>
    <row r="58" spans="1:21" ht="31.5" customHeight="1" thickBot="1" x14ac:dyDescent="0.2">
      <c r="B58" s="1191"/>
      <c r="C58" s="1192"/>
      <c r="D58" s="1196" t="s">
        <v>26</v>
      </c>
      <c r="E58" s="1197"/>
      <c r="F58" s="1197"/>
      <c r="G58" s="1197"/>
      <c r="H58" s="1197"/>
      <c r="I58" s="1197"/>
      <c r="J58" s="1198"/>
      <c r="K58" s="86">
        <v>209</v>
      </c>
      <c r="L58" s="87">
        <v>241</v>
      </c>
      <c r="M58" s="87">
        <v>179</v>
      </c>
      <c r="N58" s="87">
        <v>211</v>
      </c>
      <c r="O58" s="88">
        <v>233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VysKcIOYUXu7sJ3iVk3JuDlqMW3/KnVuIEXcwV1Slbexv/WNP+ELnWuYRZ+QIKlvf5z+yAi94dyRPkffh4zAw==" saltValue="1fkk1wyvtSJxeWeNuq2j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575</v>
      </c>
      <c r="J40" s="100" t="s">
        <v>576</v>
      </c>
      <c r="K40" s="100" t="s">
        <v>577</v>
      </c>
      <c r="L40" s="100" t="s">
        <v>578</v>
      </c>
      <c r="M40" s="101" t="s">
        <v>579</v>
      </c>
    </row>
    <row r="41" spans="2:13" ht="27.75" customHeight="1" x14ac:dyDescent="0.15">
      <c r="B41" s="1219" t="s">
        <v>29</v>
      </c>
      <c r="C41" s="1220"/>
      <c r="D41" s="102"/>
      <c r="E41" s="1221" t="s">
        <v>30</v>
      </c>
      <c r="F41" s="1221"/>
      <c r="G41" s="1221"/>
      <c r="H41" s="1222"/>
      <c r="I41" s="351">
        <v>91112</v>
      </c>
      <c r="J41" s="352">
        <v>89827</v>
      </c>
      <c r="K41" s="352">
        <v>91604</v>
      </c>
      <c r="L41" s="352">
        <v>95346</v>
      </c>
      <c r="M41" s="353">
        <v>101084</v>
      </c>
    </row>
    <row r="42" spans="2:13" ht="27.75" customHeight="1" x14ac:dyDescent="0.15">
      <c r="B42" s="1209"/>
      <c r="C42" s="1210"/>
      <c r="D42" s="103"/>
      <c r="E42" s="1213" t="s">
        <v>31</v>
      </c>
      <c r="F42" s="1213"/>
      <c r="G42" s="1213"/>
      <c r="H42" s="1214"/>
      <c r="I42" s="354">
        <v>5427</v>
      </c>
      <c r="J42" s="355">
        <v>4635</v>
      </c>
      <c r="K42" s="355">
        <v>3806</v>
      </c>
      <c r="L42" s="355">
        <v>3670</v>
      </c>
      <c r="M42" s="356">
        <v>2672</v>
      </c>
    </row>
    <row r="43" spans="2:13" ht="27.75" customHeight="1" x14ac:dyDescent="0.15">
      <c r="B43" s="1209"/>
      <c r="C43" s="1210"/>
      <c r="D43" s="103"/>
      <c r="E43" s="1213" t="s">
        <v>32</v>
      </c>
      <c r="F43" s="1213"/>
      <c r="G43" s="1213"/>
      <c r="H43" s="1214"/>
      <c r="I43" s="354">
        <v>30719</v>
      </c>
      <c r="J43" s="355">
        <v>32803</v>
      </c>
      <c r="K43" s="355">
        <v>32153</v>
      </c>
      <c r="L43" s="355">
        <v>29088</v>
      </c>
      <c r="M43" s="356">
        <v>26384</v>
      </c>
    </row>
    <row r="44" spans="2:13" ht="27.75" customHeight="1" x14ac:dyDescent="0.15">
      <c r="B44" s="1209"/>
      <c r="C44" s="1210"/>
      <c r="D44" s="103"/>
      <c r="E44" s="1213" t="s">
        <v>33</v>
      </c>
      <c r="F44" s="1213"/>
      <c r="G44" s="1213"/>
      <c r="H44" s="1214"/>
      <c r="I44" s="354" t="s">
        <v>534</v>
      </c>
      <c r="J44" s="355" t="s">
        <v>534</v>
      </c>
      <c r="K44" s="355" t="s">
        <v>534</v>
      </c>
      <c r="L44" s="355" t="s">
        <v>534</v>
      </c>
      <c r="M44" s="356" t="s">
        <v>534</v>
      </c>
    </row>
    <row r="45" spans="2:13" ht="27.75" customHeight="1" x14ac:dyDescent="0.15">
      <c r="B45" s="1209"/>
      <c r="C45" s="1210"/>
      <c r="D45" s="103"/>
      <c r="E45" s="1213" t="s">
        <v>34</v>
      </c>
      <c r="F45" s="1213"/>
      <c r="G45" s="1213"/>
      <c r="H45" s="1214"/>
      <c r="I45" s="354">
        <v>12561</v>
      </c>
      <c r="J45" s="355">
        <v>11962</v>
      </c>
      <c r="K45" s="355">
        <v>12305</v>
      </c>
      <c r="L45" s="355">
        <v>12254</v>
      </c>
      <c r="M45" s="356">
        <v>12468</v>
      </c>
    </row>
    <row r="46" spans="2:13" ht="27.75" customHeight="1" x14ac:dyDescent="0.15">
      <c r="B46" s="1209"/>
      <c r="C46" s="1210"/>
      <c r="D46" s="104"/>
      <c r="E46" s="1213" t="s">
        <v>35</v>
      </c>
      <c r="F46" s="1213"/>
      <c r="G46" s="1213"/>
      <c r="H46" s="1214"/>
      <c r="I46" s="354">
        <v>193</v>
      </c>
      <c r="J46" s="355">
        <v>183</v>
      </c>
      <c r="K46" s="355">
        <v>175</v>
      </c>
      <c r="L46" s="355">
        <v>168</v>
      </c>
      <c r="M46" s="356">
        <v>160</v>
      </c>
    </row>
    <row r="47" spans="2:13" ht="27.75" customHeight="1" x14ac:dyDescent="0.15">
      <c r="B47" s="1209"/>
      <c r="C47" s="1210"/>
      <c r="D47" s="105"/>
      <c r="E47" s="1223" t="s">
        <v>36</v>
      </c>
      <c r="F47" s="1224"/>
      <c r="G47" s="1224"/>
      <c r="H47" s="1225"/>
      <c r="I47" s="354" t="s">
        <v>534</v>
      </c>
      <c r="J47" s="355" t="s">
        <v>534</v>
      </c>
      <c r="K47" s="355" t="s">
        <v>534</v>
      </c>
      <c r="L47" s="355" t="s">
        <v>534</v>
      </c>
      <c r="M47" s="356" t="s">
        <v>534</v>
      </c>
    </row>
    <row r="48" spans="2:13" ht="27.75" customHeight="1" x14ac:dyDescent="0.15">
      <c r="B48" s="1209"/>
      <c r="C48" s="1210"/>
      <c r="D48" s="103"/>
      <c r="E48" s="1213" t="s">
        <v>37</v>
      </c>
      <c r="F48" s="1213"/>
      <c r="G48" s="1213"/>
      <c r="H48" s="1214"/>
      <c r="I48" s="354" t="s">
        <v>534</v>
      </c>
      <c r="J48" s="355" t="s">
        <v>534</v>
      </c>
      <c r="K48" s="355" t="s">
        <v>534</v>
      </c>
      <c r="L48" s="355" t="s">
        <v>534</v>
      </c>
      <c r="M48" s="356" t="s">
        <v>534</v>
      </c>
    </row>
    <row r="49" spans="2:13" ht="27.75" customHeight="1" x14ac:dyDescent="0.15">
      <c r="B49" s="1211"/>
      <c r="C49" s="1212"/>
      <c r="D49" s="103"/>
      <c r="E49" s="1213" t="s">
        <v>38</v>
      </c>
      <c r="F49" s="1213"/>
      <c r="G49" s="1213"/>
      <c r="H49" s="1214"/>
      <c r="I49" s="354" t="s">
        <v>534</v>
      </c>
      <c r="J49" s="355" t="s">
        <v>534</v>
      </c>
      <c r="K49" s="355" t="s">
        <v>534</v>
      </c>
      <c r="L49" s="355" t="s">
        <v>534</v>
      </c>
      <c r="M49" s="356" t="s">
        <v>534</v>
      </c>
    </row>
    <row r="50" spans="2:13" ht="27.75" customHeight="1" x14ac:dyDescent="0.15">
      <c r="B50" s="1207" t="s">
        <v>39</v>
      </c>
      <c r="C50" s="1208"/>
      <c r="D50" s="106"/>
      <c r="E50" s="1213" t="s">
        <v>40</v>
      </c>
      <c r="F50" s="1213"/>
      <c r="G50" s="1213"/>
      <c r="H50" s="1214"/>
      <c r="I50" s="354">
        <v>23661</v>
      </c>
      <c r="J50" s="355">
        <v>24307</v>
      </c>
      <c r="K50" s="355">
        <v>25312</v>
      </c>
      <c r="L50" s="355">
        <v>25349</v>
      </c>
      <c r="M50" s="356">
        <v>26790</v>
      </c>
    </row>
    <row r="51" spans="2:13" ht="27.75" customHeight="1" x14ac:dyDescent="0.15">
      <c r="B51" s="1209"/>
      <c r="C51" s="1210"/>
      <c r="D51" s="103"/>
      <c r="E51" s="1213" t="s">
        <v>41</v>
      </c>
      <c r="F51" s="1213"/>
      <c r="G51" s="1213"/>
      <c r="H51" s="1214"/>
      <c r="I51" s="354">
        <v>45920</v>
      </c>
      <c r="J51" s="355">
        <v>45363</v>
      </c>
      <c r="K51" s="355">
        <v>43413</v>
      </c>
      <c r="L51" s="355">
        <v>41999</v>
      </c>
      <c r="M51" s="356">
        <v>42799</v>
      </c>
    </row>
    <row r="52" spans="2:13" ht="27.75" customHeight="1" x14ac:dyDescent="0.15">
      <c r="B52" s="1211"/>
      <c r="C52" s="1212"/>
      <c r="D52" s="103"/>
      <c r="E52" s="1213" t="s">
        <v>42</v>
      </c>
      <c r="F52" s="1213"/>
      <c r="G52" s="1213"/>
      <c r="H52" s="1214"/>
      <c r="I52" s="354">
        <v>86217</v>
      </c>
      <c r="J52" s="355">
        <v>85948</v>
      </c>
      <c r="K52" s="355">
        <v>84756</v>
      </c>
      <c r="L52" s="355">
        <v>85123</v>
      </c>
      <c r="M52" s="356">
        <v>85752</v>
      </c>
    </row>
    <row r="53" spans="2:13" ht="27.75" customHeight="1" thickBot="1" x14ac:dyDescent="0.2">
      <c r="B53" s="1215" t="s">
        <v>43</v>
      </c>
      <c r="C53" s="1216"/>
      <c r="D53" s="107"/>
      <c r="E53" s="1217" t="s">
        <v>44</v>
      </c>
      <c r="F53" s="1217"/>
      <c r="G53" s="1217"/>
      <c r="H53" s="1218"/>
      <c r="I53" s="357">
        <v>-15786</v>
      </c>
      <c r="J53" s="358">
        <v>-16209</v>
      </c>
      <c r="K53" s="358">
        <v>-13436</v>
      </c>
      <c r="L53" s="358">
        <v>-11946</v>
      </c>
      <c r="M53" s="359">
        <v>-12573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AEsGP8jI84wdgeqPIj8S+GHR38JKTbm65eUUzFEBdqyKxFvdQsBAAqD2sdbwW5JXg7oL+8/qZSaJYCDzcK7Fw==" saltValue="EIKG095xcnoAVA5s/o+3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577</v>
      </c>
      <c r="G54" s="116" t="s">
        <v>578</v>
      </c>
      <c r="H54" s="117" t="s">
        <v>579</v>
      </c>
    </row>
    <row r="55" spans="2:8" ht="52.5" customHeight="1" x14ac:dyDescent="0.15">
      <c r="B55" s="118"/>
      <c r="C55" s="1234" t="s">
        <v>47</v>
      </c>
      <c r="D55" s="1234"/>
      <c r="E55" s="1235"/>
      <c r="F55" s="119">
        <v>6751</v>
      </c>
      <c r="G55" s="119">
        <v>6504</v>
      </c>
      <c r="H55" s="120">
        <v>6608</v>
      </c>
    </row>
    <row r="56" spans="2:8" ht="52.5" customHeight="1" x14ac:dyDescent="0.15">
      <c r="B56" s="121"/>
      <c r="C56" s="1236" t="s">
        <v>48</v>
      </c>
      <c r="D56" s="1236"/>
      <c r="E56" s="1237"/>
      <c r="F56" s="122">
        <v>2830</v>
      </c>
      <c r="G56" s="122">
        <v>2832</v>
      </c>
      <c r="H56" s="123">
        <v>4200</v>
      </c>
    </row>
    <row r="57" spans="2:8" ht="53.25" customHeight="1" x14ac:dyDescent="0.15">
      <c r="B57" s="121"/>
      <c r="C57" s="1238" t="s">
        <v>49</v>
      </c>
      <c r="D57" s="1238"/>
      <c r="E57" s="1239"/>
      <c r="F57" s="124">
        <v>11589</v>
      </c>
      <c r="G57" s="124">
        <v>11889</v>
      </c>
      <c r="H57" s="125">
        <v>12108</v>
      </c>
    </row>
    <row r="58" spans="2:8" ht="45.75" customHeight="1" x14ac:dyDescent="0.15">
      <c r="B58" s="126"/>
      <c r="C58" s="1226" t="s">
        <v>610</v>
      </c>
      <c r="D58" s="1227"/>
      <c r="E58" s="1228"/>
      <c r="F58" s="127">
        <v>6789</v>
      </c>
      <c r="G58" s="127">
        <v>7228</v>
      </c>
      <c r="H58" s="128">
        <v>7081</v>
      </c>
    </row>
    <row r="59" spans="2:8" ht="45.75" customHeight="1" x14ac:dyDescent="0.15">
      <c r="B59" s="126"/>
      <c r="C59" s="1226" t="s">
        <v>611</v>
      </c>
      <c r="D59" s="1227"/>
      <c r="E59" s="1228"/>
      <c r="F59" s="127">
        <v>4104</v>
      </c>
      <c r="G59" s="127">
        <v>3942</v>
      </c>
      <c r="H59" s="128">
        <v>4299</v>
      </c>
    </row>
    <row r="60" spans="2:8" ht="45.75" customHeight="1" x14ac:dyDescent="0.15">
      <c r="B60" s="126"/>
      <c r="C60" s="1226" t="s">
        <v>612</v>
      </c>
      <c r="D60" s="1227"/>
      <c r="E60" s="1228"/>
      <c r="F60" s="127">
        <v>692</v>
      </c>
      <c r="G60" s="127">
        <v>698</v>
      </c>
      <c r="H60" s="128">
        <v>701</v>
      </c>
    </row>
    <row r="61" spans="2:8" ht="45.75" customHeight="1" x14ac:dyDescent="0.15">
      <c r="B61" s="126"/>
      <c r="C61" s="1226" t="s">
        <v>613</v>
      </c>
      <c r="D61" s="1227"/>
      <c r="E61" s="1228"/>
      <c r="F61" s="127">
        <v>4</v>
      </c>
      <c r="G61" s="127">
        <v>20</v>
      </c>
      <c r="H61" s="128">
        <v>27</v>
      </c>
    </row>
    <row r="62" spans="2:8" ht="45.75" customHeight="1" thickBot="1" x14ac:dyDescent="0.2">
      <c r="B62" s="129"/>
      <c r="C62" s="1229"/>
      <c r="D62" s="1230"/>
      <c r="E62" s="1231"/>
      <c r="F62" s="130"/>
      <c r="G62" s="130"/>
      <c r="H62" s="131"/>
    </row>
    <row r="63" spans="2:8" ht="52.5" customHeight="1" thickBot="1" x14ac:dyDescent="0.2">
      <c r="B63" s="132"/>
      <c r="C63" s="1232" t="s">
        <v>50</v>
      </c>
      <c r="D63" s="1232"/>
      <c r="E63" s="1233"/>
      <c r="F63" s="133">
        <v>21171</v>
      </c>
      <c r="G63" s="133">
        <v>21224</v>
      </c>
      <c r="H63" s="134">
        <v>22916</v>
      </c>
    </row>
    <row r="64" spans="2:8" x14ac:dyDescent="0.15"/>
  </sheetData>
  <sheetProtection algorithmName="SHA-512" hashValue="dzp77/B7Ftk4sB2snG61gV3pEqGH7s2yImCUZkzpPZCwUMp3F72SaY/Cv9Cb/7upbW1uBJJPwDt+e8UnyiL1qA==" saltValue="r+8razan874aC1WQv06e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786CC-DF4C-452C-BDF0-1CDEACFD6B42}">
  <sheetPr>
    <pageSetUpPr fitToPage="1"/>
  </sheetPr>
  <dimension ref="A1:DE85"/>
  <sheetViews>
    <sheetView showGridLines="0" zoomScale="80" zoomScaleNormal="80" zoomScaleSheetLayoutView="55" workbookViewId="0">
      <selection activeCell="AS64" sqref="AS64"/>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619</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620</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621</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622</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575</v>
      </c>
      <c r="BQ50" s="1273"/>
      <c r="BR50" s="1273"/>
      <c r="BS50" s="1273"/>
      <c r="BT50" s="1273"/>
      <c r="BU50" s="1273"/>
      <c r="BV50" s="1273"/>
      <c r="BW50" s="1273"/>
      <c r="BX50" s="1273" t="s">
        <v>576</v>
      </c>
      <c r="BY50" s="1273"/>
      <c r="BZ50" s="1273"/>
      <c r="CA50" s="1273"/>
      <c r="CB50" s="1273"/>
      <c r="CC50" s="1273"/>
      <c r="CD50" s="1273"/>
      <c r="CE50" s="1273"/>
      <c r="CF50" s="1273" t="s">
        <v>577</v>
      </c>
      <c r="CG50" s="1273"/>
      <c r="CH50" s="1273"/>
      <c r="CI50" s="1273"/>
      <c r="CJ50" s="1273"/>
      <c r="CK50" s="1273"/>
      <c r="CL50" s="1273"/>
      <c r="CM50" s="1273"/>
      <c r="CN50" s="1273" t="s">
        <v>578</v>
      </c>
      <c r="CO50" s="1273"/>
      <c r="CP50" s="1273"/>
      <c r="CQ50" s="1273"/>
      <c r="CR50" s="1273"/>
      <c r="CS50" s="1273"/>
      <c r="CT50" s="1273"/>
      <c r="CU50" s="1273"/>
      <c r="CV50" s="1273" t="s">
        <v>579</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623</v>
      </c>
      <c r="AO51" s="1277"/>
      <c r="AP51" s="1277"/>
      <c r="AQ51" s="1277"/>
      <c r="AR51" s="1277"/>
      <c r="AS51" s="1277"/>
      <c r="AT51" s="1277"/>
      <c r="AU51" s="1277"/>
      <c r="AV51" s="1277"/>
      <c r="AW51" s="1277"/>
      <c r="AX51" s="1277"/>
      <c r="AY51" s="1277"/>
      <c r="AZ51" s="1277"/>
      <c r="BA51" s="1277"/>
      <c r="BB51" s="1277" t="s">
        <v>624</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625</v>
      </c>
      <c r="BC53" s="1277"/>
      <c r="BD53" s="1277"/>
      <c r="BE53" s="1277"/>
      <c r="BF53" s="1277"/>
      <c r="BG53" s="1277"/>
      <c r="BH53" s="1277"/>
      <c r="BI53" s="1277"/>
      <c r="BJ53" s="1277"/>
      <c r="BK53" s="1277"/>
      <c r="BL53" s="1277"/>
      <c r="BM53" s="1277"/>
      <c r="BN53" s="1277"/>
      <c r="BO53" s="1277"/>
      <c r="BP53" s="1278">
        <v>55.9</v>
      </c>
      <c r="BQ53" s="1278"/>
      <c r="BR53" s="1278"/>
      <c r="BS53" s="1278"/>
      <c r="BT53" s="1278"/>
      <c r="BU53" s="1278"/>
      <c r="BV53" s="1278"/>
      <c r="BW53" s="1278"/>
      <c r="BX53" s="1278">
        <v>57.6</v>
      </c>
      <c r="BY53" s="1278"/>
      <c r="BZ53" s="1278"/>
      <c r="CA53" s="1278"/>
      <c r="CB53" s="1278"/>
      <c r="CC53" s="1278"/>
      <c r="CD53" s="1278"/>
      <c r="CE53" s="1278"/>
      <c r="CF53" s="1278">
        <v>59.2</v>
      </c>
      <c r="CG53" s="1278"/>
      <c r="CH53" s="1278"/>
      <c r="CI53" s="1278"/>
      <c r="CJ53" s="1278"/>
      <c r="CK53" s="1278"/>
      <c r="CL53" s="1278"/>
      <c r="CM53" s="1278"/>
      <c r="CN53" s="1278">
        <v>60.5</v>
      </c>
      <c r="CO53" s="1278"/>
      <c r="CP53" s="1278"/>
      <c r="CQ53" s="1278"/>
      <c r="CR53" s="1278"/>
      <c r="CS53" s="1278"/>
      <c r="CT53" s="1278"/>
      <c r="CU53" s="1278"/>
      <c r="CV53" s="1278">
        <v>61.1</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626</v>
      </c>
      <c r="AO55" s="1273"/>
      <c r="AP55" s="1273"/>
      <c r="AQ55" s="1273"/>
      <c r="AR55" s="1273"/>
      <c r="AS55" s="1273"/>
      <c r="AT55" s="1273"/>
      <c r="AU55" s="1273"/>
      <c r="AV55" s="1273"/>
      <c r="AW55" s="1273"/>
      <c r="AX55" s="1273"/>
      <c r="AY55" s="1273"/>
      <c r="AZ55" s="1273"/>
      <c r="BA55" s="1273"/>
      <c r="BB55" s="1277" t="s">
        <v>624</v>
      </c>
      <c r="BC55" s="1277"/>
      <c r="BD55" s="1277"/>
      <c r="BE55" s="1277"/>
      <c r="BF55" s="1277"/>
      <c r="BG55" s="1277"/>
      <c r="BH55" s="1277"/>
      <c r="BI55" s="1277"/>
      <c r="BJ55" s="1277"/>
      <c r="BK55" s="1277"/>
      <c r="BL55" s="1277"/>
      <c r="BM55" s="1277"/>
      <c r="BN55" s="1277"/>
      <c r="BO55" s="1277"/>
      <c r="BP55" s="1278">
        <v>30</v>
      </c>
      <c r="BQ55" s="1278"/>
      <c r="BR55" s="1278"/>
      <c r="BS55" s="1278"/>
      <c r="BT55" s="1278"/>
      <c r="BU55" s="1278"/>
      <c r="BV55" s="1278"/>
      <c r="BW55" s="1278"/>
      <c r="BX55" s="1278">
        <v>23.1</v>
      </c>
      <c r="BY55" s="1278"/>
      <c r="BZ55" s="1278"/>
      <c r="CA55" s="1278"/>
      <c r="CB55" s="1278"/>
      <c r="CC55" s="1278"/>
      <c r="CD55" s="1278"/>
      <c r="CE55" s="1278"/>
      <c r="CF55" s="1278">
        <v>19</v>
      </c>
      <c r="CG55" s="1278"/>
      <c r="CH55" s="1278"/>
      <c r="CI55" s="1278"/>
      <c r="CJ55" s="1278"/>
      <c r="CK55" s="1278"/>
      <c r="CL55" s="1278"/>
      <c r="CM55" s="1278"/>
      <c r="CN55" s="1278">
        <v>18</v>
      </c>
      <c r="CO55" s="1278"/>
      <c r="CP55" s="1278"/>
      <c r="CQ55" s="1278"/>
      <c r="CR55" s="1278"/>
      <c r="CS55" s="1278"/>
      <c r="CT55" s="1278"/>
      <c r="CU55" s="1278"/>
      <c r="CV55" s="1278">
        <v>13.1</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625</v>
      </c>
      <c r="BC57" s="1277"/>
      <c r="BD57" s="1277"/>
      <c r="BE57" s="1277"/>
      <c r="BF57" s="1277"/>
      <c r="BG57" s="1277"/>
      <c r="BH57" s="1277"/>
      <c r="BI57" s="1277"/>
      <c r="BJ57" s="1277"/>
      <c r="BK57" s="1277"/>
      <c r="BL57" s="1277"/>
      <c r="BM57" s="1277"/>
      <c r="BN57" s="1277"/>
      <c r="BO57" s="1277"/>
      <c r="BP57" s="1278">
        <v>58.3</v>
      </c>
      <c r="BQ57" s="1278"/>
      <c r="BR57" s="1278"/>
      <c r="BS57" s="1278"/>
      <c r="BT57" s="1278"/>
      <c r="BU57" s="1278"/>
      <c r="BV57" s="1278"/>
      <c r="BW57" s="1278"/>
      <c r="BX57" s="1278">
        <v>60.4</v>
      </c>
      <c r="BY57" s="1278"/>
      <c r="BZ57" s="1278"/>
      <c r="CA57" s="1278"/>
      <c r="CB57" s="1278"/>
      <c r="CC57" s="1278"/>
      <c r="CD57" s="1278"/>
      <c r="CE57" s="1278"/>
      <c r="CF57" s="1278">
        <v>60.9</v>
      </c>
      <c r="CG57" s="1278"/>
      <c r="CH57" s="1278"/>
      <c r="CI57" s="1278"/>
      <c r="CJ57" s="1278"/>
      <c r="CK57" s="1278"/>
      <c r="CL57" s="1278"/>
      <c r="CM57" s="1278"/>
      <c r="CN57" s="1278">
        <v>61.9</v>
      </c>
      <c r="CO57" s="1278"/>
      <c r="CP57" s="1278"/>
      <c r="CQ57" s="1278"/>
      <c r="CR57" s="1278"/>
      <c r="CS57" s="1278"/>
      <c r="CT57" s="1278"/>
      <c r="CU57" s="1278"/>
      <c r="CV57" s="1278">
        <v>62.5</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627</v>
      </c>
    </row>
    <row r="64" spans="1:109" x14ac:dyDescent="0.15">
      <c r="B64" s="1248"/>
      <c r="G64" s="1255"/>
      <c r="I64" s="1288"/>
      <c r="J64" s="1288"/>
      <c r="K64" s="1288"/>
      <c r="L64" s="1288"/>
      <c r="M64" s="1288"/>
      <c r="N64" s="1289"/>
      <c r="AM64" s="1255"/>
      <c r="AN64" s="1255" t="s">
        <v>620</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5" customHeight="1" x14ac:dyDescent="0.15">
      <c r="B65" s="1248"/>
      <c r="AN65" s="1257" t="s">
        <v>628</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622</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575</v>
      </c>
      <c r="BQ72" s="1273"/>
      <c r="BR72" s="1273"/>
      <c r="BS72" s="1273"/>
      <c r="BT72" s="1273"/>
      <c r="BU72" s="1273"/>
      <c r="BV72" s="1273"/>
      <c r="BW72" s="1273"/>
      <c r="BX72" s="1273" t="s">
        <v>576</v>
      </c>
      <c r="BY72" s="1273"/>
      <c r="BZ72" s="1273"/>
      <c r="CA72" s="1273"/>
      <c r="CB72" s="1273"/>
      <c r="CC72" s="1273"/>
      <c r="CD72" s="1273"/>
      <c r="CE72" s="1273"/>
      <c r="CF72" s="1273" t="s">
        <v>577</v>
      </c>
      <c r="CG72" s="1273"/>
      <c r="CH72" s="1273"/>
      <c r="CI72" s="1273"/>
      <c r="CJ72" s="1273"/>
      <c r="CK72" s="1273"/>
      <c r="CL72" s="1273"/>
      <c r="CM72" s="1273"/>
      <c r="CN72" s="1273" t="s">
        <v>578</v>
      </c>
      <c r="CO72" s="1273"/>
      <c r="CP72" s="1273"/>
      <c r="CQ72" s="1273"/>
      <c r="CR72" s="1273"/>
      <c r="CS72" s="1273"/>
      <c r="CT72" s="1273"/>
      <c r="CU72" s="1273"/>
      <c r="CV72" s="1273" t="s">
        <v>579</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623</v>
      </c>
      <c r="AO73" s="1277"/>
      <c r="AP73" s="1277"/>
      <c r="AQ73" s="1277"/>
      <c r="AR73" s="1277"/>
      <c r="AS73" s="1277"/>
      <c r="AT73" s="1277"/>
      <c r="AU73" s="1277"/>
      <c r="AV73" s="1277"/>
      <c r="AW73" s="1277"/>
      <c r="AX73" s="1277"/>
      <c r="AY73" s="1277"/>
      <c r="AZ73" s="1277"/>
      <c r="BA73" s="1277"/>
      <c r="BB73" s="1277" t="s">
        <v>624</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629</v>
      </c>
      <c r="BC75" s="1277"/>
      <c r="BD75" s="1277"/>
      <c r="BE75" s="1277"/>
      <c r="BF75" s="1277"/>
      <c r="BG75" s="1277"/>
      <c r="BH75" s="1277"/>
      <c r="BI75" s="1277"/>
      <c r="BJ75" s="1277"/>
      <c r="BK75" s="1277"/>
      <c r="BL75" s="1277"/>
      <c r="BM75" s="1277"/>
      <c r="BN75" s="1277"/>
      <c r="BO75" s="1277"/>
      <c r="BP75" s="1278">
        <v>3.7</v>
      </c>
      <c r="BQ75" s="1278"/>
      <c r="BR75" s="1278"/>
      <c r="BS75" s="1278"/>
      <c r="BT75" s="1278"/>
      <c r="BU75" s="1278"/>
      <c r="BV75" s="1278"/>
      <c r="BW75" s="1278"/>
      <c r="BX75" s="1278">
        <v>2.9</v>
      </c>
      <c r="BY75" s="1278"/>
      <c r="BZ75" s="1278"/>
      <c r="CA75" s="1278"/>
      <c r="CB75" s="1278"/>
      <c r="CC75" s="1278"/>
      <c r="CD75" s="1278"/>
      <c r="CE75" s="1278"/>
      <c r="CF75" s="1278">
        <v>2.4</v>
      </c>
      <c r="CG75" s="1278"/>
      <c r="CH75" s="1278"/>
      <c r="CI75" s="1278"/>
      <c r="CJ75" s="1278"/>
      <c r="CK75" s="1278"/>
      <c r="CL75" s="1278"/>
      <c r="CM75" s="1278"/>
      <c r="CN75" s="1278">
        <v>2</v>
      </c>
      <c r="CO75" s="1278"/>
      <c r="CP75" s="1278"/>
      <c r="CQ75" s="1278"/>
      <c r="CR75" s="1278"/>
      <c r="CS75" s="1278"/>
      <c r="CT75" s="1278"/>
      <c r="CU75" s="1278"/>
      <c r="CV75" s="1278">
        <v>1.8</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626</v>
      </c>
      <c r="AO77" s="1273"/>
      <c r="AP77" s="1273"/>
      <c r="AQ77" s="1273"/>
      <c r="AR77" s="1273"/>
      <c r="AS77" s="1273"/>
      <c r="AT77" s="1273"/>
      <c r="AU77" s="1273"/>
      <c r="AV77" s="1273"/>
      <c r="AW77" s="1273"/>
      <c r="AX77" s="1273"/>
      <c r="AY77" s="1273"/>
      <c r="AZ77" s="1273"/>
      <c r="BA77" s="1273"/>
      <c r="BB77" s="1277" t="s">
        <v>624</v>
      </c>
      <c r="BC77" s="1277"/>
      <c r="BD77" s="1277"/>
      <c r="BE77" s="1277"/>
      <c r="BF77" s="1277"/>
      <c r="BG77" s="1277"/>
      <c r="BH77" s="1277"/>
      <c r="BI77" s="1277"/>
      <c r="BJ77" s="1277"/>
      <c r="BK77" s="1277"/>
      <c r="BL77" s="1277"/>
      <c r="BM77" s="1277"/>
      <c r="BN77" s="1277"/>
      <c r="BO77" s="1277"/>
      <c r="BP77" s="1278">
        <v>30</v>
      </c>
      <c r="BQ77" s="1278"/>
      <c r="BR77" s="1278"/>
      <c r="BS77" s="1278"/>
      <c r="BT77" s="1278"/>
      <c r="BU77" s="1278"/>
      <c r="BV77" s="1278"/>
      <c r="BW77" s="1278"/>
      <c r="BX77" s="1278">
        <v>23.1</v>
      </c>
      <c r="BY77" s="1278"/>
      <c r="BZ77" s="1278"/>
      <c r="CA77" s="1278"/>
      <c r="CB77" s="1278"/>
      <c r="CC77" s="1278"/>
      <c r="CD77" s="1278"/>
      <c r="CE77" s="1278"/>
      <c r="CF77" s="1278">
        <v>19</v>
      </c>
      <c r="CG77" s="1278"/>
      <c r="CH77" s="1278"/>
      <c r="CI77" s="1278"/>
      <c r="CJ77" s="1278"/>
      <c r="CK77" s="1278"/>
      <c r="CL77" s="1278"/>
      <c r="CM77" s="1278"/>
      <c r="CN77" s="1278">
        <v>18</v>
      </c>
      <c r="CO77" s="1278"/>
      <c r="CP77" s="1278"/>
      <c r="CQ77" s="1278"/>
      <c r="CR77" s="1278"/>
      <c r="CS77" s="1278"/>
      <c r="CT77" s="1278"/>
      <c r="CU77" s="1278"/>
      <c r="CV77" s="1278">
        <v>13.1</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629</v>
      </c>
      <c r="BC79" s="1277"/>
      <c r="BD79" s="1277"/>
      <c r="BE79" s="1277"/>
      <c r="BF79" s="1277"/>
      <c r="BG79" s="1277"/>
      <c r="BH79" s="1277"/>
      <c r="BI79" s="1277"/>
      <c r="BJ79" s="1277"/>
      <c r="BK79" s="1277"/>
      <c r="BL79" s="1277"/>
      <c r="BM79" s="1277"/>
      <c r="BN79" s="1277"/>
      <c r="BO79" s="1277"/>
      <c r="BP79" s="1278">
        <v>5</v>
      </c>
      <c r="BQ79" s="1278"/>
      <c r="BR79" s="1278"/>
      <c r="BS79" s="1278"/>
      <c r="BT79" s="1278"/>
      <c r="BU79" s="1278"/>
      <c r="BV79" s="1278"/>
      <c r="BW79" s="1278"/>
      <c r="BX79" s="1278">
        <v>4.2</v>
      </c>
      <c r="BY79" s="1278"/>
      <c r="BZ79" s="1278"/>
      <c r="CA79" s="1278"/>
      <c r="CB79" s="1278"/>
      <c r="CC79" s="1278"/>
      <c r="CD79" s="1278"/>
      <c r="CE79" s="1278"/>
      <c r="CF79" s="1278">
        <v>3.6</v>
      </c>
      <c r="CG79" s="1278"/>
      <c r="CH79" s="1278"/>
      <c r="CI79" s="1278"/>
      <c r="CJ79" s="1278"/>
      <c r="CK79" s="1278"/>
      <c r="CL79" s="1278"/>
      <c r="CM79" s="1278"/>
      <c r="CN79" s="1278">
        <v>3.5</v>
      </c>
      <c r="CO79" s="1278"/>
      <c r="CP79" s="1278"/>
      <c r="CQ79" s="1278"/>
      <c r="CR79" s="1278"/>
      <c r="CS79" s="1278"/>
      <c r="CT79" s="1278"/>
      <c r="CU79" s="1278"/>
      <c r="CV79" s="1278">
        <v>3.6</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Qk4XJLh5HjHrCB9+lFOSz26fh0mRtKHPqCH8AhWXQMpXHOELGBZB8rbfip81y6qDVGiafzV34uyMqaCfyKXlcA==" saltValue="h+D/9n7hdBuzqqlYut55+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53273-7869-4710-9C97-FADE29D1BA1D}">
  <sheetPr>
    <pageSetUpPr fitToPage="1"/>
  </sheetPr>
  <dimension ref="A1:DR125"/>
  <sheetViews>
    <sheetView showGridLines="0" zoomScaleNormal="100" zoomScaleSheetLayoutView="70" workbookViewId="0">
      <selection activeCell="AS64" sqref="AS6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522</v>
      </c>
    </row>
  </sheetData>
  <sheetProtection algorithmName="SHA-512" hashValue="fVA0fvHp2BfXfYhMxa3JLwx5Ts0zFeEbtkJez71pIueKU7SR8Zf91ptJ2M61/pJaxq5mi2W4wl/mnPYqRt7Zgg==" saltValue="lDTUR8alheXXebSffqf7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6F52E-3627-4F00-9EBE-CE9B3DD6507B}">
  <sheetPr>
    <pageSetUpPr fitToPage="1"/>
  </sheetPr>
  <dimension ref="A1:DR125"/>
  <sheetViews>
    <sheetView showGridLines="0" zoomScaleNormal="100" zoomScaleSheetLayoutView="55" workbookViewId="0">
      <selection activeCell="AS64" sqref="AS6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522</v>
      </c>
    </row>
  </sheetData>
  <sheetProtection algorithmName="SHA-512" hashValue="7soNJSEj9mfN4mzSPUPIUNQkrTHKkYbCYAe+fOT2lpi4niGRiwRj9ow3uFpho2VBQiW2kprvYgK0SIIhRXlIYA==" saltValue="bgHJFimdTvyccqyRmroz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572</v>
      </c>
      <c r="G2" s="148"/>
      <c r="H2" s="149"/>
    </row>
    <row r="3" spans="1:8" x14ac:dyDescent="0.15">
      <c r="A3" s="145" t="s">
        <v>565</v>
      </c>
      <c r="B3" s="150"/>
      <c r="C3" s="151"/>
      <c r="D3" s="152">
        <v>34870</v>
      </c>
      <c r="E3" s="153"/>
      <c r="F3" s="154">
        <v>45426</v>
      </c>
      <c r="G3" s="155"/>
      <c r="H3" s="156"/>
    </row>
    <row r="4" spans="1:8" x14ac:dyDescent="0.15">
      <c r="A4" s="157"/>
      <c r="B4" s="158"/>
      <c r="C4" s="159"/>
      <c r="D4" s="160">
        <v>20562</v>
      </c>
      <c r="E4" s="161"/>
      <c r="F4" s="162">
        <v>24508</v>
      </c>
      <c r="G4" s="163"/>
      <c r="H4" s="164"/>
    </row>
    <row r="5" spans="1:8" x14ac:dyDescent="0.15">
      <c r="A5" s="145" t="s">
        <v>567</v>
      </c>
      <c r="B5" s="150"/>
      <c r="C5" s="151"/>
      <c r="D5" s="152">
        <v>27857</v>
      </c>
      <c r="E5" s="153"/>
      <c r="F5" s="154">
        <v>45022</v>
      </c>
      <c r="G5" s="155"/>
      <c r="H5" s="156"/>
    </row>
    <row r="6" spans="1:8" x14ac:dyDescent="0.15">
      <c r="A6" s="157"/>
      <c r="B6" s="158"/>
      <c r="C6" s="159"/>
      <c r="D6" s="160">
        <v>20627</v>
      </c>
      <c r="E6" s="161"/>
      <c r="F6" s="162">
        <v>25247</v>
      </c>
      <c r="G6" s="163"/>
      <c r="H6" s="164"/>
    </row>
    <row r="7" spans="1:8" x14ac:dyDescent="0.15">
      <c r="A7" s="145" t="s">
        <v>568</v>
      </c>
      <c r="B7" s="150"/>
      <c r="C7" s="151"/>
      <c r="D7" s="152">
        <v>40208</v>
      </c>
      <c r="E7" s="153"/>
      <c r="F7" s="154">
        <v>46035</v>
      </c>
      <c r="G7" s="155"/>
      <c r="H7" s="156"/>
    </row>
    <row r="8" spans="1:8" x14ac:dyDescent="0.15">
      <c r="A8" s="157"/>
      <c r="B8" s="158"/>
      <c r="C8" s="159"/>
      <c r="D8" s="160">
        <v>24816</v>
      </c>
      <c r="E8" s="161"/>
      <c r="F8" s="162">
        <v>25158</v>
      </c>
      <c r="G8" s="163"/>
      <c r="H8" s="164"/>
    </row>
    <row r="9" spans="1:8" x14ac:dyDescent="0.15">
      <c r="A9" s="145" t="s">
        <v>569</v>
      </c>
      <c r="B9" s="150"/>
      <c r="C9" s="151"/>
      <c r="D9" s="152">
        <v>51722</v>
      </c>
      <c r="E9" s="153"/>
      <c r="F9" s="154">
        <v>43261</v>
      </c>
      <c r="G9" s="155"/>
      <c r="H9" s="156"/>
    </row>
    <row r="10" spans="1:8" x14ac:dyDescent="0.15">
      <c r="A10" s="157"/>
      <c r="B10" s="158"/>
      <c r="C10" s="159"/>
      <c r="D10" s="160">
        <v>40112</v>
      </c>
      <c r="E10" s="161"/>
      <c r="F10" s="162">
        <v>24721</v>
      </c>
      <c r="G10" s="163"/>
      <c r="H10" s="164"/>
    </row>
    <row r="11" spans="1:8" x14ac:dyDescent="0.15">
      <c r="A11" s="145" t="s">
        <v>570</v>
      </c>
      <c r="B11" s="150"/>
      <c r="C11" s="151"/>
      <c r="D11" s="152">
        <v>55989</v>
      </c>
      <c r="E11" s="153"/>
      <c r="F11" s="154">
        <v>40626</v>
      </c>
      <c r="G11" s="155"/>
      <c r="H11" s="156"/>
    </row>
    <row r="12" spans="1:8" x14ac:dyDescent="0.15">
      <c r="A12" s="157"/>
      <c r="B12" s="158"/>
      <c r="C12" s="165"/>
      <c r="D12" s="160">
        <v>44231</v>
      </c>
      <c r="E12" s="161"/>
      <c r="F12" s="162">
        <v>24279</v>
      </c>
      <c r="G12" s="163"/>
      <c r="H12" s="164"/>
    </row>
    <row r="13" spans="1:8" x14ac:dyDescent="0.15">
      <c r="A13" s="145"/>
      <c r="B13" s="150"/>
      <c r="C13" s="166"/>
      <c r="D13" s="167">
        <v>42129</v>
      </c>
      <c r="E13" s="168"/>
      <c r="F13" s="169">
        <v>44074</v>
      </c>
      <c r="G13" s="170"/>
      <c r="H13" s="156"/>
    </row>
    <row r="14" spans="1:8" x14ac:dyDescent="0.15">
      <c r="A14" s="157"/>
      <c r="B14" s="158"/>
      <c r="C14" s="159"/>
      <c r="D14" s="160">
        <v>30070</v>
      </c>
      <c r="E14" s="161"/>
      <c r="F14" s="162">
        <v>24783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0.64</v>
      </c>
      <c r="C19" s="171">
        <f>ROUND(VALUE(SUBSTITUTE(実質収支比率等に係る経年分析!G$48,"▲","-")),2)</f>
        <v>0.48</v>
      </c>
      <c r="D19" s="171">
        <f>ROUND(VALUE(SUBSTITUTE(実質収支比率等に係る経年分析!H$48,"▲","-")),2)</f>
        <v>0.5</v>
      </c>
      <c r="E19" s="171">
        <f>ROUND(VALUE(SUBSTITUTE(実質収支比率等に係る経年分析!I$48,"▲","-")),2)</f>
        <v>0.54</v>
      </c>
      <c r="F19" s="171">
        <f>ROUND(VALUE(SUBSTITUTE(実質収支比率等に係る経年分析!J$48,"▲","-")),2)</f>
        <v>0.56000000000000005</v>
      </c>
    </row>
    <row r="20" spans="1:11" x14ac:dyDescent="0.15">
      <c r="A20" s="171" t="s">
        <v>54</v>
      </c>
      <c r="B20" s="171">
        <f>ROUND(VALUE(SUBSTITUTE(実質収支比率等に係る経年分析!F$47,"▲","-")),2)</f>
        <v>13.21</v>
      </c>
      <c r="C20" s="171">
        <f>ROUND(VALUE(SUBSTITUTE(実質収支比率等に係る経年分析!G$47,"▲","-")),2)</f>
        <v>13.63</v>
      </c>
      <c r="D20" s="171">
        <f>ROUND(VALUE(SUBSTITUTE(実質収支比率等に係る経年分析!H$47,"▲","-")),2)</f>
        <v>13.7</v>
      </c>
      <c r="E20" s="171">
        <f>ROUND(VALUE(SUBSTITUTE(実質収支比率等に係る経年分析!I$47,"▲","-")),2)</f>
        <v>12.82</v>
      </c>
      <c r="F20" s="171">
        <f>ROUND(VALUE(SUBSTITUTE(実質収支比率等に係る経年分析!J$47,"▲","-")),2)</f>
        <v>12.47</v>
      </c>
    </row>
    <row r="21" spans="1:11" x14ac:dyDescent="0.15">
      <c r="A21" s="171" t="s">
        <v>55</v>
      </c>
      <c r="B21" s="171">
        <f>IF(ISNUMBER(VALUE(SUBSTITUTE(実質収支比率等に係る経年分析!F$49,"▲","-"))),ROUND(VALUE(SUBSTITUTE(実質収支比率等に係る経年分析!F$49,"▲","-")),2),NA())</f>
        <v>0.44</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0.22</v>
      </c>
      <c r="E21" s="171">
        <f>IF(ISNUMBER(VALUE(SUBSTITUTE(実質収支比率等に係る経年分析!I$49,"▲","-"))),ROUND(VALUE(SUBSTITUTE(実質収支比率等に係る経年分析!I$49,"▲","-")),2),NA())</f>
        <v>-0.44</v>
      </c>
      <c r="F21" s="171">
        <f>IF(ISNUMBER(VALUE(SUBSTITUTE(実質収支比率等に係る経年分析!J$49,"▲","-"))),ROUND(VALUE(SUBSTITUTE(実質収支比率等に係る経年分析!J$49,"▲","-")),2),NA())</f>
        <v>0.24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0.01</v>
      </c>
      <c r="C28" s="172" t="e">
        <f>IF(ROUND(VALUE(SUBSTITUTE(連結実質赤字比率に係る赤字・黒字の構成分析!F$42,"▲", "-")), 2) &gt;= 0, ABS(ROUND(VALUE(SUBSTITUTE(連結実質赤字比率に係る赤字・黒字の構成分析!F$42,"▲", "-")), 2)), NA())</f>
        <v>#N/A</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1.79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0.61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0.14000000000000001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歯科保健センター事業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学校給食費管理事業</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夜間休日応急診療事業</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後期高齢者医療事業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0.14000000000000001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0.14000000000000001</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0.28999999999999998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0.28999999999999998</v>
      </c>
    </row>
    <row r="35" spans="1:16" x14ac:dyDescent="0.15">
      <c r="A35" s="172" t="str">
        <f>IF(連結実質赤字比率に係る赤字・黒字の構成分析!C$35="",NA(),連結実質赤字比率に係る赤字・黒字の構成分析!C$35)</f>
        <v>下水道事業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5.96</v>
      </c>
    </row>
    <row r="36" spans="1:16" x14ac:dyDescent="0.15">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12.42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8.82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11428</v>
      </c>
      <c r="E42" s="173"/>
      <c r="F42" s="173"/>
      <c r="G42" s="173">
        <f>'実質公債費比率（分子）の構造'!L$52</f>
        <v>11275</v>
      </c>
      <c r="H42" s="173"/>
      <c r="I42" s="173"/>
      <c r="J42" s="173">
        <f>'実質公債費比率（分子）の構造'!M$52</f>
        <v>11694</v>
      </c>
      <c r="K42" s="173"/>
      <c r="L42" s="173"/>
      <c r="M42" s="173">
        <f>'実質公債費比率（分子）の構造'!N$52</f>
        <v>11828</v>
      </c>
      <c r="N42" s="173"/>
      <c r="O42" s="173"/>
      <c r="P42" s="173">
        <f>'実質公債費比率（分子）の構造'!O$52</f>
        <v>11485</v>
      </c>
    </row>
    <row r="43" spans="1:16" x14ac:dyDescent="0.15">
      <c r="A43" s="173" t="s">
        <v>63</v>
      </c>
      <c r="B43" s="173">
        <f>'実質公債費比率（分子）の構造'!K$51</f>
        <v>1</v>
      </c>
      <c r="C43" s="173"/>
      <c r="D43" s="173"/>
      <c r="E43" s="173">
        <f>'実質公債費比率（分子）の構造'!L$51</f>
        <v>0</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181</v>
      </c>
      <c r="C44" s="173"/>
      <c r="D44" s="173"/>
      <c r="E44" s="173">
        <f>'実質公債費比率（分子）の構造'!L$50</f>
        <v>180</v>
      </c>
      <c r="F44" s="173"/>
      <c r="G44" s="173"/>
      <c r="H44" s="173">
        <f>'実質公債費比率（分子）の構造'!M$50</f>
        <v>180</v>
      </c>
      <c r="I44" s="173"/>
      <c r="J44" s="173"/>
      <c r="K44" s="173">
        <f>'実質公債費比率（分子）の構造'!N$50</f>
        <v>180</v>
      </c>
      <c r="L44" s="173"/>
      <c r="M44" s="173"/>
      <c r="N44" s="173">
        <f>'実質公債費比率（分子）の構造'!O$50</f>
        <v>192</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2838</v>
      </c>
      <c r="C46" s="173"/>
      <c r="D46" s="173"/>
      <c r="E46" s="173">
        <f>'実質公債費比率（分子）の構造'!L$48</f>
        <v>2777</v>
      </c>
      <c r="F46" s="173"/>
      <c r="G46" s="173"/>
      <c r="H46" s="173">
        <f>'実質公債費比率（分子）の構造'!M$48</f>
        <v>2730</v>
      </c>
      <c r="I46" s="173"/>
      <c r="J46" s="173"/>
      <c r="K46" s="173">
        <f>'実質公債費比率（分子）の構造'!N$48</f>
        <v>2363</v>
      </c>
      <c r="L46" s="173"/>
      <c r="M46" s="173"/>
      <c r="N46" s="173">
        <f>'実質公債費比率（分子）の構造'!O$48</f>
        <v>2325</v>
      </c>
      <c r="O46" s="173"/>
      <c r="P46" s="173"/>
    </row>
    <row r="47" spans="1:16" x14ac:dyDescent="0.15">
      <c r="A47" s="173" t="s">
        <v>67</v>
      </c>
      <c r="B47" s="173">
        <f>'実質公債費比率（分子）の構造'!K$47</f>
        <v>32</v>
      </c>
      <c r="C47" s="173"/>
      <c r="D47" s="173"/>
      <c r="E47" s="173">
        <f>'実質公債費比率（分子）の構造'!L$47</f>
        <v>32</v>
      </c>
      <c r="F47" s="173"/>
      <c r="G47" s="173"/>
      <c r="H47" s="173">
        <f>'実質公債費比率（分子）の構造'!M$47</f>
        <v>32</v>
      </c>
      <c r="I47" s="173"/>
      <c r="J47" s="173"/>
      <c r="K47" s="173">
        <f>'実質公債費比率（分子）の構造'!N$47</f>
        <v>32</v>
      </c>
      <c r="L47" s="173"/>
      <c r="M47" s="173"/>
      <c r="N47" s="173">
        <f>'実質公債費比率（分子）の構造'!O$47</f>
        <v>32</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9556</v>
      </c>
      <c r="C49" s="173"/>
      <c r="D49" s="173"/>
      <c r="E49" s="173">
        <f>'実質公債費比率（分子）の構造'!L$45</f>
        <v>9266</v>
      </c>
      <c r="F49" s="173"/>
      <c r="G49" s="173"/>
      <c r="H49" s="173">
        <f>'実質公債費比率（分子）の構造'!M$45</f>
        <v>9701</v>
      </c>
      <c r="I49" s="173"/>
      <c r="J49" s="173"/>
      <c r="K49" s="173">
        <f>'実質公債費比率（分子）の構造'!N$45</f>
        <v>9952</v>
      </c>
      <c r="L49" s="173"/>
      <c r="M49" s="173"/>
      <c r="N49" s="173">
        <f>'実質公債費比率（分子）の構造'!O$45</f>
        <v>9727</v>
      </c>
      <c r="O49" s="173"/>
      <c r="P49" s="173"/>
    </row>
    <row r="50" spans="1:16" x14ac:dyDescent="0.15">
      <c r="A50" s="173" t="s">
        <v>70</v>
      </c>
      <c r="B50" s="173" t="e">
        <f>NA()</f>
        <v>#N/A</v>
      </c>
      <c r="C50" s="173">
        <f>IF(ISNUMBER('実質公債費比率（分子）の構造'!K$53),'実質公債費比率（分子）の構造'!K$53,NA())</f>
        <v>1180</v>
      </c>
      <c r="D50" s="173" t="e">
        <f>NA()</f>
        <v>#N/A</v>
      </c>
      <c r="E50" s="173" t="e">
        <f>NA()</f>
        <v>#N/A</v>
      </c>
      <c r="F50" s="173">
        <f>IF(ISNUMBER('実質公債費比率（分子）の構造'!L$53),'実質公債費比率（分子）の構造'!L$53,NA())</f>
        <v>980</v>
      </c>
      <c r="G50" s="173" t="e">
        <f>NA()</f>
        <v>#N/A</v>
      </c>
      <c r="H50" s="173" t="e">
        <f>NA()</f>
        <v>#N/A</v>
      </c>
      <c r="I50" s="173">
        <f>IF(ISNUMBER('実質公債費比率（分子）の構造'!M$53),'実質公債費比率（分子）の構造'!M$53,NA())</f>
        <v>949</v>
      </c>
      <c r="J50" s="173" t="e">
        <f>NA()</f>
        <v>#N/A</v>
      </c>
      <c r="K50" s="173" t="e">
        <f>NA()</f>
        <v>#N/A</v>
      </c>
      <c r="L50" s="173">
        <f>IF(ISNUMBER('実質公債費比率（分子）の構造'!N$53),'実質公債費比率（分子）の構造'!N$53,NA())</f>
        <v>699</v>
      </c>
      <c r="M50" s="173" t="e">
        <f>NA()</f>
        <v>#N/A</v>
      </c>
      <c r="N50" s="173" t="e">
        <f>NA()</f>
        <v>#N/A</v>
      </c>
      <c r="O50" s="173">
        <f>IF(ISNUMBER('実質公債費比率（分子）の構造'!O$53),'実質公債費比率（分子）の構造'!O$53,NA())</f>
        <v>791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86217</v>
      </c>
      <c r="E56" s="172"/>
      <c r="F56" s="172"/>
      <c r="G56" s="172">
        <f>'将来負担比率（分子）の構造'!J$52</f>
        <v>85948</v>
      </c>
      <c r="H56" s="172"/>
      <c r="I56" s="172"/>
      <c r="J56" s="172">
        <f>'将来負担比率（分子）の構造'!K$52</f>
        <v>84756</v>
      </c>
      <c r="K56" s="172"/>
      <c r="L56" s="172"/>
      <c r="M56" s="172">
        <f>'将来負担比率（分子）の構造'!L$52</f>
        <v>85123</v>
      </c>
      <c r="N56" s="172"/>
      <c r="O56" s="172"/>
      <c r="P56" s="172">
        <f>'将来負担比率（分子）の構造'!M$52</f>
        <v>85752</v>
      </c>
    </row>
    <row r="57" spans="1:16" x14ac:dyDescent="0.15">
      <c r="A57" s="172" t="s">
        <v>41</v>
      </c>
      <c r="B57" s="172"/>
      <c r="C57" s="172"/>
      <c r="D57" s="172">
        <f>'将来負担比率（分子）の構造'!I$51</f>
        <v>45920</v>
      </c>
      <c r="E57" s="172"/>
      <c r="F57" s="172"/>
      <c r="G57" s="172">
        <f>'将来負担比率（分子）の構造'!J$51</f>
        <v>45363</v>
      </c>
      <c r="H57" s="172"/>
      <c r="I57" s="172"/>
      <c r="J57" s="172">
        <f>'将来負担比率（分子）の構造'!K$51</f>
        <v>43413</v>
      </c>
      <c r="K57" s="172"/>
      <c r="L57" s="172"/>
      <c r="M57" s="172">
        <f>'将来負担比率（分子）の構造'!L$51</f>
        <v>41999</v>
      </c>
      <c r="N57" s="172"/>
      <c r="O57" s="172"/>
      <c r="P57" s="172">
        <f>'将来負担比率（分子）の構造'!M$51</f>
        <v>42799</v>
      </c>
    </row>
    <row r="58" spans="1:16" x14ac:dyDescent="0.15">
      <c r="A58" s="172" t="s">
        <v>40</v>
      </c>
      <c r="B58" s="172"/>
      <c r="C58" s="172"/>
      <c r="D58" s="172">
        <f>'将来負担比率（分子）の構造'!I$50</f>
        <v>23661</v>
      </c>
      <c r="E58" s="172"/>
      <c r="F58" s="172"/>
      <c r="G58" s="172">
        <f>'将来負担比率（分子）の構造'!J$50</f>
        <v>24307</v>
      </c>
      <c r="H58" s="172"/>
      <c r="I58" s="172"/>
      <c r="J58" s="172">
        <f>'将来負担比率（分子）の構造'!K$50</f>
        <v>25312</v>
      </c>
      <c r="K58" s="172"/>
      <c r="L58" s="172"/>
      <c r="M58" s="172">
        <f>'将来負担比率（分子）の構造'!L$50</f>
        <v>25349</v>
      </c>
      <c r="N58" s="172"/>
      <c r="O58" s="172"/>
      <c r="P58" s="172">
        <f>'将来負担比率（分子）の構造'!M$50</f>
        <v>26790</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193</v>
      </c>
      <c r="C61" s="172"/>
      <c r="D61" s="172"/>
      <c r="E61" s="172">
        <f>'将来負担比率（分子）の構造'!J$46</f>
        <v>183</v>
      </c>
      <c r="F61" s="172"/>
      <c r="G61" s="172"/>
      <c r="H61" s="172">
        <f>'将来負担比率（分子）の構造'!K$46</f>
        <v>175</v>
      </c>
      <c r="I61" s="172"/>
      <c r="J61" s="172"/>
      <c r="K61" s="172">
        <f>'将来負担比率（分子）の構造'!L$46</f>
        <v>168</v>
      </c>
      <c r="L61" s="172"/>
      <c r="M61" s="172"/>
      <c r="N61" s="172">
        <f>'将来負担比率（分子）の構造'!M$46</f>
        <v>160</v>
      </c>
      <c r="O61" s="172"/>
      <c r="P61" s="172"/>
    </row>
    <row r="62" spans="1:16" x14ac:dyDescent="0.15">
      <c r="A62" s="172" t="s">
        <v>34</v>
      </c>
      <c r="B62" s="172">
        <f>'将来負担比率（分子）の構造'!I$45</f>
        <v>12561</v>
      </c>
      <c r="C62" s="172"/>
      <c r="D62" s="172"/>
      <c r="E62" s="172">
        <f>'将来負担比率（分子）の構造'!J$45</f>
        <v>11962</v>
      </c>
      <c r="F62" s="172"/>
      <c r="G62" s="172"/>
      <c r="H62" s="172">
        <f>'将来負担比率（分子）の構造'!K$45</f>
        <v>12305</v>
      </c>
      <c r="I62" s="172"/>
      <c r="J62" s="172"/>
      <c r="K62" s="172">
        <f>'将来負担比率（分子）の構造'!L$45</f>
        <v>12254</v>
      </c>
      <c r="L62" s="172"/>
      <c r="M62" s="172"/>
      <c r="N62" s="172">
        <f>'将来負担比率（分子）の構造'!M$45</f>
        <v>12468</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30719</v>
      </c>
      <c r="C64" s="172"/>
      <c r="D64" s="172"/>
      <c r="E64" s="172">
        <f>'将来負担比率（分子）の構造'!J$43</f>
        <v>32803</v>
      </c>
      <c r="F64" s="172"/>
      <c r="G64" s="172"/>
      <c r="H64" s="172">
        <f>'将来負担比率（分子）の構造'!K$43</f>
        <v>32153</v>
      </c>
      <c r="I64" s="172"/>
      <c r="J64" s="172"/>
      <c r="K64" s="172">
        <f>'将来負担比率（分子）の構造'!L$43</f>
        <v>29088</v>
      </c>
      <c r="L64" s="172"/>
      <c r="M64" s="172"/>
      <c r="N64" s="172">
        <f>'将来負担比率（分子）の構造'!M$43</f>
        <v>26384</v>
      </c>
      <c r="O64" s="172"/>
      <c r="P64" s="172"/>
    </row>
    <row r="65" spans="1:16" x14ac:dyDescent="0.15">
      <c r="A65" s="172" t="s">
        <v>31</v>
      </c>
      <c r="B65" s="172">
        <f>'将来負担比率（分子）の構造'!I$42</f>
        <v>5427</v>
      </c>
      <c r="C65" s="172"/>
      <c r="D65" s="172"/>
      <c r="E65" s="172">
        <f>'将来負担比率（分子）の構造'!J$42</f>
        <v>4635</v>
      </c>
      <c r="F65" s="172"/>
      <c r="G65" s="172"/>
      <c r="H65" s="172">
        <f>'将来負担比率（分子）の構造'!K$42</f>
        <v>3806</v>
      </c>
      <c r="I65" s="172"/>
      <c r="J65" s="172"/>
      <c r="K65" s="172">
        <f>'将来負担比率（分子）の構造'!L$42</f>
        <v>3670</v>
      </c>
      <c r="L65" s="172"/>
      <c r="M65" s="172"/>
      <c r="N65" s="172">
        <f>'将来負担比率（分子）の構造'!M$42</f>
        <v>2672</v>
      </c>
      <c r="O65" s="172"/>
      <c r="P65" s="172"/>
    </row>
    <row r="66" spans="1:16" x14ac:dyDescent="0.15">
      <c r="A66" s="172" t="s">
        <v>30</v>
      </c>
      <c r="B66" s="172">
        <f>'将来負担比率（分子）の構造'!I$41</f>
        <v>91112</v>
      </c>
      <c r="C66" s="172"/>
      <c r="D66" s="172"/>
      <c r="E66" s="172">
        <f>'将来負担比率（分子）の構造'!J$41</f>
        <v>89827</v>
      </c>
      <c r="F66" s="172"/>
      <c r="G66" s="172"/>
      <c r="H66" s="172">
        <f>'将来負担比率（分子）の構造'!K$41</f>
        <v>91604</v>
      </c>
      <c r="I66" s="172"/>
      <c r="J66" s="172"/>
      <c r="K66" s="172">
        <f>'将来負担比率（分子）の構造'!L$41</f>
        <v>95346</v>
      </c>
      <c r="L66" s="172"/>
      <c r="M66" s="172"/>
      <c r="N66" s="172">
        <f>'将来負担比率（分子）の構造'!M$41</f>
        <v>101084</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6751</v>
      </c>
      <c r="C72" s="176">
        <f>基金残高に係る経年分析!G55</f>
        <v>6504</v>
      </c>
      <c r="D72" s="176">
        <f>基金残高に係る経年分析!H55</f>
        <v>6608</v>
      </c>
    </row>
    <row r="73" spans="1:16" x14ac:dyDescent="0.15">
      <c r="A73" s="175" t="s">
        <v>77</v>
      </c>
      <c r="B73" s="176">
        <f>基金残高に係る経年分析!F56</f>
        <v>2830</v>
      </c>
      <c r="C73" s="176">
        <f>基金残高に係る経年分析!G56</f>
        <v>2832</v>
      </c>
      <c r="D73" s="176">
        <f>基金残高に係る経年分析!H56</f>
        <v>4200</v>
      </c>
    </row>
    <row r="74" spans="1:16" x14ac:dyDescent="0.15">
      <c r="A74" s="175" t="s">
        <v>78</v>
      </c>
      <c r="B74" s="176">
        <f>基金残高に係る経年分析!F57</f>
        <v>11589</v>
      </c>
      <c r="C74" s="176">
        <f>基金残高に係る経年分析!G57</f>
        <v>11889</v>
      </c>
      <c r="D74" s="176">
        <f>基金残高に係る経年分析!H57</f>
        <v>12108</v>
      </c>
    </row>
  </sheetData>
  <sheetProtection algorithmName="SHA-512" hashValue="1h50my0mv7U4Gxyyno2wJLpDHfrM+R0jO+5JeMNf/Rg8DFy0R13mRr0UgWPyTjIpQmQXKJc/oLnG90v5iB+XPg==" saltValue="ZmsVRlivu6b+AJiuYmcz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9F5A9-1B3C-4EBD-B153-7741BED785CA}">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224</v>
      </c>
      <c r="C5" s="616"/>
      <c r="D5" s="616"/>
      <c r="E5" s="616"/>
      <c r="F5" s="616"/>
      <c r="G5" s="616"/>
      <c r="H5" s="616"/>
      <c r="I5" s="616"/>
      <c r="J5" s="616"/>
      <c r="K5" s="616"/>
      <c r="L5" s="616"/>
      <c r="M5" s="616"/>
      <c r="N5" s="616"/>
      <c r="O5" s="616"/>
      <c r="P5" s="616"/>
      <c r="Q5" s="617"/>
      <c r="R5" s="618">
        <v>39403843</v>
      </c>
      <c r="S5" s="619"/>
      <c r="T5" s="619"/>
      <c r="U5" s="619"/>
      <c r="V5" s="619"/>
      <c r="W5" s="619"/>
      <c r="X5" s="619"/>
      <c r="Y5" s="620"/>
      <c r="Z5" s="621">
        <v>37</v>
      </c>
      <c r="AA5" s="621"/>
      <c r="AB5" s="621"/>
      <c r="AC5" s="621"/>
      <c r="AD5" s="622">
        <v>36632395</v>
      </c>
      <c r="AE5" s="622"/>
      <c r="AF5" s="622"/>
      <c r="AG5" s="622"/>
      <c r="AH5" s="622"/>
      <c r="AI5" s="622"/>
      <c r="AJ5" s="622"/>
      <c r="AK5" s="622"/>
      <c r="AL5" s="623">
        <v>72</v>
      </c>
      <c r="AM5" s="624"/>
      <c r="AN5" s="624"/>
      <c r="AO5" s="625"/>
      <c r="AP5" s="615" t="s">
        <v>225</v>
      </c>
      <c r="AQ5" s="616"/>
      <c r="AR5" s="616"/>
      <c r="AS5" s="616"/>
      <c r="AT5" s="616"/>
      <c r="AU5" s="616"/>
      <c r="AV5" s="616"/>
      <c r="AW5" s="616"/>
      <c r="AX5" s="616"/>
      <c r="AY5" s="616"/>
      <c r="AZ5" s="616"/>
      <c r="BA5" s="616"/>
      <c r="BB5" s="616"/>
      <c r="BC5" s="616"/>
      <c r="BD5" s="616"/>
      <c r="BE5" s="616"/>
      <c r="BF5" s="617"/>
      <c r="BG5" s="626">
        <v>36631642</v>
      </c>
      <c r="BH5" s="627"/>
      <c r="BI5" s="627"/>
      <c r="BJ5" s="627"/>
      <c r="BK5" s="627"/>
      <c r="BL5" s="627"/>
      <c r="BM5" s="627"/>
      <c r="BN5" s="628"/>
      <c r="BO5" s="629">
        <v>93</v>
      </c>
      <c r="BP5" s="629"/>
      <c r="BQ5" s="629"/>
      <c r="BR5" s="629"/>
      <c r="BS5" s="630">
        <v>436760</v>
      </c>
      <c r="BT5" s="630"/>
      <c r="BU5" s="630"/>
      <c r="BV5" s="630"/>
      <c r="BW5" s="630"/>
      <c r="BX5" s="630"/>
      <c r="BY5" s="630"/>
      <c r="BZ5" s="630"/>
      <c r="CA5" s="630"/>
      <c r="CB5" s="631"/>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38" t="s">
        <v>229</v>
      </c>
      <c r="C6" s="639"/>
      <c r="D6" s="639"/>
      <c r="E6" s="639"/>
      <c r="F6" s="639"/>
      <c r="G6" s="639"/>
      <c r="H6" s="639"/>
      <c r="I6" s="639"/>
      <c r="J6" s="639"/>
      <c r="K6" s="639"/>
      <c r="L6" s="639"/>
      <c r="M6" s="639"/>
      <c r="N6" s="639"/>
      <c r="O6" s="639"/>
      <c r="P6" s="639"/>
      <c r="Q6" s="640"/>
      <c r="R6" s="626">
        <v>734253</v>
      </c>
      <c r="S6" s="627"/>
      <c r="T6" s="627"/>
      <c r="U6" s="627"/>
      <c r="V6" s="627"/>
      <c r="W6" s="627"/>
      <c r="X6" s="627"/>
      <c r="Y6" s="628"/>
      <c r="Z6" s="629">
        <v>0.7</v>
      </c>
      <c r="AA6" s="629"/>
      <c r="AB6" s="629"/>
      <c r="AC6" s="629"/>
      <c r="AD6" s="630">
        <v>734253</v>
      </c>
      <c r="AE6" s="630"/>
      <c r="AF6" s="630"/>
      <c r="AG6" s="630"/>
      <c r="AH6" s="630"/>
      <c r="AI6" s="630"/>
      <c r="AJ6" s="630"/>
      <c r="AK6" s="630"/>
      <c r="AL6" s="641">
        <v>1.4</v>
      </c>
      <c r="AM6" s="642"/>
      <c r="AN6" s="642"/>
      <c r="AO6" s="643"/>
      <c r="AP6" s="638" t="s">
        <v>230</v>
      </c>
      <c r="AQ6" s="639"/>
      <c r="AR6" s="639"/>
      <c r="AS6" s="639"/>
      <c r="AT6" s="639"/>
      <c r="AU6" s="639"/>
      <c r="AV6" s="639"/>
      <c r="AW6" s="639"/>
      <c r="AX6" s="639"/>
      <c r="AY6" s="639"/>
      <c r="AZ6" s="639"/>
      <c r="BA6" s="639"/>
      <c r="BB6" s="639"/>
      <c r="BC6" s="639"/>
      <c r="BD6" s="639"/>
      <c r="BE6" s="639"/>
      <c r="BF6" s="640"/>
      <c r="BG6" s="626">
        <v>36631642</v>
      </c>
      <c r="BH6" s="627"/>
      <c r="BI6" s="627"/>
      <c r="BJ6" s="627"/>
      <c r="BK6" s="627"/>
      <c r="BL6" s="627"/>
      <c r="BM6" s="627"/>
      <c r="BN6" s="628"/>
      <c r="BO6" s="629">
        <v>93</v>
      </c>
      <c r="BP6" s="629"/>
      <c r="BQ6" s="629"/>
      <c r="BR6" s="629"/>
      <c r="BS6" s="630">
        <v>436760</v>
      </c>
      <c r="BT6" s="630"/>
      <c r="BU6" s="630"/>
      <c r="BV6" s="630"/>
      <c r="BW6" s="630"/>
      <c r="BX6" s="630"/>
      <c r="BY6" s="630"/>
      <c r="BZ6" s="630"/>
      <c r="CA6" s="630"/>
      <c r="CB6" s="631"/>
      <c r="CD6" s="632" t="s">
        <v>231</v>
      </c>
      <c r="CE6" s="633"/>
      <c r="CF6" s="633"/>
      <c r="CG6" s="633"/>
      <c r="CH6" s="633"/>
      <c r="CI6" s="633"/>
      <c r="CJ6" s="633"/>
      <c r="CK6" s="633"/>
      <c r="CL6" s="633"/>
      <c r="CM6" s="633"/>
      <c r="CN6" s="633"/>
      <c r="CO6" s="633"/>
      <c r="CP6" s="633"/>
      <c r="CQ6" s="634"/>
      <c r="CR6" s="626">
        <v>489471</v>
      </c>
      <c r="CS6" s="627"/>
      <c r="CT6" s="627"/>
      <c r="CU6" s="627"/>
      <c r="CV6" s="627"/>
      <c r="CW6" s="627"/>
      <c r="CX6" s="627"/>
      <c r="CY6" s="628"/>
      <c r="CZ6" s="623">
        <v>0.5</v>
      </c>
      <c r="DA6" s="624"/>
      <c r="DB6" s="624"/>
      <c r="DC6" s="635"/>
      <c r="DD6" s="636" t="s">
        <v>126</v>
      </c>
      <c r="DE6" s="627"/>
      <c r="DF6" s="627"/>
      <c r="DG6" s="627"/>
      <c r="DH6" s="627"/>
      <c r="DI6" s="627"/>
      <c r="DJ6" s="627"/>
      <c r="DK6" s="627"/>
      <c r="DL6" s="627"/>
      <c r="DM6" s="627"/>
      <c r="DN6" s="627"/>
      <c r="DO6" s="627"/>
      <c r="DP6" s="628"/>
      <c r="DQ6" s="636">
        <v>489471</v>
      </c>
      <c r="DR6" s="627"/>
      <c r="DS6" s="627"/>
      <c r="DT6" s="627"/>
      <c r="DU6" s="627"/>
      <c r="DV6" s="627"/>
      <c r="DW6" s="627"/>
      <c r="DX6" s="627"/>
      <c r="DY6" s="627"/>
      <c r="DZ6" s="627"/>
      <c r="EA6" s="627"/>
      <c r="EB6" s="627"/>
      <c r="EC6" s="637"/>
    </row>
    <row r="7" spans="2:143" ht="11.25" customHeight="1" x14ac:dyDescent="0.15">
      <c r="B7" s="638" t="s">
        <v>232</v>
      </c>
      <c r="C7" s="639"/>
      <c r="D7" s="639"/>
      <c r="E7" s="639"/>
      <c r="F7" s="639"/>
      <c r="G7" s="639"/>
      <c r="H7" s="639"/>
      <c r="I7" s="639"/>
      <c r="J7" s="639"/>
      <c r="K7" s="639"/>
      <c r="L7" s="639"/>
      <c r="M7" s="639"/>
      <c r="N7" s="639"/>
      <c r="O7" s="639"/>
      <c r="P7" s="639"/>
      <c r="Q7" s="640"/>
      <c r="R7" s="626">
        <v>33463</v>
      </c>
      <c r="S7" s="627"/>
      <c r="T7" s="627"/>
      <c r="U7" s="627"/>
      <c r="V7" s="627"/>
      <c r="W7" s="627"/>
      <c r="X7" s="627"/>
      <c r="Y7" s="628"/>
      <c r="Z7" s="629">
        <v>0</v>
      </c>
      <c r="AA7" s="629"/>
      <c r="AB7" s="629"/>
      <c r="AC7" s="629"/>
      <c r="AD7" s="630">
        <v>33463</v>
      </c>
      <c r="AE7" s="630"/>
      <c r="AF7" s="630"/>
      <c r="AG7" s="630"/>
      <c r="AH7" s="630"/>
      <c r="AI7" s="630"/>
      <c r="AJ7" s="630"/>
      <c r="AK7" s="630"/>
      <c r="AL7" s="641">
        <v>0.1</v>
      </c>
      <c r="AM7" s="642"/>
      <c r="AN7" s="642"/>
      <c r="AO7" s="643"/>
      <c r="AP7" s="638" t="s">
        <v>233</v>
      </c>
      <c r="AQ7" s="639"/>
      <c r="AR7" s="639"/>
      <c r="AS7" s="639"/>
      <c r="AT7" s="639"/>
      <c r="AU7" s="639"/>
      <c r="AV7" s="639"/>
      <c r="AW7" s="639"/>
      <c r="AX7" s="639"/>
      <c r="AY7" s="639"/>
      <c r="AZ7" s="639"/>
      <c r="BA7" s="639"/>
      <c r="BB7" s="639"/>
      <c r="BC7" s="639"/>
      <c r="BD7" s="639"/>
      <c r="BE7" s="639"/>
      <c r="BF7" s="640"/>
      <c r="BG7" s="626">
        <v>15980694</v>
      </c>
      <c r="BH7" s="627"/>
      <c r="BI7" s="627"/>
      <c r="BJ7" s="627"/>
      <c r="BK7" s="627"/>
      <c r="BL7" s="627"/>
      <c r="BM7" s="627"/>
      <c r="BN7" s="628"/>
      <c r="BO7" s="629">
        <v>40.6</v>
      </c>
      <c r="BP7" s="629"/>
      <c r="BQ7" s="629"/>
      <c r="BR7" s="629"/>
      <c r="BS7" s="630">
        <v>436760</v>
      </c>
      <c r="BT7" s="630"/>
      <c r="BU7" s="630"/>
      <c r="BV7" s="630"/>
      <c r="BW7" s="630"/>
      <c r="BX7" s="630"/>
      <c r="BY7" s="630"/>
      <c r="BZ7" s="630"/>
      <c r="CA7" s="630"/>
      <c r="CB7" s="631"/>
      <c r="CD7" s="644" t="s">
        <v>234</v>
      </c>
      <c r="CE7" s="645"/>
      <c r="CF7" s="645"/>
      <c r="CG7" s="645"/>
      <c r="CH7" s="645"/>
      <c r="CI7" s="645"/>
      <c r="CJ7" s="645"/>
      <c r="CK7" s="645"/>
      <c r="CL7" s="645"/>
      <c r="CM7" s="645"/>
      <c r="CN7" s="645"/>
      <c r="CO7" s="645"/>
      <c r="CP7" s="645"/>
      <c r="CQ7" s="646"/>
      <c r="CR7" s="626">
        <v>12994086</v>
      </c>
      <c r="CS7" s="627"/>
      <c r="CT7" s="627"/>
      <c r="CU7" s="627"/>
      <c r="CV7" s="627"/>
      <c r="CW7" s="627"/>
      <c r="CX7" s="627"/>
      <c r="CY7" s="628"/>
      <c r="CZ7" s="629">
        <v>12.3</v>
      </c>
      <c r="DA7" s="629"/>
      <c r="DB7" s="629"/>
      <c r="DC7" s="629"/>
      <c r="DD7" s="636">
        <v>2831295</v>
      </c>
      <c r="DE7" s="627"/>
      <c r="DF7" s="627"/>
      <c r="DG7" s="627"/>
      <c r="DH7" s="627"/>
      <c r="DI7" s="627"/>
      <c r="DJ7" s="627"/>
      <c r="DK7" s="627"/>
      <c r="DL7" s="627"/>
      <c r="DM7" s="627"/>
      <c r="DN7" s="627"/>
      <c r="DO7" s="627"/>
      <c r="DP7" s="628"/>
      <c r="DQ7" s="636">
        <v>9505967</v>
      </c>
      <c r="DR7" s="627"/>
      <c r="DS7" s="627"/>
      <c r="DT7" s="627"/>
      <c r="DU7" s="627"/>
      <c r="DV7" s="627"/>
      <c r="DW7" s="627"/>
      <c r="DX7" s="627"/>
      <c r="DY7" s="627"/>
      <c r="DZ7" s="627"/>
      <c r="EA7" s="627"/>
      <c r="EB7" s="627"/>
      <c r="EC7" s="637"/>
    </row>
    <row r="8" spans="2:143" ht="11.25" customHeight="1" x14ac:dyDescent="0.15">
      <c r="B8" s="638" t="s">
        <v>235</v>
      </c>
      <c r="C8" s="639"/>
      <c r="D8" s="639"/>
      <c r="E8" s="639"/>
      <c r="F8" s="639"/>
      <c r="G8" s="639"/>
      <c r="H8" s="639"/>
      <c r="I8" s="639"/>
      <c r="J8" s="639"/>
      <c r="K8" s="639"/>
      <c r="L8" s="639"/>
      <c r="M8" s="639"/>
      <c r="N8" s="639"/>
      <c r="O8" s="639"/>
      <c r="P8" s="639"/>
      <c r="Q8" s="640"/>
      <c r="R8" s="626">
        <v>338536</v>
      </c>
      <c r="S8" s="627"/>
      <c r="T8" s="627"/>
      <c r="U8" s="627"/>
      <c r="V8" s="627"/>
      <c r="W8" s="627"/>
      <c r="X8" s="627"/>
      <c r="Y8" s="628"/>
      <c r="Z8" s="629">
        <v>0.3</v>
      </c>
      <c r="AA8" s="629"/>
      <c r="AB8" s="629"/>
      <c r="AC8" s="629"/>
      <c r="AD8" s="630">
        <v>338536</v>
      </c>
      <c r="AE8" s="630"/>
      <c r="AF8" s="630"/>
      <c r="AG8" s="630"/>
      <c r="AH8" s="630"/>
      <c r="AI8" s="630"/>
      <c r="AJ8" s="630"/>
      <c r="AK8" s="630"/>
      <c r="AL8" s="641">
        <v>0.7</v>
      </c>
      <c r="AM8" s="642"/>
      <c r="AN8" s="642"/>
      <c r="AO8" s="643"/>
      <c r="AP8" s="638" t="s">
        <v>236</v>
      </c>
      <c r="AQ8" s="639"/>
      <c r="AR8" s="639"/>
      <c r="AS8" s="639"/>
      <c r="AT8" s="639"/>
      <c r="AU8" s="639"/>
      <c r="AV8" s="639"/>
      <c r="AW8" s="639"/>
      <c r="AX8" s="639"/>
      <c r="AY8" s="639"/>
      <c r="AZ8" s="639"/>
      <c r="BA8" s="639"/>
      <c r="BB8" s="639"/>
      <c r="BC8" s="639"/>
      <c r="BD8" s="639"/>
      <c r="BE8" s="639"/>
      <c r="BF8" s="640"/>
      <c r="BG8" s="626">
        <v>459207</v>
      </c>
      <c r="BH8" s="627"/>
      <c r="BI8" s="627"/>
      <c r="BJ8" s="627"/>
      <c r="BK8" s="627"/>
      <c r="BL8" s="627"/>
      <c r="BM8" s="627"/>
      <c r="BN8" s="628"/>
      <c r="BO8" s="629">
        <v>1.2</v>
      </c>
      <c r="BP8" s="629"/>
      <c r="BQ8" s="629"/>
      <c r="BR8" s="629"/>
      <c r="BS8" s="630" t="s">
        <v>126</v>
      </c>
      <c r="BT8" s="630"/>
      <c r="BU8" s="630"/>
      <c r="BV8" s="630"/>
      <c r="BW8" s="630"/>
      <c r="BX8" s="630"/>
      <c r="BY8" s="630"/>
      <c r="BZ8" s="630"/>
      <c r="CA8" s="630"/>
      <c r="CB8" s="631"/>
      <c r="CD8" s="644" t="s">
        <v>237</v>
      </c>
      <c r="CE8" s="645"/>
      <c r="CF8" s="645"/>
      <c r="CG8" s="645"/>
      <c r="CH8" s="645"/>
      <c r="CI8" s="645"/>
      <c r="CJ8" s="645"/>
      <c r="CK8" s="645"/>
      <c r="CL8" s="645"/>
      <c r="CM8" s="645"/>
      <c r="CN8" s="645"/>
      <c r="CO8" s="645"/>
      <c r="CP8" s="645"/>
      <c r="CQ8" s="646"/>
      <c r="CR8" s="626">
        <v>41943890</v>
      </c>
      <c r="CS8" s="627"/>
      <c r="CT8" s="627"/>
      <c r="CU8" s="627"/>
      <c r="CV8" s="627"/>
      <c r="CW8" s="627"/>
      <c r="CX8" s="627"/>
      <c r="CY8" s="628"/>
      <c r="CZ8" s="629">
        <v>39.700000000000003</v>
      </c>
      <c r="DA8" s="629"/>
      <c r="DB8" s="629"/>
      <c r="DC8" s="629"/>
      <c r="DD8" s="636">
        <v>257917</v>
      </c>
      <c r="DE8" s="627"/>
      <c r="DF8" s="627"/>
      <c r="DG8" s="627"/>
      <c r="DH8" s="627"/>
      <c r="DI8" s="627"/>
      <c r="DJ8" s="627"/>
      <c r="DK8" s="627"/>
      <c r="DL8" s="627"/>
      <c r="DM8" s="627"/>
      <c r="DN8" s="627"/>
      <c r="DO8" s="627"/>
      <c r="DP8" s="628"/>
      <c r="DQ8" s="636">
        <v>16450782</v>
      </c>
      <c r="DR8" s="627"/>
      <c r="DS8" s="627"/>
      <c r="DT8" s="627"/>
      <c r="DU8" s="627"/>
      <c r="DV8" s="627"/>
      <c r="DW8" s="627"/>
      <c r="DX8" s="627"/>
      <c r="DY8" s="627"/>
      <c r="DZ8" s="627"/>
      <c r="EA8" s="627"/>
      <c r="EB8" s="627"/>
      <c r="EC8" s="637"/>
    </row>
    <row r="9" spans="2:143" ht="11.25" customHeight="1" x14ac:dyDescent="0.15">
      <c r="B9" s="638" t="s">
        <v>238</v>
      </c>
      <c r="C9" s="639"/>
      <c r="D9" s="639"/>
      <c r="E9" s="639"/>
      <c r="F9" s="639"/>
      <c r="G9" s="639"/>
      <c r="H9" s="639"/>
      <c r="I9" s="639"/>
      <c r="J9" s="639"/>
      <c r="K9" s="639"/>
      <c r="L9" s="639"/>
      <c r="M9" s="639"/>
      <c r="N9" s="639"/>
      <c r="O9" s="639"/>
      <c r="P9" s="639"/>
      <c r="Q9" s="640"/>
      <c r="R9" s="626">
        <v>399584</v>
      </c>
      <c r="S9" s="627"/>
      <c r="T9" s="627"/>
      <c r="U9" s="627"/>
      <c r="V9" s="627"/>
      <c r="W9" s="627"/>
      <c r="X9" s="627"/>
      <c r="Y9" s="628"/>
      <c r="Z9" s="629">
        <v>0.4</v>
      </c>
      <c r="AA9" s="629"/>
      <c r="AB9" s="629"/>
      <c r="AC9" s="629"/>
      <c r="AD9" s="630">
        <v>399584</v>
      </c>
      <c r="AE9" s="630"/>
      <c r="AF9" s="630"/>
      <c r="AG9" s="630"/>
      <c r="AH9" s="630"/>
      <c r="AI9" s="630"/>
      <c r="AJ9" s="630"/>
      <c r="AK9" s="630"/>
      <c r="AL9" s="641">
        <v>0.8</v>
      </c>
      <c r="AM9" s="642"/>
      <c r="AN9" s="642"/>
      <c r="AO9" s="643"/>
      <c r="AP9" s="638" t="s">
        <v>239</v>
      </c>
      <c r="AQ9" s="639"/>
      <c r="AR9" s="639"/>
      <c r="AS9" s="639"/>
      <c r="AT9" s="639"/>
      <c r="AU9" s="639"/>
      <c r="AV9" s="639"/>
      <c r="AW9" s="639"/>
      <c r="AX9" s="639"/>
      <c r="AY9" s="639"/>
      <c r="AZ9" s="639"/>
      <c r="BA9" s="639"/>
      <c r="BB9" s="639"/>
      <c r="BC9" s="639"/>
      <c r="BD9" s="639"/>
      <c r="BE9" s="639"/>
      <c r="BF9" s="640"/>
      <c r="BG9" s="626">
        <v>13352807</v>
      </c>
      <c r="BH9" s="627"/>
      <c r="BI9" s="627"/>
      <c r="BJ9" s="627"/>
      <c r="BK9" s="627"/>
      <c r="BL9" s="627"/>
      <c r="BM9" s="627"/>
      <c r="BN9" s="628"/>
      <c r="BO9" s="629">
        <v>33.9</v>
      </c>
      <c r="BP9" s="629"/>
      <c r="BQ9" s="629"/>
      <c r="BR9" s="629"/>
      <c r="BS9" s="630" t="s">
        <v>126</v>
      </c>
      <c r="BT9" s="630"/>
      <c r="BU9" s="630"/>
      <c r="BV9" s="630"/>
      <c r="BW9" s="630"/>
      <c r="BX9" s="630"/>
      <c r="BY9" s="630"/>
      <c r="BZ9" s="630"/>
      <c r="CA9" s="630"/>
      <c r="CB9" s="631"/>
      <c r="CD9" s="644" t="s">
        <v>240</v>
      </c>
      <c r="CE9" s="645"/>
      <c r="CF9" s="645"/>
      <c r="CG9" s="645"/>
      <c r="CH9" s="645"/>
      <c r="CI9" s="645"/>
      <c r="CJ9" s="645"/>
      <c r="CK9" s="645"/>
      <c r="CL9" s="645"/>
      <c r="CM9" s="645"/>
      <c r="CN9" s="645"/>
      <c r="CO9" s="645"/>
      <c r="CP9" s="645"/>
      <c r="CQ9" s="646"/>
      <c r="CR9" s="626">
        <v>14308309</v>
      </c>
      <c r="CS9" s="627"/>
      <c r="CT9" s="627"/>
      <c r="CU9" s="627"/>
      <c r="CV9" s="627"/>
      <c r="CW9" s="627"/>
      <c r="CX9" s="627"/>
      <c r="CY9" s="628"/>
      <c r="CZ9" s="629">
        <v>13.6</v>
      </c>
      <c r="DA9" s="629"/>
      <c r="DB9" s="629"/>
      <c r="DC9" s="629"/>
      <c r="DD9" s="636">
        <v>4179277</v>
      </c>
      <c r="DE9" s="627"/>
      <c r="DF9" s="627"/>
      <c r="DG9" s="627"/>
      <c r="DH9" s="627"/>
      <c r="DI9" s="627"/>
      <c r="DJ9" s="627"/>
      <c r="DK9" s="627"/>
      <c r="DL9" s="627"/>
      <c r="DM9" s="627"/>
      <c r="DN9" s="627"/>
      <c r="DO9" s="627"/>
      <c r="DP9" s="628"/>
      <c r="DQ9" s="636">
        <v>7906007</v>
      </c>
      <c r="DR9" s="627"/>
      <c r="DS9" s="627"/>
      <c r="DT9" s="627"/>
      <c r="DU9" s="627"/>
      <c r="DV9" s="627"/>
      <c r="DW9" s="627"/>
      <c r="DX9" s="627"/>
      <c r="DY9" s="627"/>
      <c r="DZ9" s="627"/>
      <c r="EA9" s="627"/>
      <c r="EB9" s="627"/>
      <c r="EC9" s="637"/>
    </row>
    <row r="10" spans="2:143" ht="11.25" customHeight="1" x14ac:dyDescent="0.15">
      <c r="B10" s="638" t="s">
        <v>241</v>
      </c>
      <c r="C10" s="639"/>
      <c r="D10" s="639"/>
      <c r="E10" s="639"/>
      <c r="F10" s="639"/>
      <c r="G10" s="639"/>
      <c r="H10" s="639"/>
      <c r="I10" s="639"/>
      <c r="J10" s="639"/>
      <c r="K10" s="639"/>
      <c r="L10" s="639"/>
      <c r="M10" s="639"/>
      <c r="N10" s="639"/>
      <c r="O10" s="639"/>
      <c r="P10" s="639"/>
      <c r="Q10" s="640"/>
      <c r="R10" s="626" t="s">
        <v>126</v>
      </c>
      <c r="S10" s="627"/>
      <c r="T10" s="627"/>
      <c r="U10" s="627"/>
      <c r="V10" s="627"/>
      <c r="W10" s="627"/>
      <c r="X10" s="627"/>
      <c r="Y10" s="628"/>
      <c r="Z10" s="629" t="s">
        <v>126</v>
      </c>
      <c r="AA10" s="629"/>
      <c r="AB10" s="629"/>
      <c r="AC10" s="629"/>
      <c r="AD10" s="630" t="s">
        <v>126</v>
      </c>
      <c r="AE10" s="630"/>
      <c r="AF10" s="630"/>
      <c r="AG10" s="630"/>
      <c r="AH10" s="630"/>
      <c r="AI10" s="630"/>
      <c r="AJ10" s="630"/>
      <c r="AK10" s="630"/>
      <c r="AL10" s="641" t="s">
        <v>126</v>
      </c>
      <c r="AM10" s="642"/>
      <c r="AN10" s="642"/>
      <c r="AO10" s="643"/>
      <c r="AP10" s="638" t="s">
        <v>242</v>
      </c>
      <c r="AQ10" s="639"/>
      <c r="AR10" s="639"/>
      <c r="AS10" s="639"/>
      <c r="AT10" s="639"/>
      <c r="AU10" s="639"/>
      <c r="AV10" s="639"/>
      <c r="AW10" s="639"/>
      <c r="AX10" s="639"/>
      <c r="AY10" s="639"/>
      <c r="AZ10" s="639"/>
      <c r="BA10" s="639"/>
      <c r="BB10" s="639"/>
      <c r="BC10" s="639"/>
      <c r="BD10" s="639"/>
      <c r="BE10" s="639"/>
      <c r="BF10" s="640"/>
      <c r="BG10" s="626">
        <v>660318</v>
      </c>
      <c r="BH10" s="627"/>
      <c r="BI10" s="627"/>
      <c r="BJ10" s="627"/>
      <c r="BK10" s="627"/>
      <c r="BL10" s="627"/>
      <c r="BM10" s="627"/>
      <c r="BN10" s="628"/>
      <c r="BO10" s="629">
        <v>1.7</v>
      </c>
      <c r="BP10" s="629"/>
      <c r="BQ10" s="629"/>
      <c r="BR10" s="629"/>
      <c r="BS10" s="630">
        <v>108394</v>
      </c>
      <c r="BT10" s="630"/>
      <c r="BU10" s="630"/>
      <c r="BV10" s="630"/>
      <c r="BW10" s="630"/>
      <c r="BX10" s="630"/>
      <c r="BY10" s="630"/>
      <c r="BZ10" s="630"/>
      <c r="CA10" s="630"/>
      <c r="CB10" s="631"/>
      <c r="CD10" s="644" t="s">
        <v>243</v>
      </c>
      <c r="CE10" s="645"/>
      <c r="CF10" s="645"/>
      <c r="CG10" s="645"/>
      <c r="CH10" s="645"/>
      <c r="CI10" s="645"/>
      <c r="CJ10" s="645"/>
      <c r="CK10" s="645"/>
      <c r="CL10" s="645"/>
      <c r="CM10" s="645"/>
      <c r="CN10" s="645"/>
      <c r="CO10" s="645"/>
      <c r="CP10" s="645"/>
      <c r="CQ10" s="646"/>
      <c r="CR10" s="626">
        <v>319723</v>
      </c>
      <c r="CS10" s="627"/>
      <c r="CT10" s="627"/>
      <c r="CU10" s="627"/>
      <c r="CV10" s="627"/>
      <c r="CW10" s="627"/>
      <c r="CX10" s="627"/>
      <c r="CY10" s="628"/>
      <c r="CZ10" s="629">
        <v>0.3</v>
      </c>
      <c r="DA10" s="629"/>
      <c r="DB10" s="629"/>
      <c r="DC10" s="629"/>
      <c r="DD10" s="636" t="s">
        <v>126</v>
      </c>
      <c r="DE10" s="627"/>
      <c r="DF10" s="627"/>
      <c r="DG10" s="627"/>
      <c r="DH10" s="627"/>
      <c r="DI10" s="627"/>
      <c r="DJ10" s="627"/>
      <c r="DK10" s="627"/>
      <c r="DL10" s="627"/>
      <c r="DM10" s="627"/>
      <c r="DN10" s="627"/>
      <c r="DO10" s="627"/>
      <c r="DP10" s="628"/>
      <c r="DQ10" s="636">
        <v>94353</v>
      </c>
      <c r="DR10" s="627"/>
      <c r="DS10" s="627"/>
      <c r="DT10" s="627"/>
      <c r="DU10" s="627"/>
      <c r="DV10" s="627"/>
      <c r="DW10" s="627"/>
      <c r="DX10" s="627"/>
      <c r="DY10" s="627"/>
      <c r="DZ10" s="627"/>
      <c r="EA10" s="627"/>
      <c r="EB10" s="627"/>
      <c r="EC10" s="637"/>
    </row>
    <row r="11" spans="2:143" ht="11.25" customHeight="1" x14ac:dyDescent="0.15">
      <c r="B11" s="638" t="s">
        <v>244</v>
      </c>
      <c r="C11" s="639"/>
      <c r="D11" s="639"/>
      <c r="E11" s="639"/>
      <c r="F11" s="639"/>
      <c r="G11" s="639"/>
      <c r="H11" s="639"/>
      <c r="I11" s="639"/>
      <c r="J11" s="639"/>
      <c r="K11" s="639"/>
      <c r="L11" s="639"/>
      <c r="M11" s="639"/>
      <c r="N11" s="639"/>
      <c r="O11" s="639"/>
      <c r="P11" s="639"/>
      <c r="Q11" s="640"/>
      <c r="R11" s="626">
        <v>5741341</v>
      </c>
      <c r="S11" s="627"/>
      <c r="T11" s="627"/>
      <c r="U11" s="627"/>
      <c r="V11" s="627"/>
      <c r="W11" s="627"/>
      <c r="X11" s="627"/>
      <c r="Y11" s="628"/>
      <c r="Z11" s="641">
        <v>5.4</v>
      </c>
      <c r="AA11" s="642"/>
      <c r="AB11" s="642"/>
      <c r="AC11" s="647"/>
      <c r="AD11" s="636">
        <v>5741341</v>
      </c>
      <c r="AE11" s="627"/>
      <c r="AF11" s="627"/>
      <c r="AG11" s="627"/>
      <c r="AH11" s="627"/>
      <c r="AI11" s="627"/>
      <c r="AJ11" s="627"/>
      <c r="AK11" s="628"/>
      <c r="AL11" s="641">
        <v>11.3</v>
      </c>
      <c r="AM11" s="642"/>
      <c r="AN11" s="642"/>
      <c r="AO11" s="643"/>
      <c r="AP11" s="638" t="s">
        <v>245</v>
      </c>
      <c r="AQ11" s="639"/>
      <c r="AR11" s="639"/>
      <c r="AS11" s="639"/>
      <c r="AT11" s="639"/>
      <c r="AU11" s="639"/>
      <c r="AV11" s="639"/>
      <c r="AW11" s="639"/>
      <c r="AX11" s="639"/>
      <c r="AY11" s="639"/>
      <c r="AZ11" s="639"/>
      <c r="BA11" s="639"/>
      <c r="BB11" s="639"/>
      <c r="BC11" s="639"/>
      <c r="BD11" s="639"/>
      <c r="BE11" s="639"/>
      <c r="BF11" s="640"/>
      <c r="BG11" s="626">
        <v>1508362</v>
      </c>
      <c r="BH11" s="627"/>
      <c r="BI11" s="627"/>
      <c r="BJ11" s="627"/>
      <c r="BK11" s="627"/>
      <c r="BL11" s="627"/>
      <c r="BM11" s="627"/>
      <c r="BN11" s="628"/>
      <c r="BO11" s="629">
        <v>3.8</v>
      </c>
      <c r="BP11" s="629"/>
      <c r="BQ11" s="629"/>
      <c r="BR11" s="629"/>
      <c r="BS11" s="630">
        <v>328366</v>
      </c>
      <c r="BT11" s="630"/>
      <c r="BU11" s="630"/>
      <c r="BV11" s="630"/>
      <c r="BW11" s="630"/>
      <c r="BX11" s="630"/>
      <c r="BY11" s="630"/>
      <c r="BZ11" s="630"/>
      <c r="CA11" s="630"/>
      <c r="CB11" s="631"/>
      <c r="CD11" s="644" t="s">
        <v>246</v>
      </c>
      <c r="CE11" s="645"/>
      <c r="CF11" s="645"/>
      <c r="CG11" s="645"/>
      <c r="CH11" s="645"/>
      <c r="CI11" s="645"/>
      <c r="CJ11" s="645"/>
      <c r="CK11" s="645"/>
      <c r="CL11" s="645"/>
      <c r="CM11" s="645"/>
      <c r="CN11" s="645"/>
      <c r="CO11" s="645"/>
      <c r="CP11" s="645"/>
      <c r="CQ11" s="646"/>
      <c r="CR11" s="626">
        <v>766089</v>
      </c>
      <c r="CS11" s="627"/>
      <c r="CT11" s="627"/>
      <c r="CU11" s="627"/>
      <c r="CV11" s="627"/>
      <c r="CW11" s="627"/>
      <c r="CX11" s="627"/>
      <c r="CY11" s="628"/>
      <c r="CZ11" s="629">
        <v>0.7</v>
      </c>
      <c r="DA11" s="629"/>
      <c r="DB11" s="629"/>
      <c r="DC11" s="629"/>
      <c r="DD11" s="636">
        <v>70908</v>
      </c>
      <c r="DE11" s="627"/>
      <c r="DF11" s="627"/>
      <c r="DG11" s="627"/>
      <c r="DH11" s="627"/>
      <c r="DI11" s="627"/>
      <c r="DJ11" s="627"/>
      <c r="DK11" s="627"/>
      <c r="DL11" s="627"/>
      <c r="DM11" s="627"/>
      <c r="DN11" s="627"/>
      <c r="DO11" s="627"/>
      <c r="DP11" s="628"/>
      <c r="DQ11" s="636">
        <v>604687</v>
      </c>
      <c r="DR11" s="627"/>
      <c r="DS11" s="627"/>
      <c r="DT11" s="627"/>
      <c r="DU11" s="627"/>
      <c r="DV11" s="627"/>
      <c r="DW11" s="627"/>
      <c r="DX11" s="627"/>
      <c r="DY11" s="627"/>
      <c r="DZ11" s="627"/>
      <c r="EA11" s="627"/>
      <c r="EB11" s="627"/>
      <c r="EC11" s="637"/>
    </row>
    <row r="12" spans="2:143" ht="11.25" customHeight="1" x14ac:dyDescent="0.15">
      <c r="B12" s="638" t="s">
        <v>247</v>
      </c>
      <c r="C12" s="639"/>
      <c r="D12" s="639"/>
      <c r="E12" s="639"/>
      <c r="F12" s="639"/>
      <c r="G12" s="639"/>
      <c r="H12" s="639"/>
      <c r="I12" s="639"/>
      <c r="J12" s="639"/>
      <c r="K12" s="639"/>
      <c r="L12" s="639"/>
      <c r="M12" s="639"/>
      <c r="N12" s="639"/>
      <c r="O12" s="639"/>
      <c r="P12" s="639"/>
      <c r="Q12" s="640"/>
      <c r="R12" s="626">
        <v>19710</v>
      </c>
      <c r="S12" s="627"/>
      <c r="T12" s="627"/>
      <c r="U12" s="627"/>
      <c r="V12" s="627"/>
      <c r="W12" s="627"/>
      <c r="X12" s="627"/>
      <c r="Y12" s="628"/>
      <c r="Z12" s="629">
        <v>0</v>
      </c>
      <c r="AA12" s="629"/>
      <c r="AB12" s="629"/>
      <c r="AC12" s="629"/>
      <c r="AD12" s="630">
        <v>19710</v>
      </c>
      <c r="AE12" s="630"/>
      <c r="AF12" s="630"/>
      <c r="AG12" s="630"/>
      <c r="AH12" s="630"/>
      <c r="AI12" s="630"/>
      <c r="AJ12" s="630"/>
      <c r="AK12" s="630"/>
      <c r="AL12" s="641">
        <v>0</v>
      </c>
      <c r="AM12" s="642"/>
      <c r="AN12" s="642"/>
      <c r="AO12" s="643"/>
      <c r="AP12" s="638" t="s">
        <v>248</v>
      </c>
      <c r="AQ12" s="639"/>
      <c r="AR12" s="639"/>
      <c r="AS12" s="639"/>
      <c r="AT12" s="639"/>
      <c r="AU12" s="639"/>
      <c r="AV12" s="639"/>
      <c r="AW12" s="639"/>
      <c r="AX12" s="639"/>
      <c r="AY12" s="639"/>
      <c r="AZ12" s="639"/>
      <c r="BA12" s="639"/>
      <c r="BB12" s="639"/>
      <c r="BC12" s="639"/>
      <c r="BD12" s="639"/>
      <c r="BE12" s="639"/>
      <c r="BF12" s="640"/>
      <c r="BG12" s="626">
        <v>18393627</v>
      </c>
      <c r="BH12" s="627"/>
      <c r="BI12" s="627"/>
      <c r="BJ12" s="627"/>
      <c r="BK12" s="627"/>
      <c r="BL12" s="627"/>
      <c r="BM12" s="627"/>
      <c r="BN12" s="628"/>
      <c r="BO12" s="629">
        <v>46.7</v>
      </c>
      <c r="BP12" s="629"/>
      <c r="BQ12" s="629"/>
      <c r="BR12" s="629"/>
      <c r="BS12" s="630" t="s">
        <v>126</v>
      </c>
      <c r="BT12" s="630"/>
      <c r="BU12" s="630"/>
      <c r="BV12" s="630"/>
      <c r="BW12" s="630"/>
      <c r="BX12" s="630"/>
      <c r="BY12" s="630"/>
      <c r="BZ12" s="630"/>
      <c r="CA12" s="630"/>
      <c r="CB12" s="631"/>
      <c r="CD12" s="644" t="s">
        <v>249</v>
      </c>
      <c r="CE12" s="645"/>
      <c r="CF12" s="645"/>
      <c r="CG12" s="645"/>
      <c r="CH12" s="645"/>
      <c r="CI12" s="645"/>
      <c r="CJ12" s="645"/>
      <c r="CK12" s="645"/>
      <c r="CL12" s="645"/>
      <c r="CM12" s="645"/>
      <c r="CN12" s="645"/>
      <c r="CO12" s="645"/>
      <c r="CP12" s="645"/>
      <c r="CQ12" s="646"/>
      <c r="CR12" s="626">
        <v>1341564</v>
      </c>
      <c r="CS12" s="627"/>
      <c r="CT12" s="627"/>
      <c r="CU12" s="627"/>
      <c r="CV12" s="627"/>
      <c r="CW12" s="627"/>
      <c r="CX12" s="627"/>
      <c r="CY12" s="628"/>
      <c r="CZ12" s="629">
        <v>1.3</v>
      </c>
      <c r="DA12" s="629"/>
      <c r="DB12" s="629"/>
      <c r="DC12" s="629"/>
      <c r="DD12" s="636" t="s">
        <v>126</v>
      </c>
      <c r="DE12" s="627"/>
      <c r="DF12" s="627"/>
      <c r="DG12" s="627"/>
      <c r="DH12" s="627"/>
      <c r="DI12" s="627"/>
      <c r="DJ12" s="627"/>
      <c r="DK12" s="627"/>
      <c r="DL12" s="627"/>
      <c r="DM12" s="627"/>
      <c r="DN12" s="627"/>
      <c r="DO12" s="627"/>
      <c r="DP12" s="628"/>
      <c r="DQ12" s="636">
        <v>1004352</v>
      </c>
      <c r="DR12" s="627"/>
      <c r="DS12" s="627"/>
      <c r="DT12" s="627"/>
      <c r="DU12" s="627"/>
      <c r="DV12" s="627"/>
      <c r="DW12" s="627"/>
      <c r="DX12" s="627"/>
      <c r="DY12" s="627"/>
      <c r="DZ12" s="627"/>
      <c r="EA12" s="627"/>
      <c r="EB12" s="627"/>
      <c r="EC12" s="637"/>
    </row>
    <row r="13" spans="2:143" ht="11.25" customHeight="1" x14ac:dyDescent="0.15">
      <c r="B13" s="638" t="s">
        <v>250</v>
      </c>
      <c r="C13" s="639"/>
      <c r="D13" s="639"/>
      <c r="E13" s="639"/>
      <c r="F13" s="639"/>
      <c r="G13" s="639"/>
      <c r="H13" s="639"/>
      <c r="I13" s="639"/>
      <c r="J13" s="639"/>
      <c r="K13" s="639"/>
      <c r="L13" s="639"/>
      <c r="M13" s="639"/>
      <c r="N13" s="639"/>
      <c r="O13" s="639"/>
      <c r="P13" s="639"/>
      <c r="Q13" s="640"/>
      <c r="R13" s="626" t="s">
        <v>126</v>
      </c>
      <c r="S13" s="627"/>
      <c r="T13" s="627"/>
      <c r="U13" s="627"/>
      <c r="V13" s="627"/>
      <c r="W13" s="627"/>
      <c r="X13" s="627"/>
      <c r="Y13" s="628"/>
      <c r="Z13" s="629" t="s">
        <v>126</v>
      </c>
      <c r="AA13" s="629"/>
      <c r="AB13" s="629"/>
      <c r="AC13" s="629"/>
      <c r="AD13" s="630" t="s">
        <v>126</v>
      </c>
      <c r="AE13" s="630"/>
      <c r="AF13" s="630"/>
      <c r="AG13" s="630"/>
      <c r="AH13" s="630"/>
      <c r="AI13" s="630"/>
      <c r="AJ13" s="630"/>
      <c r="AK13" s="630"/>
      <c r="AL13" s="641" t="s">
        <v>126</v>
      </c>
      <c r="AM13" s="642"/>
      <c r="AN13" s="642"/>
      <c r="AO13" s="643"/>
      <c r="AP13" s="638" t="s">
        <v>251</v>
      </c>
      <c r="AQ13" s="639"/>
      <c r="AR13" s="639"/>
      <c r="AS13" s="639"/>
      <c r="AT13" s="639"/>
      <c r="AU13" s="639"/>
      <c r="AV13" s="639"/>
      <c r="AW13" s="639"/>
      <c r="AX13" s="639"/>
      <c r="AY13" s="639"/>
      <c r="AZ13" s="639"/>
      <c r="BA13" s="639"/>
      <c r="BB13" s="639"/>
      <c r="BC13" s="639"/>
      <c r="BD13" s="639"/>
      <c r="BE13" s="639"/>
      <c r="BF13" s="640"/>
      <c r="BG13" s="626">
        <v>18218608</v>
      </c>
      <c r="BH13" s="627"/>
      <c r="BI13" s="627"/>
      <c r="BJ13" s="627"/>
      <c r="BK13" s="627"/>
      <c r="BL13" s="627"/>
      <c r="BM13" s="627"/>
      <c r="BN13" s="628"/>
      <c r="BO13" s="629">
        <v>46.2</v>
      </c>
      <c r="BP13" s="629"/>
      <c r="BQ13" s="629"/>
      <c r="BR13" s="629"/>
      <c r="BS13" s="630" t="s">
        <v>126</v>
      </c>
      <c r="BT13" s="630"/>
      <c r="BU13" s="630"/>
      <c r="BV13" s="630"/>
      <c r="BW13" s="630"/>
      <c r="BX13" s="630"/>
      <c r="BY13" s="630"/>
      <c r="BZ13" s="630"/>
      <c r="CA13" s="630"/>
      <c r="CB13" s="631"/>
      <c r="CD13" s="644" t="s">
        <v>252</v>
      </c>
      <c r="CE13" s="645"/>
      <c r="CF13" s="645"/>
      <c r="CG13" s="645"/>
      <c r="CH13" s="645"/>
      <c r="CI13" s="645"/>
      <c r="CJ13" s="645"/>
      <c r="CK13" s="645"/>
      <c r="CL13" s="645"/>
      <c r="CM13" s="645"/>
      <c r="CN13" s="645"/>
      <c r="CO13" s="645"/>
      <c r="CP13" s="645"/>
      <c r="CQ13" s="646"/>
      <c r="CR13" s="626">
        <v>9441617</v>
      </c>
      <c r="CS13" s="627"/>
      <c r="CT13" s="627"/>
      <c r="CU13" s="627"/>
      <c r="CV13" s="627"/>
      <c r="CW13" s="627"/>
      <c r="CX13" s="627"/>
      <c r="CY13" s="628"/>
      <c r="CZ13" s="629">
        <v>8.9</v>
      </c>
      <c r="DA13" s="629"/>
      <c r="DB13" s="629"/>
      <c r="DC13" s="629"/>
      <c r="DD13" s="636">
        <v>4509939</v>
      </c>
      <c r="DE13" s="627"/>
      <c r="DF13" s="627"/>
      <c r="DG13" s="627"/>
      <c r="DH13" s="627"/>
      <c r="DI13" s="627"/>
      <c r="DJ13" s="627"/>
      <c r="DK13" s="627"/>
      <c r="DL13" s="627"/>
      <c r="DM13" s="627"/>
      <c r="DN13" s="627"/>
      <c r="DO13" s="627"/>
      <c r="DP13" s="628"/>
      <c r="DQ13" s="636">
        <v>6494369</v>
      </c>
      <c r="DR13" s="627"/>
      <c r="DS13" s="627"/>
      <c r="DT13" s="627"/>
      <c r="DU13" s="627"/>
      <c r="DV13" s="627"/>
      <c r="DW13" s="627"/>
      <c r="DX13" s="627"/>
      <c r="DY13" s="627"/>
      <c r="DZ13" s="627"/>
      <c r="EA13" s="627"/>
      <c r="EB13" s="627"/>
      <c r="EC13" s="637"/>
    </row>
    <row r="14" spans="2:143" ht="11.25" customHeight="1" x14ac:dyDescent="0.15">
      <c r="B14" s="638" t="s">
        <v>253</v>
      </c>
      <c r="C14" s="639"/>
      <c r="D14" s="639"/>
      <c r="E14" s="639"/>
      <c r="F14" s="639"/>
      <c r="G14" s="639"/>
      <c r="H14" s="639"/>
      <c r="I14" s="639"/>
      <c r="J14" s="639"/>
      <c r="K14" s="639"/>
      <c r="L14" s="639"/>
      <c r="M14" s="639"/>
      <c r="N14" s="639"/>
      <c r="O14" s="639"/>
      <c r="P14" s="639"/>
      <c r="Q14" s="640"/>
      <c r="R14" s="626" t="s">
        <v>126</v>
      </c>
      <c r="S14" s="627"/>
      <c r="T14" s="627"/>
      <c r="U14" s="627"/>
      <c r="V14" s="627"/>
      <c r="W14" s="627"/>
      <c r="X14" s="627"/>
      <c r="Y14" s="628"/>
      <c r="Z14" s="629" t="s">
        <v>126</v>
      </c>
      <c r="AA14" s="629"/>
      <c r="AB14" s="629"/>
      <c r="AC14" s="629"/>
      <c r="AD14" s="630" t="s">
        <v>126</v>
      </c>
      <c r="AE14" s="630"/>
      <c r="AF14" s="630"/>
      <c r="AG14" s="630"/>
      <c r="AH14" s="630"/>
      <c r="AI14" s="630"/>
      <c r="AJ14" s="630"/>
      <c r="AK14" s="630"/>
      <c r="AL14" s="641" t="s">
        <v>126</v>
      </c>
      <c r="AM14" s="642"/>
      <c r="AN14" s="642"/>
      <c r="AO14" s="643"/>
      <c r="AP14" s="638" t="s">
        <v>254</v>
      </c>
      <c r="AQ14" s="639"/>
      <c r="AR14" s="639"/>
      <c r="AS14" s="639"/>
      <c r="AT14" s="639"/>
      <c r="AU14" s="639"/>
      <c r="AV14" s="639"/>
      <c r="AW14" s="639"/>
      <c r="AX14" s="639"/>
      <c r="AY14" s="639"/>
      <c r="AZ14" s="639"/>
      <c r="BA14" s="639"/>
      <c r="BB14" s="639"/>
      <c r="BC14" s="639"/>
      <c r="BD14" s="639"/>
      <c r="BE14" s="639"/>
      <c r="BF14" s="640"/>
      <c r="BG14" s="626">
        <v>638059</v>
      </c>
      <c r="BH14" s="627"/>
      <c r="BI14" s="627"/>
      <c r="BJ14" s="627"/>
      <c r="BK14" s="627"/>
      <c r="BL14" s="627"/>
      <c r="BM14" s="627"/>
      <c r="BN14" s="628"/>
      <c r="BO14" s="629">
        <v>1.6</v>
      </c>
      <c r="BP14" s="629"/>
      <c r="BQ14" s="629"/>
      <c r="BR14" s="629"/>
      <c r="BS14" s="630" t="s">
        <v>126</v>
      </c>
      <c r="BT14" s="630"/>
      <c r="BU14" s="630"/>
      <c r="BV14" s="630"/>
      <c r="BW14" s="630"/>
      <c r="BX14" s="630"/>
      <c r="BY14" s="630"/>
      <c r="BZ14" s="630"/>
      <c r="CA14" s="630"/>
      <c r="CB14" s="631"/>
      <c r="CD14" s="644" t="s">
        <v>255</v>
      </c>
      <c r="CE14" s="645"/>
      <c r="CF14" s="645"/>
      <c r="CG14" s="645"/>
      <c r="CH14" s="645"/>
      <c r="CI14" s="645"/>
      <c r="CJ14" s="645"/>
      <c r="CK14" s="645"/>
      <c r="CL14" s="645"/>
      <c r="CM14" s="645"/>
      <c r="CN14" s="645"/>
      <c r="CO14" s="645"/>
      <c r="CP14" s="645"/>
      <c r="CQ14" s="646"/>
      <c r="CR14" s="626">
        <v>3389726</v>
      </c>
      <c r="CS14" s="627"/>
      <c r="CT14" s="627"/>
      <c r="CU14" s="627"/>
      <c r="CV14" s="627"/>
      <c r="CW14" s="627"/>
      <c r="CX14" s="627"/>
      <c r="CY14" s="628"/>
      <c r="CZ14" s="629">
        <v>3.2</v>
      </c>
      <c r="DA14" s="629"/>
      <c r="DB14" s="629"/>
      <c r="DC14" s="629"/>
      <c r="DD14" s="636">
        <v>314948</v>
      </c>
      <c r="DE14" s="627"/>
      <c r="DF14" s="627"/>
      <c r="DG14" s="627"/>
      <c r="DH14" s="627"/>
      <c r="DI14" s="627"/>
      <c r="DJ14" s="627"/>
      <c r="DK14" s="627"/>
      <c r="DL14" s="627"/>
      <c r="DM14" s="627"/>
      <c r="DN14" s="627"/>
      <c r="DO14" s="627"/>
      <c r="DP14" s="628"/>
      <c r="DQ14" s="636">
        <v>2297531</v>
      </c>
      <c r="DR14" s="627"/>
      <c r="DS14" s="627"/>
      <c r="DT14" s="627"/>
      <c r="DU14" s="627"/>
      <c r="DV14" s="627"/>
      <c r="DW14" s="627"/>
      <c r="DX14" s="627"/>
      <c r="DY14" s="627"/>
      <c r="DZ14" s="627"/>
      <c r="EA14" s="627"/>
      <c r="EB14" s="627"/>
      <c r="EC14" s="637"/>
    </row>
    <row r="15" spans="2:143" ht="11.25" customHeight="1" x14ac:dyDescent="0.15">
      <c r="B15" s="638" t="s">
        <v>256</v>
      </c>
      <c r="C15" s="639"/>
      <c r="D15" s="639"/>
      <c r="E15" s="639"/>
      <c r="F15" s="639"/>
      <c r="G15" s="639"/>
      <c r="H15" s="639"/>
      <c r="I15" s="639"/>
      <c r="J15" s="639"/>
      <c r="K15" s="639"/>
      <c r="L15" s="639"/>
      <c r="M15" s="639"/>
      <c r="N15" s="639"/>
      <c r="O15" s="639"/>
      <c r="P15" s="639"/>
      <c r="Q15" s="640"/>
      <c r="R15" s="626" t="s">
        <v>126</v>
      </c>
      <c r="S15" s="627"/>
      <c r="T15" s="627"/>
      <c r="U15" s="627"/>
      <c r="V15" s="627"/>
      <c r="W15" s="627"/>
      <c r="X15" s="627"/>
      <c r="Y15" s="628"/>
      <c r="Z15" s="629" t="s">
        <v>126</v>
      </c>
      <c r="AA15" s="629"/>
      <c r="AB15" s="629"/>
      <c r="AC15" s="629"/>
      <c r="AD15" s="630" t="s">
        <v>126</v>
      </c>
      <c r="AE15" s="630"/>
      <c r="AF15" s="630"/>
      <c r="AG15" s="630"/>
      <c r="AH15" s="630"/>
      <c r="AI15" s="630"/>
      <c r="AJ15" s="630"/>
      <c r="AK15" s="630"/>
      <c r="AL15" s="641" t="s">
        <v>126</v>
      </c>
      <c r="AM15" s="642"/>
      <c r="AN15" s="642"/>
      <c r="AO15" s="643"/>
      <c r="AP15" s="638" t="s">
        <v>257</v>
      </c>
      <c r="AQ15" s="639"/>
      <c r="AR15" s="639"/>
      <c r="AS15" s="639"/>
      <c r="AT15" s="639"/>
      <c r="AU15" s="639"/>
      <c r="AV15" s="639"/>
      <c r="AW15" s="639"/>
      <c r="AX15" s="639"/>
      <c r="AY15" s="639"/>
      <c r="AZ15" s="639"/>
      <c r="BA15" s="639"/>
      <c r="BB15" s="639"/>
      <c r="BC15" s="639"/>
      <c r="BD15" s="639"/>
      <c r="BE15" s="639"/>
      <c r="BF15" s="640"/>
      <c r="BG15" s="626">
        <v>1619262</v>
      </c>
      <c r="BH15" s="627"/>
      <c r="BI15" s="627"/>
      <c r="BJ15" s="627"/>
      <c r="BK15" s="627"/>
      <c r="BL15" s="627"/>
      <c r="BM15" s="627"/>
      <c r="BN15" s="628"/>
      <c r="BO15" s="629">
        <v>4.0999999999999996</v>
      </c>
      <c r="BP15" s="629"/>
      <c r="BQ15" s="629"/>
      <c r="BR15" s="629"/>
      <c r="BS15" s="630" t="s">
        <v>126</v>
      </c>
      <c r="BT15" s="630"/>
      <c r="BU15" s="630"/>
      <c r="BV15" s="630"/>
      <c r="BW15" s="630"/>
      <c r="BX15" s="630"/>
      <c r="BY15" s="630"/>
      <c r="BZ15" s="630"/>
      <c r="CA15" s="630"/>
      <c r="CB15" s="631"/>
      <c r="CD15" s="644" t="s">
        <v>258</v>
      </c>
      <c r="CE15" s="645"/>
      <c r="CF15" s="645"/>
      <c r="CG15" s="645"/>
      <c r="CH15" s="645"/>
      <c r="CI15" s="645"/>
      <c r="CJ15" s="645"/>
      <c r="CK15" s="645"/>
      <c r="CL15" s="645"/>
      <c r="CM15" s="645"/>
      <c r="CN15" s="645"/>
      <c r="CO15" s="645"/>
      <c r="CP15" s="645"/>
      <c r="CQ15" s="646"/>
      <c r="CR15" s="626">
        <v>12528205</v>
      </c>
      <c r="CS15" s="627"/>
      <c r="CT15" s="627"/>
      <c r="CU15" s="627"/>
      <c r="CV15" s="627"/>
      <c r="CW15" s="627"/>
      <c r="CX15" s="627"/>
      <c r="CY15" s="628"/>
      <c r="CZ15" s="629">
        <v>11.9</v>
      </c>
      <c r="DA15" s="629"/>
      <c r="DB15" s="629"/>
      <c r="DC15" s="629"/>
      <c r="DD15" s="636">
        <v>2485729</v>
      </c>
      <c r="DE15" s="627"/>
      <c r="DF15" s="627"/>
      <c r="DG15" s="627"/>
      <c r="DH15" s="627"/>
      <c r="DI15" s="627"/>
      <c r="DJ15" s="627"/>
      <c r="DK15" s="627"/>
      <c r="DL15" s="627"/>
      <c r="DM15" s="627"/>
      <c r="DN15" s="627"/>
      <c r="DO15" s="627"/>
      <c r="DP15" s="628"/>
      <c r="DQ15" s="636">
        <v>8307847</v>
      </c>
      <c r="DR15" s="627"/>
      <c r="DS15" s="627"/>
      <c r="DT15" s="627"/>
      <c r="DU15" s="627"/>
      <c r="DV15" s="627"/>
      <c r="DW15" s="627"/>
      <c r="DX15" s="627"/>
      <c r="DY15" s="627"/>
      <c r="DZ15" s="627"/>
      <c r="EA15" s="627"/>
      <c r="EB15" s="627"/>
      <c r="EC15" s="637"/>
    </row>
    <row r="16" spans="2:143" ht="11.25" customHeight="1" x14ac:dyDescent="0.15">
      <c r="B16" s="638" t="s">
        <v>259</v>
      </c>
      <c r="C16" s="639"/>
      <c r="D16" s="639"/>
      <c r="E16" s="639"/>
      <c r="F16" s="639"/>
      <c r="G16" s="639"/>
      <c r="H16" s="639"/>
      <c r="I16" s="639"/>
      <c r="J16" s="639"/>
      <c r="K16" s="639"/>
      <c r="L16" s="639"/>
      <c r="M16" s="639"/>
      <c r="N16" s="639"/>
      <c r="O16" s="639"/>
      <c r="P16" s="639"/>
      <c r="Q16" s="640"/>
      <c r="R16" s="626">
        <v>84972</v>
      </c>
      <c r="S16" s="627"/>
      <c r="T16" s="627"/>
      <c r="U16" s="627"/>
      <c r="V16" s="627"/>
      <c r="W16" s="627"/>
      <c r="X16" s="627"/>
      <c r="Y16" s="628"/>
      <c r="Z16" s="629">
        <v>0.1</v>
      </c>
      <c r="AA16" s="629"/>
      <c r="AB16" s="629"/>
      <c r="AC16" s="629"/>
      <c r="AD16" s="630">
        <v>84972</v>
      </c>
      <c r="AE16" s="630"/>
      <c r="AF16" s="630"/>
      <c r="AG16" s="630"/>
      <c r="AH16" s="630"/>
      <c r="AI16" s="630"/>
      <c r="AJ16" s="630"/>
      <c r="AK16" s="630"/>
      <c r="AL16" s="641">
        <v>0.2</v>
      </c>
      <c r="AM16" s="642"/>
      <c r="AN16" s="642"/>
      <c r="AO16" s="643"/>
      <c r="AP16" s="638" t="s">
        <v>260</v>
      </c>
      <c r="AQ16" s="639"/>
      <c r="AR16" s="639"/>
      <c r="AS16" s="639"/>
      <c r="AT16" s="639"/>
      <c r="AU16" s="639"/>
      <c r="AV16" s="639"/>
      <c r="AW16" s="639"/>
      <c r="AX16" s="639"/>
      <c r="AY16" s="639"/>
      <c r="AZ16" s="639"/>
      <c r="BA16" s="639"/>
      <c r="BB16" s="639"/>
      <c r="BC16" s="639"/>
      <c r="BD16" s="639"/>
      <c r="BE16" s="639"/>
      <c r="BF16" s="640"/>
      <c r="BG16" s="626" t="s">
        <v>126</v>
      </c>
      <c r="BH16" s="627"/>
      <c r="BI16" s="627"/>
      <c r="BJ16" s="627"/>
      <c r="BK16" s="627"/>
      <c r="BL16" s="627"/>
      <c r="BM16" s="627"/>
      <c r="BN16" s="628"/>
      <c r="BO16" s="629" t="s">
        <v>126</v>
      </c>
      <c r="BP16" s="629"/>
      <c r="BQ16" s="629"/>
      <c r="BR16" s="629"/>
      <c r="BS16" s="630" t="s">
        <v>126</v>
      </c>
      <c r="BT16" s="630"/>
      <c r="BU16" s="630"/>
      <c r="BV16" s="630"/>
      <c r="BW16" s="630"/>
      <c r="BX16" s="630"/>
      <c r="BY16" s="630"/>
      <c r="BZ16" s="630"/>
      <c r="CA16" s="630"/>
      <c r="CB16" s="631"/>
      <c r="CD16" s="644" t="s">
        <v>261</v>
      </c>
      <c r="CE16" s="645"/>
      <c r="CF16" s="645"/>
      <c r="CG16" s="645"/>
      <c r="CH16" s="645"/>
      <c r="CI16" s="645"/>
      <c r="CJ16" s="645"/>
      <c r="CK16" s="645"/>
      <c r="CL16" s="645"/>
      <c r="CM16" s="645"/>
      <c r="CN16" s="645"/>
      <c r="CO16" s="645"/>
      <c r="CP16" s="645"/>
      <c r="CQ16" s="646"/>
      <c r="CR16" s="626">
        <v>3920</v>
      </c>
      <c r="CS16" s="627"/>
      <c r="CT16" s="627"/>
      <c r="CU16" s="627"/>
      <c r="CV16" s="627"/>
      <c r="CW16" s="627"/>
      <c r="CX16" s="627"/>
      <c r="CY16" s="628"/>
      <c r="CZ16" s="629">
        <v>0</v>
      </c>
      <c r="DA16" s="629"/>
      <c r="DB16" s="629"/>
      <c r="DC16" s="629"/>
      <c r="DD16" s="636" t="s">
        <v>126</v>
      </c>
      <c r="DE16" s="627"/>
      <c r="DF16" s="627"/>
      <c r="DG16" s="627"/>
      <c r="DH16" s="627"/>
      <c r="DI16" s="627"/>
      <c r="DJ16" s="627"/>
      <c r="DK16" s="627"/>
      <c r="DL16" s="627"/>
      <c r="DM16" s="627"/>
      <c r="DN16" s="627"/>
      <c r="DO16" s="627"/>
      <c r="DP16" s="628"/>
      <c r="DQ16" s="636">
        <v>20</v>
      </c>
      <c r="DR16" s="627"/>
      <c r="DS16" s="627"/>
      <c r="DT16" s="627"/>
      <c r="DU16" s="627"/>
      <c r="DV16" s="627"/>
      <c r="DW16" s="627"/>
      <c r="DX16" s="627"/>
      <c r="DY16" s="627"/>
      <c r="DZ16" s="627"/>
      <c r="EA16" s="627"/>
      <c r="EB16" s="627"/>
      <c r="EC16" s="637"/>
    </row>
    <row r="17" spans="2:133" ht="11.25" customHeight="1" x14ac:dyDescent="0.15">
      <c r="B17" s="638" t="s">
        <v>262</v>
      </c>
      <c r="C17" s="639"/>
      <c r="D17" s="639"/>
      <c r="E17" s="639"/>
      <c r="F17" s="639"/>
      <c r="G17" s="639"/>
      <c r="H17" s="639"/>
      <c r="I17" s="639"/>
      <c r="J17" s="639"/>
      <c r="K17" s="639"/>
      <c r="L17" s="639"/>
      <c r="M17" s="639"/>
      <c r="N17" s="639"/>
      <c r="O17" s="639"/>
      <c r="P17" s="639"/>
      <c r="Q17" s="640"/>
      <c r="R17" s="626">
        <v>399649</v>
      </c>
      <c r="S17" s="627"/>
      <c r="T17" s="627"/>
      <c r="U17" s="627"/>
      <c r="V17" s="627"/>
      <c r="W17" s="627"/>
      <c r="X17" s="627"/>
      <c r="Y17" s="628"/>
      <c r="Z17" s="629">
        <v>0.4</v>
      </c>
      <c r="AA17" s="629"/>
      <c r="AB17" s="629"/>
      <c r="AC17" s="629"/>
      <c r="AD17" s="630">
        <v>399649</v>
      </c>
      <c r="AE17" s="630"/>
      <c r="AF17" s="630"/>
      <c r="AG17" s="630"/>
      <c r="AH17" s="630"/>
      <c r="AI17" s="630"/>
      <c r="AJ17" s="630"/>
      <c r="AK17" s="630"/>
      <c r="AL17" s="641">
        <v>0.8</v>
      </c>
      <c r="AM17" s="642"/>
      <c r="AN17" s="642"/>
      <c r="AO17" s="643"/>
      <c r="AP17" s="638" t="s">
        <v>263</v>
      </c>
      <c r="AQ17" s="639"/>
      <c r="AR17" s="639"/>
      <c r="AS17" s="639"/>
      <c r="AT17" s="639"/>
      <c r="AU17" s="639"/>
      <c r="AV17" s="639"/>
      <c r="AW17" s="639"/>
      <c r="AX17" s="639"/>
      <c r="AY17" s="639"/>
      <c r="AZ17" s="639"/>
      <c r="BA17" s="639"/>
      <c r="BB17" s="639"/>
      <c r="BC17" s="639"/>
      <c r="BD17" s="639"/>
      <c r="BE17" s="639"/>
      <c r="BF17" s="640"/>
      <c r="BG17" s="626" t="s">
        <v>126</v>
      </c>
      <c r="BH17" s="627"/>
      <c r="BI17" s="627"/>
      <c r="BJ17" s="627"/>
      <c r="BK17" s="627"/>
      <c r="BL17" s="627"/>
      <c r="BM17" s="627"/>
      <c r="BN17" s="628"/>
      <c r="BO17" s="629" t="s">
        <v>126</v>
      </c>
      <c r="BP17" s="629"/>
      <c r="BQ17" s="629"/>
      <c r="BR17" s="629"/>
      <c r="BS17" s="630" t="s">
        <v>126</v>
      </c>
      <c r="BT17" s="630"/>
      <c r="BU17" s="630"/>
      <c r="BV17" s="630"/>
      <c r="BW17" s="630"/>
      <c r="BX17" s="630"/>
      <c r="BY17" s="630"/>
      <c r="BZ17" s="630"/>
      <c r="CA17" s="630"/>
      <c r="CB17" s="631"/>
      <c r="CD17" s="644" t="s">
        <v>264</v>
      </c>
      <c r="CE17" s="645"/>
      <c r="CF17" s="645"/>
      <c r="CG17" s="645"/>
      <c r="CH17" s="645"/>
      <c r="CI17" s="645"/>
      <c r="CJ17" s="645"/>
      <c r="CK17" s="645"/>
      <c r="CL17" s="645"/>
      <c r="CM17" s="645"/>
      <c r="CN17" s="645"/>
      <c r="CO17" s="645"/>
      <c r="CP17" s="645"/>
      <c r="CQ17" s="646"/>
      <c r="CR17" s="626">
        <v>8025292</v>
      </c>
      <c r="CS17" s="627"/>
      <c r="CT17" s="627"/>
      <c r="CU17" s="627"/>
      <c r="CV17" s="627"/>
      <c r="CW17" s="627"/>
      <c r="CX17" s="627"/>
      <c r="CY17" s="628"/>
      <c r="CZ17" s="629">
        <v>7.6</v>
      </c>
      <c r="DA17" s="629"/>
      <c r="DB17" s="629"/>
      <c r="DC17" s="629"/>
      <c r="DD17" s="636" t="s">
        <v>126</v>
      </c>
      <c r="DE17" s="627"/>
      <c r="DF17" s="627"/>
      <c r="DG17" s="627"/>
      <c r="DH17" s="627"/>
      <c r="DI17" s="627"/>
      <c r="DJ17" s="627"/>
      <c r="DK17" s="627"/>
      <c r="DL17" s="627"/>
      <c r="DM17" s="627"/>
      <c r="DN17" s="627"/>
      <c r="DO17" s="627"/>
      <c r="DP17" s="628"/>
      <c r="DQ17" s="636">
        <v>7986490</v>
      </c>
      <c r="DR17" s="627"/>
      <c r="DS17" s="627"/>
      <c r="DT17" s="627"/>
      <c r="DU17" s="627"/>
      <c r="DV17" s="627"/>
      <c r="DW17" s="627"/>
      <c r="DX17" s="627"/>
      <c r="DY17" s="627"/>
      <c r="DZ17" s="627"/>
      <c r="EA17" s="627"/>
      <c r="EB17" s="627"/>
      <c r="EC17" s="637"/>
    </row>
    <row r="18" spans="2:133" ht="11.25" customHeight="1" x14ac:dyDescent="0.15">
      <c r="B18" s="638" t="s">
        <v>265</v>
      </c>
      <c r="C18" s="639"/>
      <c r="D18" s="639"/>
      <c r="E18" s="639"/>
      <c r="F18" s="639"/>
      <c r="G18" s="639"/>
      <c r="H18" s="639"/>
      <c r="I18" s="639"/>
      <c r="J18" s="639"/>
      <c r="K18" s="639"/>
      <c r="L18" s="639"/>
      <c r="M18" s="639"/>
      <c r="N18" s="639"/>
      <c r="O18" s="639"/>
      <c r="P18" s="639"/>
      <c r="Q18" s="640"/>
      <c r="R18" s="626">
        <v>619836</v>
      </c>
      <c r="S18" s="627"/>
      <c r="T18" s="627"/>
      <c r="U18" s="627"/>
      <c r="V18" s="627"/>
      <c r="W18" s="627"/>
      <c r="X18" s="627"/>
      <c r="Y18" s="628"/>
      <c r="Z18" s="629">
        <v>0.6</v>
      </c>
      <c r="AA18" s="629"/>
      <c r="AB18" s="629"/>
      <c r="AC18" s="629"/>
      <c r="AD18" s="630">
        <v>589674</v>
      </c>
      <c r="AE18" s="630"/>
      <c r="AF18" s="630"/>
      <c r="AG18" s="630"/>
      <c r="AH18" s="630"/>
      <c r="AI18" s="630"/>
      <c r="AJ18" s="630"/>
      <c r="AK18" s="630"/>
      <c r="AL18" s="641">
        <v>1.2000000476837158</v>
      </c>
      <c r="AM18" s="642"/>
      <c r="AN18" s="642"/>
      <c r="AO18" s="643"/>
      <c r="AP18" s="638" t="s">
        <v>266</v>
      </c>
      <c r="AQ18" s="639"/>
      <c r="AR18" s="639"/>
      <c r="AS18" s="639"/>
      <c r="AT18" s="639"/>
      <c r="AU18" s="639"/>
      <c r="AV18" s="639"/>
      <c r="AW18" s="639"/>
      <c r="AX18" s="639"/>
      <c r="AY18" s="639"/>
      <c r="AZ18" s="639"/>
      <c r="BA18" s="639"/>
      <c r="BB18" s="639"/>
      <c r="BC18" s="639"/>
      <c r="BD18" s="639"/>
      <c r="BE18" s="639"/>
      <c r="BF18" s="640"/>
      <c r="BG18" s="626" t="s">
        <v>126</v>
      </c>
      <c r="BH18" s="627"/>
      <c r="BI18" s="627"/>
      <c r="BJ18" s="627"/>
      <c r="BK18" s="627"/>
      <c r="BL18" s="627"/>
      <c r="BM18" s="627"/>
      <c r="BN18" s="628"/>
      <c r="BO18" s="629" t="s">
        <v>126</v>
      </c>
      <c r="BP18" s="629"/>
      <c r="BQ18" s="629"/>
      <c r="BR18" s="629"/>
      <c r="BS18" s="630" t="s">
        <v>126</v>
      </c>
      <c r="BT18" s="630"/>
      <c r="BU18" s="630"/>
      <c r="BV18" s="630"/>
      <c r="BW18" s="630"/>
      <c r="BX18" s="630"/>
      <c r="BY18" s="630"/>
      <c r="BZ18" s="630"/>
      <c r="CA18" s="630"/>
      <c r="CB18" s="631"/>
      <c r="CD18" s="644" t="s">
        <v>267</v>
      </c>
      <c r="CE18" s="645"/>
      <c r="CF18" s="645"/>
      <c r="CG18" s="645"/>
      <c r="CH18" s="645"/>
      <c r="CI18" s="645"/>
      <c r="CJ18" s="645"/>
      <c r="CK18" s="645"/>
      <c r="CL18" s="645"/>
      <c r="CM18" s="645"/>
      <c r="CN18" s="645"/>
      <c r="CO18" s="645"/>
      <c r="CP18" s="645"/>
      <c r="CQ18" s="646"/>
      <c r="CR18" s="626" t="s">
        <v>126</v>
      </c>
      <c r="CS18" s="627"/>
      <c r="CT18" s="627"/>
      <c r="CU18" s="627"/>
      <c r="CV18" s="627"/>
      <c r="CW18" s="627"/>
      <c r="CX18" s="627"/>
      <c r="CY18" s="628"/>
      <c r="CZ18" s="629" t="s">
        <v>126</v>
      </c>
      <c r="DA18" s="629"/>
      <c r="DB18" s="629"/>
      <c r="DC18" s="629"/>
      <c r="DD18" s="636" t="s">
        <v>126</v>
      </c>
      <c r="DE18" s="627"/>
      <c r="DF18" s="627"/>
      <c r="DG18" s="627"/>
      <c r="DH18" s="627"/>
      <c r="DI18" s="627"/>
      <c r="DJ18" s="627"/>
      <c r="DK18" s="627"/>
      <c r="DL18" s="627"/>
      <c r="DM18" s="627"/>
      <c r="DN18" s="627"/>
      <c r="DO18" s="627"/>
      <c r="DP18" s="628"/>
      <c r="DQ18" s="636" t="s">
        <v>126</v>
      </c>
      <c r="DR18" s="627"/>
      <c r="DS18" s="627"/>
      <c r="DT18" s="627"/>
      <c r="DU18" s="627"/>
      <c r="DV18" s="627"/>
      <c r="DW18" s="627"/>
      <c r="DX18" s="627"/>
      <c r="DY18" s="627"/>
      <c r="DZ18" s="627"/>
      <c r="EA18" s="627"/>
      <c r="EB18" s="627"/>
      <c r="EC18" s="637"/>
    </row>
    <row r="19" spans="2:133" ht="11.25" customHeight="1" x14ac:dyDescent="0.15">
      <c r="B19" s="638" t="s">
        <v>268</v>
      </c>
      <c r="C19" s="639"/>
      <c r="D19" s="639"/>
      <c r="E19" s="639"/>
      <c r="F19" s="639"/>
      <c r="G19" s="639"/>
      <c r="H19" s="639"/>
      <c r="I19" s="639"/>
      <c r="J19" s="639"/>
      <c r="K19" s="639"/>
      <c r="L19" s="639"/>
      <c r="M19" s="639"/>
      <c r="N19" s="639"/>
      <c r="O19" s="639"/>
      <c r="P19" s="639"/>
      <c r="Q19" s="640"/>
      <c r="R19" s="626">
        <v>282925</v>
      </c>
      <c r="S19" s="627"/>
      <c r="T19" s="627"/>
      <c r="U19" s="627"/>
      <c r="V19" s="627"/>
      <c r="W19" s="627"/>
      <c r="X19" s="627"/>
      <c r="Y19" s="628"/>
      <c r="Z19" s="629">
        <v>0.3</v>
      </c>
      <c r="AA19" s="629"/>
      <c r="AB19" s="629"/>
      <c r="AC19" s="629"/>
      <c r="AD19" s="630">
        <v>282925</v>
      </c>
      <c r="AE19" s="630"/>
      <c r="AF19" s="630"/>
      <c r="AG19" s="630"/>
      <c r="AH19" s="630"/>
      <c r="AI19" s="630"/>
      <c r="AJ19" s="630"/>
      <c r="AK19" s="630"/>
      <c r="AL19" s="641">
        <v>0.6</v>
      </c>
      <c r="AM19" s="642"/>
      <c r="AN19" s="642"/>
      <c r="AO19" s="643"/>
      <c r="AP19" s="638" t="s">
        <v>269</v>
      </c>
      <c r="AQ19" s="639"/>
      <c r="AR19" s="639"/>
      <c r="AS19" s="639"/>
      <c r="AT19" s="639"/>
      <c r="AU19" s="639"/>
      <c r="AV19" s="639"/>
      <c r="AW19" s="639"/>
      <c r="AX19" s="639"/>
      <c r="AY19" s="639"/>
      <c r="AZ19" s="639"/>
      <c r="BA19" s="639"/>
      <c r="BB19" s="639"/>
      <c r="BC19" s="639"/>
      <c r="BD19" s="639"/>
      <c r="BE19" s="639"/>
      <c r="BF19" s="640"/>
      <c r="BG19" s="626">
        <v>2772201</v>
      </c>
      <c r="BH19" s="627"/>
      <c r="BI19" s="627"/>
      <c r="BJ19" s="627"/>
      <c r="BK19" s="627"/>
      <c r="BL19" s="627"/>
      <c r="BM19" s="627"/>
      <c r="BN19" s="628"/>
      <c r="BO19" s="629">
        <v>7</v>
      </c>
      <c r="BP19" s="629"/>
      <c r="BQ19" s="629"/>
      <c r="BR19" s="629"/>
      <c r="BS19" s="630" t="s">
        <v>126</v>
      </c>
      <c r="BT19" s="630"/>
      <c r="BU19" s="630"/>
      <c r="BV19" s="630"/>
      <c r="BW19" s="630"/>
      <c r="BX19" s="630"/>
      <c r="BY19" s="630"/>
      <c r="BZ19" s="630"/>
      <c r="CA19" s="630"/>
      <c r="CB19" s="631"/>
      <c r="CD19" s="644" t="s">
        <v>270</v>
      </c>
      <c r="CE19" s="645"/>
      <c r="CF19" s="645"/>
      <c r="CG19" s="645"/>
      <c r="CH19" s="645"/>
      <c r="CI19" s="645"/>
      <c r="CJ19" s="645"/>
      <c r="CK19" s="645"/>
      <c r="CL19" s="645"/>
      <c r="CM19" s="645"/>
      <c r="CN19" s="645"/>
      <c r="CO19" s="645"/>
      <c r="CP19" s="645"/>
      <c r="CQ19" s="646"/>
      <c r="CR19" s="626" t="s">
        <v>126</v>
      </c>
      <c r="CS19" s="627"/>
      <c r="CT19" s="627"/>
      <c r="CU19" s="627"/>
      <c r="CV19" s="627"/>
      <c r="CW19" s="627"/>
      <c r="CX19" s="627"/>
      <c r="CY19" s="628"/>
      <c r="CZ19" s="629" t="s">
        <v>126</v>
      </c>
      <c r="DA19" s="629"/>
      <c r="DB19" s="629"/>
      <c r="DC19" s="629"/>
      <c r="DD19" s="636" t="s">
        <v>126</v>
      </c>
      <c r="DE19" s="627"/>
      <c r="DF19" s="627"/>
      <c r="DG19" s="627"/>
      <c r="DH19" s="627"/>
      <c r="DI19" s="627"/>
      <c r="DJ19" s="627"/>
      <c r="DK19" s="627"/>
      <c r="DL19" s="627"/>
      <c r="DM19" s="627"/>
      <c r="DN19" s="627"/>
      <c r="DO19" s="627"/>
      <c r="DP19" s="628"/>
      <c r="DQ19" s="636" t="s">
        <v>126</v>
      </c>
      <c r="DR19" s="627"/>
      <c r="DS19" s="627"/>
      <c r="DT19" s="627"/>
      <c r="DU19" s="627"/>
      <c r="DV19" s="627"/>
      <c r="DW19" s="627"/>
      <c r="DX19" s="627"/>
      <c r="DY19" s="627"/>
      <c r="DZ19" s="627"/>
      <c r="EA19" s="627"/>
      <c r="EB19" s="627"/>
      <c r="EC19" s="637"/>
    </row>
    <row r="20" spans="2:133" ht="11.25" customHeight="1" x14ac:dyDescent="0.15">
      <c r="B20" s="638" t="s">
        <v>271</v>
      </c>
      <c r="C20" s="639"/>
      <c r="D20" s="639"/>
      <c r="E20" s="639"/>
      <c r="F20" s="639"/>
      <c r="G20" s="639"/>
      <c r="H20" s="639"/>
      <c r="I20" s="639"/>
      <c r="J20" s="639"/>
      <c r="K20" s="639"/>
      <c r="L20" s="639"/>
      <c r="M20" s="639"/>
      <c r="N20" s="639"/>
      <c r="O20" s="639"/>
      <c r="P20" s="639"/>
      <c r="Q20" s="640"/>
      <c r="R20" s="626">
        <v>23692</v>
      </c>
      <c r="S20" s="627"/>
      <c r="T20" s="627"/>
      <c r="U20" s="627"/>
      <c r="V20" s="627"/>
      <c r="W20" s="627"/>
      <c r="X20" s="627"/>
      <c r="Y20" s="628"/>
      <c r="Z20" s="629">
        <v>0</v>
      </c>
      <c r="AA20" s="629"/>
      <c r="AB20" s="629"/>
      <c r="AC20" s="629"/>
      <c r="AD20" s="630">
        <v>23692</v>
      </c>
      <c r="AE20" s="630"/>
      <c r="AF20" s="630"/>
      <c r="AG20" s="630"/>
      <c r="AH20" s="630"/>
      <c r="AI20" s="630"/>
      <c r="AJ20" s="630"/>
      <c r="AK20" s="630"/>
      <c r="AL20" s="641">
        <v>0</v>
      </c>
      <c r="AM20" s="642"/>
      <c r="AN20" s="642"/>
      <c r="AO20" s="643"/>
      <c r="AP20" s="638" t="s">
        <v>272</v>
      </c>
      <c r="AQ20" s="639"/>
      <c r="AR20" s="639"/>
      <c r="AS20" s="639"/>
      <c r="AT20" s="639"/>
      <c r="AU20" s="639"/>
      <c r="AV20" s="639"/>
      <c r="AW20" s="639"/>
      <c r="AX20" s="639"/>
      <c r="AY20" s="639"/>
      <c r="AZ20" s="639"/>
      <c r="BA20" s="639"/>
      <c r="BB20" s="639"/>
      <c r="BC20" s="639"/>
      <c r="BD20" s="639"/>
      <c r="BE20" s="639"/>
      <c r="BF20" s="640"/>
      <c r="BG20" s="626">
        <v>2772201</v>
      </c>
      <c r="BH20" s="627"/>
      <c r="BI20" s="627"/>
      <c r="BJ20" s="627"/>
      <c r="BK20" s="627"/>
      <c r="BL20" s="627"/>
      <c r="BM20" s="627"/>
      <c r="BN20" s="628"/>
      <c r="BO20" s="629">
        <v>7</v>
      </c>
      <c r="BP20" s="629"/>
      <c r="BQ20" s="629"/>
      <c r="BR20" s="629"/>
      <c r="BS20" s="630" t="s">
        <v>126</v>
      </c>
      <c r="BT20" s="630"/>
      <c r="BU20" s="630"/>
      <c r="BV20" s="630"/>
      <c r="BW20" s="630"/>
      <c r="BX20" s="630"/>
      <c r="BY20" s="630"/>
      <c r="BZ20" s="630"/>
      <c r="CA20" s="630"/>
      <c r="CB20" s="631"/>
      <c r="CD20" s="644" t="s">
        <v>273</v>
      </c>
      <c r="CE20" s="645"/>
      <c r="CF20" s="645"/>
      <c r="CG20" s="645"/>
      <c r="CH20" s="645"/>
      <c r="CI20" s="645"/>
      <c r="CJ20" s="645"/>
      <c r="CK20" s="645"/>
      <c r="CL20" s="645"/>
      <c r="CM20" s="645"/>
      <c r="CN20" s="645"/>
      <c r="CO20" s="645"/>
      <c r="CP20" s="645"/>
      <c r="CQ20" s="646"/>
      <c r="CR20" s="626">
        <v>105551892</v>
      </c>
      <c r="CS20" s="627"/>
      <c r="CT20" s="627"/>
      <c r="CU20" s="627"/>
      <c r="CV20" s="627"/>
      <c r="CW20" s="627"/>
      <c r="CX20" s="627"/>
      <c r="CY20" s="628"/>
      <c r="CZ20" s="629">
        <v>100</v>
      </c>
      <c r="DA20" s="629"/>
      <c r="DB20" s="629"/>
      <c r="DC20" s="629"/>
      <c r="DD20" s="636">
        <v>14650013</v>
      </c>
      <c r="DE20" s="627"/>
      <c r="DF20" s="627"/>
      <c r="DG20" s="627"/>
      <c r="DH20" s="627"/>
      <c r="DI20" s="627"/>
      <c r="DJ20" s="627"/>
      <c r="DK20" s="627"/>
      <c r="DL20" s="627"/>
      <c r="DM20" s="627"/>
      <c r="DN20" s="627"/>
      <c r="DO20" s="627"/>
      <c r="DP20" s="628"/>
      <c r="DQ20" s="636">
        <v>61141876</v>
      </c>
      <c r="DR20" s="627"/>
      <c r="DS20" s="627"/>
      <c r="DT20" s="627"/>
      <c r="DU20" s="627"/>
      <c r="DV20" s="627"/>
      <c r="DW20" s="627"/>
      <c r="DX20" s="627"/>
      <c r="DY20" s="627"/>
      <c r="DZ20" s="627"/>
      <c r="EA20" s="627"/>
      <c r="EB20" s="627"/>
      <c r="EC20" s="637"/>
    </row>
    <row r="21" spans="2:133" ht="11.25" customHeight="1" x14ac:dyDescent="0.15">
      <c r="B21" s="638" t="s">
        <v>274</v>
      </c>
      <c r="C21" s="639"/>
      <c r="D21" s="639"/>
      <c r="E21" s="639"/>
      <c r="F21" s="639"/>
      <c r="G21" s="639"/>
      <c r="H21" s="639"/>
      <c r="I21" s="639"/>
      <c r="J21" s="639"/>
      <c r="K21" s="639"/>
      <c r="L21" s="639"/>
      <c r="M21" s="639"/>
      <c r="N21" s="639"/>
      <c r="O21" s="639"/>
      <c r="P21" s="639"/>
      <c r="Q21" s="640"/>
      <c r="R21" s="626">
        <v>14176</v>
      </c>
      <c r="S21" s="627"/>
      <c r="T21" s="627"/>
      <c r="U21" s="627"/>
      <c r="V21" s="627"/>
      <c r="W21" s="627"/>
      <c r="X21" s="627"/>
      <c r="Y21" s="628"/>
      <c r="Z21" s="629">
        <v>0</v>
      </c>
      <c r="AA21" s="629"/>
      <c r="AB21" s="629"/>
      <c r="AC21" s="629"/>
      <c r="AD21" s="630">
        <v>14176</v>
      </c>
      <c r="AE21" s="630"/>
      <c r="AF21" s="630"/>
      <c r="AG21" s="630"/>
      <c r="AH21" s="630"/>
      <c r="AI21" s="630"/>
      <c r="AJ21" s="630"/>
      <c r="AK21" s="630"/>
      <c r="AL21" s="641">
        <v>0</v>
      </c>
      <c r="AM21" s="642"/>
      <c r="AN21" s="642"/>
      <c r="AO21" s="643"/>
      <c r="AP21" s="660" t="s">
        <v>275</v>
      </c>
      <c r="AQ21" s="661"/>
      <c r="AR21" s="661"/>
      <c r="AS21" s="661"/>
      <c r="AT21" s="661"/>
      <c r="AU21" s="661"/>
      <c r="AV21" s="661"/>
      <c r="AW21" s="661"/>
      <c r="AX21" s="661"/>
      <c r="AY21" s="661"/>
      <c r="AZ21" s="661"/>
      <c r="BA21" s="661"/>
      <c r="BB21" s="661"/>
      <c r="BC21" s="661"/>
      <c r="BD21" s="661"/>
      <c r="BE21" s="661"/>
      <c r="BF21" s="662"/>
      <c r="BG21" s="626">
        <v>753</v>
      </c>
      <c r="BH21" s="627"/>
      <c r="BI21" s="627"/>
      <c r="BJ21" s="627"/>
      <c r="BK21" s="627"/>
      <c r="BL21" s="627"/>
      <c r="BM21" s="627"/>
      <c r="BN21" s="628"/>
      <c r="BO21" s="629">
        <v>0</v>
      </c>
      <c r="BP21" s="629"/>
      <c r="BQ21" s="629"/>
      <c r="BR21" s="629"/>
      <c r="BS21" s="630" t="s">
        <v>126</v>
      </c>
      <c r="BT21" s="630"/>
      <c r="BU21" s="630"/>
      <c r="BV21" s="630"/>
      <c r="BW21" s="630"/>
      <c r="BX21" s="630"/>
      <c r="BY21" s="630"/>
      <c r="BZ21" s="630"/>
      <c r="CA21" s="630"/>
      <c r="CB21" s="631"/>
      <c r="CD21" s="648"/>
      <c r="CE21" s="649"/>
      <c r="CF21" s="649"/>
      <c r="CG21" s="649"/>
      <c r="CH21" s="649"/>
      <c r="CI21" s="649"/>
      <c r="CJ21" s="649"/>
      <c r="CK21" s="649"/>
      <c r="CL21" s="649"/>
      <c r="CM21" s="649"/>
      <c r="CN21" s="649"/>
      <c r="CO21" s="649"/>
      <c r="CP21" s="649"/>
      <c r="CQ21" s="650"/>
      <c r="CR21" s="651"/>
      <c r="CS21" s="652"/>
      <c r="CT21" s="652"/>
      <c r="CU21" s="652"/>
      <c r="CV21" s="652"/>
      <c r="CW21" s="652"/>
      <c r="CX21" s="652"/>
      <c r="CY21" s="653"/>
      <c r="CZ21" s="654"/>
      <c r="DA21" s="654"/>
      <c r="DB21" s="654"/>
      <c r="DC21" s="654"/>
      <c r="DD21" s="655"/>
      <c r="DE21" s="652"/>
      <c r="DF21" s="652"/>
      <c r="DG21" s="652"/>
      <c r="DH21" s="652"/>
      <c r="DI21" s="652"/>
      <c r="DJ21" s="652"/>
      <c r="DK21" s="652"/>
      <c r="DL21" s="652"/>
      <c r="DM21" s="652"/>
      <c r="DN21" s="652"/>
      <c r="DO21" s="652"/>
      <c r="DP21" s="653"/>
      <c r="DQ21" s="655"/>
      <c r="DR21" s="652"/>
      <c r="DS21" s="652"/>
      <c r="DT21" s="652"/>
      <c r="DU21" s="652"/>
      <c r="DV21" s="652"/>
      <c r="DW21" s="652"/>
      <c r="DX21" s="652"/>
      <c r="DY21" s="652"/>
      <c r="DZ21" s="652"/>
      <c r="EA21" s="652"/>
      <c r="EB21" s="652"/>
      <c r="EC21" s="656"/>
    </row>
    <row r="22" spans="2:133" ht="11.25" customHeight="1" x14ac:dyDescent="0.15">
      <c r="B22" s="657" t="s">
        <v>276</v>
      </c>
      <c r="C22" s="658"/>
      <c r="D22" s="658"/>
      <c r="E22" s="658"/>
      <c r="F22" s="658"/>
      <c r="G22" s="658"/>
      <c r="H22" s="658"/>
      <c r="I22" s="658"/>
      <c r="J22" s="658"/>
      <c r="K22" s="658"/>
      <c r="L22" s="658"/>
      <c r="M22" s="658"/>
      <c r="N22" s="658"/>
      <c r="O22" s="658"/>
      <c r="P22" s="658"/>
      <c r="Q22" s="659"/>
      <c r="R22" s="626">
        <v>299043</v>
      </c>
      <c r="S22" s="627"/>
      <c r="T22" s="627"/>
      <c r="U22" s="627"/>
      <c r="V22" s="627"/>
      <c r="W22" s="627"/>
      <c r="X22" s="627"/>
      <c r="Y22" s="628"/>
      <c r="Z22" s="629">
        <v>0.3</v>
      </c>
      <c r="AA22" s="629"/>
      <c r="AB22" s="629"/>
      <c r="AC22" s="629"/>
      <c r="AD22" s="630">
        <v>268881</v>
      </c>
      <c r="AE22" s="630"/>
      <c r="AF22" s="630"/>
      <c r="AG22" s="630"/>
      <c r="AH22" s="630"/>
      <c r="AI22" s="630"/>
      <c r="AJ22" s="630"/>
      <c r="AK22" s="630"/>
      <c r="AL22" s="641">
        <v>0.5</v>
      </c>
      <c r="AM22" s="642"/>
      <c r="AN22" s="642"/>
      <c r="AO22" s="643"/>
      <c r="AP22" s="660" t="s">
        <v>277</v>
      </c>
      <c r="AQ22" s="661"/>
      <c r="AR22" s="661"/>
      <c r="AS22" s="661"/>
      <c r="AT22" s="661"/>
      <c r="AU22" s="661"/>
      <c r="AV22" s="661"/>
      <c r="AW22" s="661"/>
      <c r="AX22" s="661"/>
      <c r="AY22" s="661"/>
      <c r="AZ22" s="661"/>
      <c r="BA22" s="661"/>
      <c r="BB22" s="661"/>
      <c r="BC22" s="661"/>
      <c r="BD22" s="661"/>
      <c r="BE22" s="661"/>
      <c r="BF22" s="662"/>
      <c r="BG22" s="626" t="s">
        <v>126</v>
      </c>
      <c r="BH22" s="627"/>
      <c r="BI22" s="627"/>
      <c r="BJ22" s="627"/>
      <c r="BK22" s="627"/>
      <c r="BL22" s="627"/>
      <c r="BM22" s="627"/>
      <c r="BN22" s="628"/>
      <c r="BO22" s="629" t="s">
        <v>126</v>
      </c>
      <c r="BP22" s="629"/>
      <c r="BQ22" s="629"/>
      <c r="BR22" s="629"/>
      <c r="BS22" s="630" t="s">
        <v>126</v>
      </c>
      <c r="BT22" s="630"/>
      <c r="BU22" s="630"/>
      <c r="BV22" s="630"/>
      <c r="BW22" s="630"/>
      <c r="BX22" s="630"/>
      <c r="BY22" s="630"/>
      <c r="BZ22" s="630"/>
      <c r="CA22" s="630"/>
      <c r="CB22" s="631"/>
      <c r="CD22" s="611" t="s">
        <v>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38" t="s">
        <v>279</v>
      </c>
      <c r="C23" s="639"/>
      <c r="D23" s="639"/>
      <c r="E23" s="639"/>
      <c r="F23" s="639"/>
      <c r="G23" s="639"/>
      <c r="H23" s="639"/>
      <c r="I23" s="639"/>
      <c r="J23" s="639"/>
      <c r="K23" s="639"/>
      <c r="L23" s="639"/>
      <c r="M23" s="639"/>
      <c r="N23" s="639"/>
      <c r="O23" s="639"/>
      <c r="P23" s="639"/>
      <c r="Q23" s="640"/>
      <c r="R23" s="626">
        <v>6150124</v>
      </c>
      <c r="S23" s="627"/>
      <c r="T23" s="627"/>
      <c r="U23" s="627"/>
      <c r="V23" s="627"/>
      <c r="W23" s="627"/>
      <c r="X23" s="627"/>
      <c r="Y23" s="628"/>
      <c r="Z23" s="629">
        <v>5.8</v>
      </c>
      <c r="AA23" s="629"/>
      <c r="AB23" s="629"/>
      <c r="AC23" s="629"/>
      <c r="AD23" s="630">
        <v>5480142</v>
      </c>
      <c r="AE23" s="630"/>
      <c r="AF23" s="630"/>
      <c r="AG23" s="630"/>
      <c r="AH23" s="630"/>
      <c r="AI23" s="630"/>
      <c r="AJ23" s="630"/>
      <c r="AK23" s="630"/>
      <c r="AL23" s="641">
        <v>10.8</v>
      </c>
      <c r="AM23" s="642"/>
      <c r="AN23" s="642"/>
      <c r="AO23" s="643"/>
      <c r="AP23" s="660" t="s">
        <v>280</v>
      </c>
      <c r="AQ23" s="661"/>
      <c r="AR23" s="661"/>
      <c r="AS23" s="661"/>
      <c r="AT23" s="661"/>
      <c r="AU23" s="661"/>
      <c r="AV23" s="661"/>
      <c r="AW23" s="661"/>
      <c r="AX23" s="661"/>
      <c r="AY23" s="661"/>
      <c r="AZ23" s="661"/>
      <c r="BA23" s="661"/>
      <c r="BB23" s="661"/>
      <c r="BC23" s="661"/>
      <c r="BD23" s="661"/>
      <c r="BE23" s="661"/>
      <c r="BF23" s="662"/>
      <c r="BG23" s="626">
        <v>2771448</v>
      </c>
      <c r="BH23" s="627"/>
      <c r="BI23" s="627"/>
      <c r="BJ23" s="627"/>
      <c r="BK23" s="627"/>
      <c r="BL23" s="627"/>
      <c r="BM23" s="627"/>
      <c r="BN23" s="628"/>
      <c r="BO23" s="629">
        <v>7</v>
      </c>
      <c r="BP23" s="629"/>
      <c r="BQ23" s="629"/>
      <c r="BR23" s="629"/>
      <c r="BS23" s="630" t="s">
        <v>126</v>
      </c>
      <c r="BT23" s="630"/>
      <c r="BU23" s="630"/>
      <c r="BV23" s="630"/>
      <c r="BW23" s="630"/>
      <c r="BX23" s="630"/>
      <c r="BY23" s="630"/>
      <c r="BZ23" s="630"/>
      <c r="CA23" s="630"/>
      <c r="CB23" s="631"/>
      <c r="CD23" s="611" t="s">
        <v>220</v>
      </c>
      <c r="CE23" s="612"/>
      <c r="CF23" s="612"/>
      <c r="CG23" s="612"/>
      <c r="CH23" s="612"/>
      <c r="CI23" s="612"/>
      <c r="CJ23" s="612"/>
      <c r="CK23" s="612"/>
      <c r="CL23" s="612"/>
      <c r="CM23" s="612"/>
      <c r="CN23" s="612"/>
      <c r="CO23" s="612"/>
      <c r="CP23" s="612"/>
      <c r="CQ23" s="613"/>
      <c r="CR23" s="611" t="s">
        <v>281</v>
      </c>
      <c r="CS23" s="612"/>
      <c r="CT23" s="612"/>
      <c r="CU23" s="612"/>
      <c r="CV23" s="612"/>
      <c r="CW23" s="612"/>
      <c r="CX23" s="612"/>
      <c r="CY23" s="613"/>
      <c r="CZ23" s="611" t="s">
        <v>282</v>
      </c>
      <c r="DA23" s="612"/>
      <c r="DB23" s="612"/>
      <c r="DC23" s="613"/>
      <c r="DD23" s="611" t="s">
        <v>283</v>
      </c>
      <c r="DE23" s="612"/>
      <c r="DF23" s="612"/>
      <c r="DG23" s="612"/>
      <c r="DH23" s="612"/>
      <c r="DI23" s="612"/>
      <c r="DJ23" s="612"/>
      <c r="DK23" s="613"/>
      <c r="DL23" s="663" t="s">
        <v>284</v>
      </c>
      <c r="DM23" s="664"/>
      <c r="DN23" s="664"/>
      <c r="DO23" s="664"/>
      <c r="DP23" s="664"/>
      <c r="DQ23" s="664"/>
      <c r="DR23" s="664"/>
      <c r="DS23" s="664"/>
      <c r="DT23" s="664"/>
      <c r="DU23" s="664"/>
      <c r="DV23" s="665"/>
      <c r="DW23" s="611" t="s">
        <v>285</v>
      </c>
      <c r="DX23" s="612"/>
      <c r="DY23" s="612"/>
      <c r="DZ23" s="612"/>
      <c r="EA23" s="612"/>
      <c r="EB23" s="612"/>
      <c r="EC23" s="613"/>
    </row>
    <row r="24" spans="2:133" ht="11.25" customHeight="1" x14ac:dyDescent="0.15">
      <c r="B24" s="638" t="s">
        <v>286</v>
      </c>
      <c r="C24" s="639"/>
      <c r="D24" s="639"/>
      <c r="E24" s="639"/>
      <c r="F24" s="639"/>
      <c r="G24" s="639"/>
      <c r="H24" s="639"/>
      <c r="I24" s="639"/>
      <c r="J24" s="639"/>
      <c r="K24" s="639"/>
      <c r="L24" s="639"/>
      <c r="M24" s="639"/>
      <c r="N24" s="639"/>
      <c r="O24" s="639"/>
      <c r="P24" s="639"/>
      <c r="Q24" s="640"/>
      <c r="R24" s="626">
        <v>5480142</v>
      </c>
      <c r="S24" s="627"/>
      <c r="T24" s="627"/>
      <c r="U24" s="627"/>
      <c r="V24" s="627"/>
      <c r="W24" s="627"/>
      <c r="X24" s="627"/>
      <c r="Y24" s="628"/>
      <c r="Z24" s="629">
        <v>5.0999999999999996</v>
      </c>
      <c r="AA24" s="629"/>
      <c r="AB24" s="629"/>
      <c r="AC24" s="629"/>
      <c r="AD24" s="630">
        <v>5480142</v>
      </c>
      <c r="AE24" s="630"/>
      <c r="AF24" s="630"/>
      <c r="AG24" s="630"/>
      <c r="AH24" s="630"/>
      <c r="AI24" s="630"/>
      <c r="AJ24" s="630"/>
      <c r="AK24" s="630"/>
      <c r="AL24" s="641">
        <v>10.8</v>
      </c>
      <c r="AM24" s="642"/>
      <c r="AN24" s="642"/>
      <c r="AO24" s="643"/>
      <c r="AP24" s="660" t="s">
        <v>287</v>
      </c>
      <c r="AQ24" s="661"/>
      <c r="AR24" s="661"/>
      <c r="AS24" s="661"/>
      <c r="AT24" s="661"/>
      <c r="AU24" s="661"/>
      <c r="AV24" s="661"/>
      <c r="AW24" s="661"/>
      <c r="AX24" s="661"/>
      <c r="AY24" s="661"/>
      <c r="AZ24" s="661"/>
      <c r="BA24" s="661"/>
      <c r="BB24" s="661"/>
      <c r="BC24" s="661"/>
      <c r="BD24" s="661"/>
      <c r="BE24" s="661"/>
      <c r="BF24" s="662"/>
      <c r="BG24" s="626" t="s">
        <v>126</v>
      </c>
      <c r="BH24" s="627"/>
      <c r="BI24" s="627"/>
      <c r="BJ24" s="627"/>
      <c r="BK24" s="627"/>
      <c r="BL24" s="627"/>
      <c r="BM24" s="627"/>
      <c r="BN24" s="628"/>
      <c r="BO24" s="629" t="s">
        <v>126</v>
      </c>
      <c r="BP24" s="629"/>
      <c r="BQ24" s="629"/>
      <c r="BR24" s="629"/>
      <c r="BS24" s="630" t="s">
        <v>126</v>
      </c>
      <c r="BT24" s="630"/>
      <c r="BU24" s="630"/>
      <c r="BV24" s="630"/>
      <c r="BW24" s="630"/>
      <c r="BX24" s="630"/>
      <c r="BY24" s="630"/>
      <c r="BZ24" s="630"/>
      <c r="CA24" s="630"/>
      <c r="CB24" s="631"/>
      <c r="CD24" s="632" t="s">
        <v>288</v>
      </c>
      <c r="CE24" s="633"/>
      <c r="CF24" s="633"/>
      <c r="CG24" s="633"/>
      <c r="CH24" s="633"/>
      <c r="CI24" s="633"/>
      <c r="CJ24" s="633"/>
      <c r="CK24" s="633"/>
      <c r="CL24" s="633"/>
      <c r="CM24" s="633"/>
      <c r="CN24" s="633"/>
      <c r="CO24" s="633"/>
      <c r="CP24" s="633"/>
      <c r="CQ24" s="634"/>
      <c r="CR24" s="618">
        <v>54659078</v>
      </c>
      <c r="CS24" s="619"/>
      <c r="CT24" s="619"/>
      <c r="CU24" s="619"/>
      <c r="CV24" s="619"/>
      <c r="CW24" s="619"/>
      <c r="CX24" s="619"/>
      <c r="CY24" s="620"/>
      <c r="CZ24" s="623">
        <v>51.8</v>
      </c>
      <c r="DA24" s="624"/>
      <c r="DB24" s="624"/>
      <c r="DC24" s="635"/>
      <c r="DD24" s="666">
        <v>29209373</v>
      </c>
      <c r="DE24" s="619"/>
      <c r="DF24" s="619"/>
      <c r="DG24" s="619"/>
      <c r="DH24" s="619"/>
      <c r="DI24" s="619"/>
      <c r="DJ24" s="619"/>
      <c r="DK24" s="620"/>
      <c r="DL24" s="666">
        <v>28721963</v>
      </c>
      <c r="DM24" s="619"/>
      <c r="DN24" s="619"/>
      <c r="DO24" s="619"/>
      <c r="DP24" s="619"/>
      <c r="DQ24" s="619"/>
      <c r="DR24" s="619"/>
      <c r="DS24" s="619"/>
      <c r="DT24" s="619"/>
      <c r="DU24" s="619"/>
      <c r="DV24" s="620"/>
      <c r="DW24" s="623">
        <v>51.8</v>
      </c>
      <c r="DX24" s="624"/>
      <c r="DY24" s="624"/>
      <c r="DZ24" s="624"/>
      <c r="EA24" s="624"/>
      <c r="EB24" s="624"/>
      <c r="EC24" s="625"/>
    </row>
    <row r="25" spans="2:133" ht="11.25" customHeight="1" x14ac:dyDescent="0.15">
      <c r="B25" s="638" t="s">
        <v>289</v>
      </c>
      <c r="C25" s="639"/>
      <c r="D25" s="639"/>
      <c r="E25" s="639"/>
      <c r="F25" s="639"/>
      <c r="G25" s="639"/>
      <c r="H25" s="639"/>
      <c r="I25" s="639"/>
      <c r="J25" s="639"/>
      <c r="K25" s="639"/>
      <c r="L25" s="639"/>
      <c r="M25" s="639"/>
      <c r="N25" s="639"/>
      <c r="O25" s="639"/>
      <c r="P25" s="639"/>
      <c r="Q25" s="640"/>
      <c r="R25" s="626">
        <v>669982</v>
      </c>
      <c r="S25" s="627"/>
      <c r="T25" s="627"/>
      <c r="U25" s="627"/>
      <c r="V25" s="627"/>
      <c r="W25" s="627"/>
      <c r="X25" s="627"/>
      <c r="Y25" s="628"/>
      <c r="Z25" s="629">
        <v>0.6</v>
      </c>
      <c r="AA25" s="629"/>
      <c r="AB25" s="629"/>
      <c r="AC25" s="629"/>
      <c r="AD25" s="630" t="s">
        <v>126</v>
      </c>
      <c r="AE25" s="630"/>
      <c r="AF25" s="630"/>
      <c r="AG25" s="630"/>
      <c r="AH25" s="630"/>
      <c r="AI25" s="630"/>
      <c r="AJ25" s="630"/>
      <c r="AK25" s="630"/>
      <c r="AL25" s="641" t="s">
        <v>126</v>
      </c>
      <c r="AM25" s="642"/>
      <c r="AN25" s="642"/>
      <c r="AO25" s="643"/>
      <c r="AP25" s="660" t="s">
        <v>290</v>
      </c>
      <c r="AQ25" s="661"/>
      <c r="AR25" s="661"/>
      <c r="AS25" s="661"/>
      <c r="AT25" s="661"/>
      <c r="AU25" s="661"/>
      <c r="AV25" s="661"/>
      <c r="AW25" s="661"/>
      <c r="AX25" s="661"/>
      <c r="AY25" s="661"/>
      <c r="AZ25" s="661"/>
      <c r="BA25" s="661"/>
      <c r="BB25" s="661"/>
      <c r="BC25" s="661"/>
      <c r="BD25" s="661"/>
      <c r="BE25" s="661"/>
      <c r="BF25" s="662"/>
      <c r="BG25" s="626" t="s">
        <v>126</v>
      </c>
      <c r="BH25" s="627"/>
      <c r="BI25" s="627"/>
      <c r="BJ25" s="627"/>
      <c r="BK25" s="627"/>
      <c r="BL25" s="627"/>
      <c r="BM25" s="627"/>
      <c r="BN25" s="628"/>
      <c r="BO25" s="629" t="s">
        <v>126</v>
      </c>
      <c r="BP25" s="629"/>
      <c r="BQ25" s="629"/>
      <c r="BR25" s="629"/>
      <c r="BS25" s="630" t="s">
        <v>126</v>
      </c>
      <c r="BT25" s="630"/>
      <c r="BU25" s="630"/>
      <c r="BV25" s="630"/>
      <c r="BW25" s="630"/>
      <c r="BX25" s="630"/>
      <c r="BY25" s="630"/>
      <c r="BZ25" s="630"/>
      <c r="CA25" s="630"/>
      <c r="CB25" s="631"/>
      <c r="CD25" s="644" t="s">
        <v>291</v>
      </c>
      <c r="CE25" s="645"/>
      <c r="CF25" s="645"/>
      <c r="CG25" s="645"/>
      <c r="CH25" s="645"/>
      <c r="CI25" s="645"/>
      <c r="CJ25" s="645"/>
      <c r="CK25" s="645"/>
      <c r="CL25" s="645"/>
      <c r="CM25" s="645"/>
      <c r="CN25" s="645"/>
      <c r="CO25" s="645"/>
      <c r="CP25" s="645"/>
      <c r="CQ25" s="646"/>
      <c r="CR25" s="626">
        <v>16438791</v>
      </c>
      <c r="CS25" s="667"/>
      <c r="CT25" s="667"/>
      <c r="CU25" s="667"/>
      <c r="CV25" s="667"/>
      <c r="CW25" s="667"/>
      <c r="CX25" s="667"/>
      <c r="CY25" s="668"/>
      <c r="CZ25" s="641">
        <v>15.6</v>
      </c>
      <c r="DA25" s="669"/>
      <c r="DB25" s="669"/>
      <c r="DC25" s="670"/>
      <c r="DD25" s="636">
        <v>14099682</v>
      </c>
      <c r="DE25" s="667"/>
      <c r="DF25" s="667"/>
      <c r="DG25" s="667"/>
      <c r="DH25" s="667"/>
      <c r="DI25" s="667"/>
      <c r="DJ25" s="667"/>
      <c r="DK25" s="668"/>
      <c r="DL25" s="636">
        <v>13927394</v>
      </c>
      <c r="DM25" s="667"/>
      <c r="DN25" s="667"/>
      <c r="DO25" s="667"/>
      <c r="DP25" s="667"/>
      <c r="DQ25" s="667"/>
      <c r="DR25" s="667"/>
      <c r="DS25" s="667"/>
      <c r="DT25" s="667"/>
      <c r="DU25" s="667"/>
      <c r="DV25" s="668"/>
      <c r="DW25" s="641">
        <v>25.1</v>
      </c>
      <c r="DX25" s="669"/>
      <c r="DY25" s="669"/>
      <c r="DZ25" s="669"/>
      <c r="EA25" s="669"/>
      <c r="EB25" s="669"/>
      <c r="EC25" s="671"/>
    </row>
    <row r="26" spans="2:133" ht="11.25" customHeight="1" x14ac:dyDescent="0.15">
      <c r="B26" s="638" t="s">
        <v>292</v>
      </c>
      <c r="C26" s="639"/>
      <c r="D26" s="639"/>
      <c r="E26" s="639"/>
      <c r="F26" s="639"/>
      <c r="G26" s="639"/>
      <c r="H26" s="639"/>
      <c r="I26" s="639"/>
      <c r="J26" s="639"/>
      <c r="K26" s="639"/>
      <c r="L26" s="639"/>
      <c r="M26" s="639"/>
      <c r="N26" s="639"/>
      <c r="O26" s="639"/>
      <c r="P26" s="639"/>
      <c r="Q26" s="640"/>
      <c r="R26" s="626" t="s">
        <v>126</v>
      </c>
      <c r="S26" s="627"/>
      <c r="T26" s="627"/>
      <c r="U26" s="627"/>
      <c r="V26" s="627"/>
      <c r="W26" s="627"/>
      <c r="X26" s="627"/>
      <c r="Y26" s="628"/>
      <c r="Z26" s="629" t="s">
        <v>126</v>
      </c>
      <c r="AA26" s="629"/>
      <c r="AB26" s="629"/>
      <c r="AC26" s="629"/>
      <c r="AD26" s="630" t="s">
        <v>126</v>
      </c>
      <c r="AE26" s="630"/>
      <c r="AF26" s="630"/>
      <c r="AG26" s="630"/>
      <c r="AH26" s="630"/>
      <c r="AI26" s="630"/>
      <c r="AJ26" s="630"/>
      <c r="AK26" s="630"/>
      <c r="AL26" s="641" t="s">
        <v>126</v>
      </c>
      <c r="AM26" s="642"/>
      <c r="AN26" s="642"/>
      <c r="AO26" s="643"/>
      <c r="AP26" s="660" t="s">
        <v>293</v>
      </c>
      <c r="AQ26" s="672"/>
      <c r="AR26" s="672"/>
      <c r="AS26" s="672"/>
      <c r="AT26" s="672"/>
      <c r="AU26" s="672"/>
      <c r="AV26" s="672"/>
      <c r="AW26" s="672"/>
      <c r="AX26" s="672"/>
      <c r="AY26" s="672"/>
      <c r="AZ26" s="672"/>
      <c r="BA26" s="672"/>
      <c r="BB26" s="672"/>
      <c r="BC26" s="672"/>
      <c r="BD26" s="672"/>
      <c r="BE26" s="672"/>
      <c r="BF26" s="662"/>
      <c r="BG26" s="626" t="s">
        <v>126</v>
      </c>
      <c r="BH26" s="627"/>
      <c r="BI26" s="627"/>
      <c r="BJ26" s="627"/>
      <c r="BK26" s="627"/>
      <c r="BL26" s="627"/>
      <c r="BM26" s="627"/>
      <c r="BN26" s="628"/>
      <c r="BO26" s="629" t="s">
        <v>126</v>
      </c>
      <c r="BP26" s="629"/>
      <c r="BQ26" s="629"/>
      <c r="BR26" s="629"/>
      <c r="BS26" s="630" t="s">
        <v>126</v>
      </c>
      <c r="BT26" s="630"/>
      <c r="BU26" s="630"/>
      <c r="BV26" s="630"/>
      <c r="BW26" s="630"/>
      <c r="BX26" s="630"/>
      <c r="BY26" s="630"/>
      <c r="BZ26" s="630"/>
      <c r="CA26" s="630"/>
      <c r="CB26" s="631"/>
      <c r="CD26" s="644" t="s">
        <v>294</v>
      </c>
      <c r="CE26" s="645"/>
      <c r="CF26" s="645"/>
      <c r="CG26" s="645"/>
      <c r="CH26" s="645"/>
      <c r="CI26" s="645"/>
      <c r="CJ26" s="645"/>
      <c r="CK26" s="645"/>
      <c r="CL26" s="645"/>
      <c r="CM26" s="645"/>
      <c r="CN26" s="645"/>
      <c r="CO26" s="645"/>
      <c r="CP26" s="645"/>
      <c r="CQ26" s="646"/>
      <c r="CR26" s="626">
        <v>10974817</v>
      </c>
      <c r="CS26" s="627"/>
      <c r="CT26" s="627"/>
      <c r="CU26" s="627"/>
      <c r="CV26" s="627"/>
      <c r="CW26" s="627"/>
      <c r="CX26" s="627"/>
      <c r="CY26" s="628"/>
      <c r="CZ26" s="641">
        <v>10.4</v>
      </c>
      <c r="DA26" s="669"/>
      <c r="DB26" s="669"/>
      <c r="DC26" s="670"/>
      <c r="DD26" s="636">
        <v>9168234</v>
      </c>
      <c r="DE26" s="627"/>
      <c r="DF26" s="627"/>
      <c r="DG26" s="627"/>
      <c r="DH26" s="627"/>
      <c r="DI26" s="627"/>
      <c r="DJ26" s="627"/>
      <c r="DK26" s="628"/>
      <c r="DL26" s="636" t="s">
        <v>126</v>
      </c>
      <c r="DM26" s="627"/>
      <c r="DN26" s="627"/>
      <c r="DO26" s="627"/>
      <c r="DP26" s="627"/>
      <c r="DQ26" s="627"/>
      <c r="DR26" s="627"/>
      <c r="DS26" s="627"/>
      <c r="DT26" s="627"/>
      <c r="DU26" s="627"/>
      <c r="DV26" s="628"/>
      <c r="DW26" s="641" t="s">
        <v>126</v>
      </c>
      <c r="DX26" s="669"/>
      <c r="DY26" s="669"/>
      <c r="DZ26" s="669"/>
      <c r="EA26" s="669"/>
      <c r="EB26" s="669"/>
      <c r="EC26" s="671"/>
    </row>
    <row r="27" spans="2:133" ht="11.25" customHeight="1" x14ac:dyDescent="0.15">
      <c r="B27" s="638" t="s">
        <v>295</v>
      </c>
      <c r="C27" s="639"/>
      <c r="D27" s="639"/>
      <c r="E27" s="639"/>
      <c r="F27" s="639"/>
      <c r="G27" s="639"/>
      <c r="H27" s="639"/>
      <c r="I27" s="639"/>
      <c r="J27" s="639"/>
      <c r="K27" s="639"/>
      <c r="L27" s="639"/>
      <c r="M27" s="639"/>
      <c r="N27" s="639"/>
      <c r="O27" s="639"/>
      <c r="P27" s="639"/>
      <c r="Q27" s="640"/>
      <c r="R27" s="626">
        <v>53925311</v>
      </c>
      <c r="S27" s="627"/>
      <c r="T27" s="627"/>
      <c r="U27" s="627"/>
      <c r="V27" s="627"/>
      <c r="W27" s="627"/>
      <c r="X27" s="627"/>
      <c r="Y27" s="628"/>
      <c r="Z27" s="629">
        <v>50.7</v>
      </c>
      <c r="AA27" s="629"/>
      <c r="AB27" s="629"/>
      <c r="AC27" s="629"/>
      <c r="AD27" s="630">
        <v>50453719</v>
      </c>
      <c r="AE27" s="630"/>
      <c r="AF27" s="630"/>
      <c r="AG27" s="630"/>
      <c r="AH27" s="630"/>
      <c r="AI27" s="630"/>
      <c r="AJ27" s="630"/>
      <c r="AK27" s="630"/>
      <c r="AL27" s="641">
        <v>99.099998474121094</v>
      </c>
      <c r="AM27" s="642"/>
      <c r="AN27" s="642"/>
      <c r="AO27" s="643"/>
      <c r="AP27" s="638" t="s">
        <v>296</v>
      </c>
      <c r="AQ27" s="639"/>
      <c r="AR27" s="639"/>
      <c r="AS27" s="639"/>
      <c r="AT27" s="639"/>
      <c r="AU27" s="639"/>
      <c r="AV27" s="639"/>
      <c r="AW27" s="639"/>
      <c r="AX27" s="639"/>
      <c r="AY27" s="639"/>
      <c r="AZ27" s="639"/>
      <c r="BA27" s="639"/>
      <c r="BB27" s="639"/>
      <c r="BC27" s="639"/>
      <c r="BD27" s="639"/>
      <c r="BE27" s="639"/>
      <c r="BF27" s="640"/>
      <c r="BG27" s="626">
        <v>39403843</v>
      </c>
      <c r="BH27" s="627"/>
      <c r="BI27" s="627"/>
      <c r="BJ27" s="627"/>
      <c r="BK27" s="627"/>
      <c r="BL27" s="627"/>
      <c r="BM27" s="627"/>
      <c r="BN27" s="628"/>
      <c r="BO27" s="629">
        <v>100</v>
      </c>
      <c r="BP27" s="629"/>
      <c r="BQ27" s="629"/>
      <c r="BR27" s="629"/>
      <c r="BS27" s="630">
        <v>436760</v>
      </c>
      <c r="BT27" s="630"/>
      <c r="BU27" s="630"/>
      <c r="BV27" s="630"/>
      <c r="BW27" s="630"/>
      <c r="BX27" s="630"/>
      <c r="BY27" s="630"/>
      <c r="BZ27" s="630"/>
      <c r="CA27" s="630"/>
      <c r="CB27" s="631"/>
      <c r="CD27" s="644" t="s">
        <v>297</v>
      </c>
      <c r="CE27" s="645"/>
      <c r="CF27" s="645"/>
      <c r="CG27" s="645"/>
      <c r="CH27" s="645"/>
      <c r="CI27" s="645"/>
      <c r="CJ27" s="645"/>
      <c r="CK27" s="645"/>
      <c r="CL27" s="645"/>
      <c r="CM27" s="645"/>
      <c r="CN27" s="645"/>
      <c r="CO27" s="645"/>
      <c r="CP27" s="645"/>
      <c r="CQ27" s="646"/>
      <c r="CR27" s="626">
        <v>30194997</v>
      </c>
      <c r="CS27" s="667"/>
      <c r="CT27" s="667"/>
      <c r="CU27" s="667"/>
      <c r="CV27" s="667"/>
      <c r="CW27" s="667"/>
      <c r="CX27" s="667"/>
      <c r="CY27" s="668"/>
      <c r="CZ27" s="641">
        <v>28.6</v>
      </c>
      <c r="DA27" s="669"/>
      <c r="DB27" s="669"/>
      <c r="DC27" s="670"/>
      <c r="DD27" s="636">
        <v>7123203</v>
      </c>
      <c r="DE27" s="667"/>
      <c r="DF27" s="667"/>
      <c r="DG27" s="667"/>
      <c r="DH27" s="667"/>
      <c r="DI27" s="667"/>
      <c r="DJ27" s="667"/>
      <c r="DK27" s="668"/>
      <c r="DL27" s="636">
        <v>6808081</v>
      </c>
      <c r="DM27" s="667"/>
      <c r="DN27" s="667"/>
      <c r="DO27" s="667"/>
      <c r="DP27" s="667"/>
      <c r="DQ27" s="667"/>
      <c r="DR27" s="667"/>
      <c r="DS27" s="667"/>
      <c r="DT27" s="667"/>
      <c r="DU27" s="667"/>
      <c r="DV27" s="668"/>
      <c r="DW27" s="641">
        <v>12.3</v>
      </c>
      <c r="DX27" s="669"/>
      <c r="DY27" s="669"/>
      <c r="DZ27" s="669"/>
      <c r="EA27" s="669"/>
      <c r="EB27" s="669"/>
      <c r="EC27" s="671"/>
    </row>
    <row r="28" spans="2:133" ht="11.25" customHeight="1" x14ac:dyDescent="0.15">
      <c r="B28" s="638" t="s">
        <v>298</v>
      </c>
      <c r="C28" s="639"/>
      <c r="D28" s="639"/>
      <c r="E28" s="639"/>
      <c r="F28" s="639"/>
      <c r="G28" s="639"/>
      <c r="H28" s="639"/>
      <c r="I28" s="639"/>
      <c r="J28" s="639"/>
      <c r="K28" s="639"/>
      <c r="L28" s="639"/>
      <c r="M28" s="639"/>
      <c r="N28" s="639"/>
      <c r="O28" s="639"/>
      <c r="P28" s="639"/>
      <c r="Q28" s="640"/>
      <c r="R28" s="626">
        <v>46053</v>
      </c>
      <c r="S28" s="627"/>
      <c r="T28" s="627"/>
      <c r="U28" s="627"/>
      <c r="V28" s="627"/>
      <c r="W28" s="627"/>
      <c r="X28" s="627"/>
      <c r="Y28" s="628"/>
      <c r="Z28" s="629">
        <v>0</v>
      </c>
      <c r="AA28" s="629"/>
      <c r="AB28" s="629"/>
      <c r="AC28" s="629"/>
      <c r="AD28" s="630">
        <v>46053</v>
      </c>
      <c r="AE28" s="630"/>
      <c r="AF28" s="630"/>
      <c r="AG28" s="630"/>
      <c r="AH28" s="630"/>
      <c r="AI28" s="630"/>
      <c r="AJ28" s="630"/>
      <c r="AK28" s="630"/>
      <c r="AL28" s="641">
        <v>0.1</v>
      </c>
      <c r="AM28" s="642"/>
      <c r="AN28" s="642"/>
      <c r="AO28" s="643"/>
      <c r="AP28" s="638"/>
      <c r="AQ28" s="639"/>
      <c r="AR28" s="639"/>
      <c r="AS28" s="639"/>
      <c r="AT28" s="639"/>
      <c r="AU28" s="639"/>
      <c r="AV28" s="639"/>
      <c r="AW28" s="639"/>
      <c r="AX28" s="639"/>
      <c r="AY28" s="639"/>
      <c r="AZ28" s="639"/>
      <c r="BA28" s="639"/>
      <c r="BB28" s="639"/>
      <c r="BC28" s="639"/>
      <c r="BD28" s="639"/>
      <c r="BE28" s="639"/>
      <c r="BF28" s="640"/>
      <c r="BG28" s="626"/>
      <c r="BH28" s="627"/>
      <c r="BI28" s="627"/>
      <c r="BJ28" s="627"/>
      <c r="BK28" s="627"/>
      <c r="BL28" s="627"/>
      <c r="BM28" s="627"/>
      <c r="BN28" s="628"/>
      <c r="BO28" s="629"/>
      <c r="BP28" s="629"/>
      <c r="BQ28" s="629"/>
      <c r="BR28" s="629"/>
      <c r="BS28" s="636"/>
      <c r="BT28" s="627"/>
      <c r="BU28" s="627"/>
      <c r="BV28" s="627"/>
      <c r="BW28" s="627"/>
      <c r="BX28" s="627"/>
      <c r="BY28" s="627"/>
      <c r="BZ28" s="627"/>
      <c r="CA28" s="627"/>
      <c r="CB28" s="637"/>
      <c r="CD28" s="644" t="s">
        <v>299</v>
      </c>
      <c r="CE28" s="645"/>
      <c r="CF28" s="645"/>
      <c r="CG28" s="645"/>
      <c r="CH28" s="645"/>
      <c r="CI28" s="645"/>
      <c r="CJ28" s="645"/>
      <c r="CK28" s="645"/>
      <c r="CL28" s="645"/>
      <c r="CM28" s="645"/>
      <c r="CN28" s="645"/>
      <c r="CO28" s="645"/>
      <c r="CP28" s="645"/>
      <c r="CQ28" s="646"/>
      <c r="CR28" s="626">
        <v>8025290</v>
      </c>
      <c r="CS28" s="627"/>
      <c r="CT28" s="627"/>
      <c r="CU28" s="627"/>
      <c r="CV28" s="627"/>
      <c r="CW28" s="627"/>
      <c r="CX28" s="627"/>
      <c r="CY28" s="628"/>
      <c r="CZ28" s="641">
        <v>7.6</v>
      </c>
      <c r="DA28" s="669"/>
      <c r="DB28" s="669"/>
      <c r="DC28" s="670"/>
      <c r="DD28" s="636">
        <v>7986488</v>
      </c>
      <c r="DE28" s="627"/>
      <c r="DF28" s="627"/>
      <c r="DG28" s="627"/>
      <c r="DH28" s="627"/>
      <c r="DI28" s="627"/>
      <c r="DJ28" s="627"/>
      <c r="DK28" s="628"/>
      <c r="DL28" s="636">
        <v>7986488</v>
      </c>
      <c r="DM28" s="627"/>
      <c r="DN28" s="627"/>
      <c r="DO28" s="627"/>
      <c r="DP28" s="627"/>
      <c r="DQ28" s="627"/>
      <c r="DR28" s="627"/>
      <c r="DS28" s="627"/>
      <c r="DT28" s="627"/>
      <c r="DU28" s="627"/>
      <c r="DV28" s="628"/>
      <c r="DW28" s="641">
        <v>14.4</v>
      </c>
      <c r="DX28" s="669"/>
      <c r="DY28" s="669"/>
      <c r="DZ28" s="669"/>
      <c r="EA28" s="669"/>
      <c r="EB28" s="669"/>
      <c r="EC28" s="671"/>
    </row>
    <row r="29" spans="2:133" ht="11.25" customHeight="1" x14ac:dyDescent="0.15">
      <c r="B29" s="638" t="s">
        <v>300</v>
      </c>
      <c r="C29" s="639"/>
      <c r="D29" s="639"/>
      <c r="E29" s="639"/>
      <c r="F29" s="639"/>
      <c r="G29" s="639"/>
      <c r="H29" s="639"/>
      <c r="I29" s="639"/>
      <c r="J29" s="639"/>
      <c r="K29" s="639"/>
      <c r="L29" s="639"/>
      <c r="M29" s="639"/>
      <c r="N29" s="639"/>
      <c r="O29" s="639"/>
      <c r="P29" s="639"/>
      <c r="Q29" s="640"/>
      <c r="R29" s="626">
        <v>2810208</v>
      </c>
      <c r="S29" s="627"/>
      <c r="T29" s="627"/>
      <c r="U29" s="627"/>
      <c r="V29" s="627"/>
      <c r="W29" s="627"/>
      <c r="X29" s="627"/>
      <c r="Y29" s="628"/>
      <c r="Z29" s="629">
        <v>2.6</v>
      </c>
      <c r="AA29" s="629"/>
      <c r="AB29" s="629"/>
      <c r="AC29" s="629"/>
      <c r="AD29" s="630">
        <v>202</v>
      </c>
      <c r="AE29" s="630"/>
      <c r="AF29" s="630"/>
      <c r="AG29" s="630"/>
      <c r="AH29" s="630"/>
      <c r="AI29" s="630"/>
      <c r="AJ29" s="630"/>
      <c r="AK29" s="630"/>
      <c r="AL29" s="641">
        <v>0</v>
      </c>
      <c r="AM29" s="642"/>
      <c r="AN29" s="642"/>
      <c r="AO29" s="643"/>
      <c r="AP29" s="673"/>
      <c r="AQ29" s="674"/>
      <c r="AR29" s="674"/>
      <c r="AS29" s="674"/>
      <c r="AT29" s="674"/>
      <c r="AU29" s="674"/>
      <c r="AV29" s="674"/>
      <c r="AW29" s="674"/>
      <c r="AX29" s="674"/>
      <c r="AY29" s="674"/>
      <c r="AZ29" s="674"/>
      <c r="BA29" s="674"/>
      <c r="BB29" s="674"/>
      <c r="BC29" s="674"/>
      <c r="BD29" s="674"/>
      <c r="BE29" s="674"/>
      <c r="BF29" s="675"/>
      <c r="BG29" s="626"/>
      <c r="BH29" s="627"/>
      <c r="BI29" s="627"/>
      <c r="BJ29" s="627"/>
      <c r="BK29" s="627"/>
      <c r="BL29" s="627"/>
      <c r="BM29" s="627"/>
      <c r="BN29" s="628"/>
      <c r="BO29" s="629"/>
      <c r="BP29" s="629"/>
      <c r="BQ29" s="629"/>
      <c r="BR29" s="629"/>
      <c r="BS29" s="630"/>
      <c r="BT29" s="630"/>
      <c r="BU29" s="630"/>
      <c r="BV29" s="630"/>
      <c r="BW29" s="630"/>
      <c r="BX29" s="630"/>
      <c r="BY29" s="630"/>
      <c r="BZ29" s="630"/>
      <c r="CA29" s="630"/>
      <c r="CB29" s="631"/>
      <c r="CD29" s="678" t="s">
        <v>301</v>
      </c>
      <c r="CE29" s="679"/>
      <c r="CF29" s="644" t="s">
        <v>69</v>
      </c>
      <c r="CG29" s="645"/>
      <c r="CH29" s="645"/>
      <c r="CI29" s="645"/>
      <c r="CJ29" s="645"/>
      <c r="CK29" s="645"/>
      <c r="CL29" s="645"/>
      <c r="CM29" s="645"/>
      <c r="CN29" s="645"/>
      <c r="CO29" s="645"/>
      <c r="CP29" s="645"/>
      <c r="CQ29" s="646"/>
      <c r="CR29" s="626">
        <v>8023855</v>
      </c>
      <c r="CS29" s="667"/>
      <c r="CT29" s="667"/>
      <c r="CU29" s="667"/>
      <c r="CV29" s="667"/>
      <c r="CW29" s="667"/>
      <c r="CX29" s="667"/>
      <c r="CY29" s="668"/>
      <c r="CZ29" s="641">
        <v>7.6</v>
      </c>
      <c r="DA29" s="669"/>
      <c r="DB29" s="669"/>
      <c r="DC29" s="670"/>
      <c r="DD29" s="636">
        <v>7985053</v>
      </c>
      <c r="DE29" s="667"/>
      <c r="DF29" s="667"/>
      <c r="DG29" s="667"/>
      <c r="DH29" s="667"/>
      <c r="DI29" s="667"/>
      <c r="DJ29" s="667"/>
      <c r="DK29" s="668"/>
      <c r="DL29" s="636">
        <v>7985053</v>
      </c>
      <c r="DM29" s="667"/>
      <c r="DN29" s="667"/>
      <c r="DO29" s="667"/>
      <c r="DP29" s="667"/>
      <c r="DQ29" s="667"/>
      <c r="DR29" s="667"/>
      <c r="DS29" s="667"/>
      <c r="DT29" s="667"/>
      <c r="DU29" s="667"/>
      <c r="DV29" s="668"/>
      <c r="DW29" s="641">
        <v>14.4</v>
      </c>
      <c r="DX29" s="669"/>
      <c r="DY29" s="669"/>
      <c r="DZ29" s="669"/>
      <c r="EA29" s="669"/>
      <c r="EB29" s="669"/>
      <c r="EC29" s="671"/>
    </row>
    <row r="30" spans="2:133" ht="11.25" customHeight="1" x14ac:dyDescent="0.15">
      <c r="B30" s="638" t="s">
        <v>302</v>
      </c>
      <c r="C30" s="639"/>
      <c r="D30" s="639"/>
      <c r="E30" s="639"/>
      <c r="F30" s="639"/>
      <c r="G30" s="639"/>
      <c r="H30" s="639"/>
      <c r="I30" s="639"/>
      <c r="J30" s="639"/>
      <c r="K30" s="639"/>
      <c r="L30" s="639"/>
      <c r="M30" s="639"/>
      <c r="N30" s="639"/>
      <c r="O30" s="639"/>
      <c r="P30" s="639"/>
      <c r="Q30" s="640"/>
      <c r="R30" s="626">
        <v>671957</v>
      </c>
      <c r="S30" s="627"/>
      <c r="T30" s="627"/>
      <c r="U30" s="627"/>
      <c r="V30" s="627"/>
      <c r="W30" s="627"/>
      <c r="X30" s="627"/>
      <c r="Y30" s="628"/>
      <c r="Z30" s="629">
        <v>0.6</v>
      </c>
      <c r="AA30" s="629"/>
      <c r="AB30" s="629"/>
      <c r="AC30" s="629"/>
      <c r="AD30" s="630">
        <v>344570</v>
      </c>
      <c r="AE30" s="630"/>
      <c r="AF30" s="630"/>
      <c r="AG30" s="630"/>
      <c r="AH30" s="630"/>
      <c r="AI30" s="630"/>
      <c r="AJ30" s="630"/>
      <c r="AK30" s="630"/>
      <c r="AL30" s="641">
        <v>0.7</v>
      </c>
      <c r="AM30" s="642"/>
      <c r="AN30" s="642"/>
      <c r="AO30" s="643"/>
      <c r="AP30" s="608" t="s">
        <v>220</v>
      </c>
      <c r="AQ30" s="609"/>
      <c r="AR30" s="609"/>
      <c r="AS30" s="609"/>
      <c r="AT30" s="609"/>
      <c r="AU30" s="609"/>
      <c r="AV30" s="609"/>
      <c r="AW30" s="609"/>
      <c r="AX30" s="609"/>
      <c r="AY30" s="609"/>
      <c r="AZ30" s="609"/>
      <c r="BA30" s="609"/>
      <c r="BB30" s="609"/>
      <c r="BC30" s="609"/>
      <c r="BD30" s="609"/>
      <c r="BE30" s="609"/>
      <c r="BF30" s="610"/>
      <c r="BG30" s="608" t="s">
        <v>303</v>
      </c>
      <c r="BH30" s="676"/>
      <c r="BI30" s="676"/>
      <c r="BJ30" s="676"/>
      <c r="BK30" s="676"/>
      <c r="BL30" s="676"/>
      <c r="BM30" s="676"/>
      <c r="BN30" s="676"/>
      <c r="BO30" s="676"/>
      <c r="BP30" s="676"/>
      <c r="BQ30" s="677"/>
      <c r="BR30" s="608" t="s">
        <v>304</v>
      </c>
      <c r="BS30" s="676"/>
      <c r="BT30" s="676"/>
      <c r="BU30" s="676"/>
      <c r="BV30" s="676"/>
      <c r="BW30" s="676"/>
      <c r="BX30" s="676"/>
      <c r="BY30" s="676"/>
      <c r="BZ30" s="676"/>
      <c r="CA30" s="676"/>
      <c r="CB30" s="677"/>
      <c r="CD30" s="680"/>
      <c r="CE30" s="681"/>
      <c r="CF30" s="644" t="s">
        <v>305</v>
      </c>
      <c r="CG30" s="645"/>
      <c r="CH30" s="645"/>
      <c r="CI30" s="645"/>
      <c r="CJ30" s="645"/>
      <c r="CK30" s="645"/>
      <c r="CL30" s="645"/>
      <c r="CM30" s="645"/>
      <c r="CN30" s="645"/>
      <c r="CO30" s="645"/>
      <c r="CP30" s="645"/>
      <c r="CQ30" s="646"/>
      <c r="CR30" s="626">
        <v>7681616</v>
      </c>
      <c r="CS30" s="627"/>
      <c r="CT30" s="627"/>
      <c r="CU30" s="627"/>
      <c r="CV30" s="627"/>
      <c r="CW30" s="627"/>
      <c r="CX30" s="627"/>
      <c r="CY30" s="628"/>
      <c r="CZ30" s="641">
        <v>7.3</v>
      </c>
      <c r="DA30" s="669"/>
      <c r="DB30" s="669"/>
      <c r="DC30" s="670"/>
      <c r="DD30" s="636">
        <v>7643277</v>
      </c>
      <c r="DE30" s="627"/>
      <c r="DF30" s="627"/>
      <c r="DG30" s="627"/>
      <c r="DH30" s="627"/>
      <c r="DI30" s="627"/>
      <c r="DJ30" s="627"/>
      <c r="DK30" s="628"/>
      <c r="DL30" s="636">
        <v>7643277</v>
      </c>
      <c r="DM30" s="627"/>
      <c r="DN30" s="627"/>
      <c r="DO30" s="627"/>
      <c r="DP30" s="627"/>
      <c r="DQ30" s="627"/>
      <c r="DR30" s="627"/>
      <c r="DS30" s="627"/>
      <c r="DT30" s="627"/>
      <c r="DU30" s="627"/>
      <c r="DV30" s="628"/>
      <c r="DW30" s="641">
        <v>13.8</v>
      </c>
      <c r="DX30" s="669"/>
      <c r="DY30" s="669"/>
      <c r="DZ30" s="669"/>
      <c r="EA30" s="669"/>
      <c r="EB30" s="669"/>
      <c r="EC30" s="671"/>
    </row>
    <row r="31" spans="2:133" ht="11.25" customHeight="1" x14ac:dyDescent="0.15">
      <c r="B31" s="638" t="s">
        <v>306</v>
      </c>
      <c r="C31" s="639"/>
      <c r="D31" s="639"/>
      <c r="E31" s="639"/>
      <c r="F31" s="639"/>
      <c r="G31" s="639"/>
      <c r="H31" s="639"/>
      <c r="I31" s="639"/>
      <c r="J31" s="639"/>
      <c r="K31" s="639"/>
      <c r="L31" s="639"/>
      <c r="M31" s="639"/>
      <c r="N31" s="639"/>
      <c r="O31" s="639"/>
      <c r="P31" s="639"/>
      <c r="Q31" s="640"/>
      <c r="R31" s="626">
        <v>636928</v>
      </c>
      <c r="S31" s="627"/>
      <c r="T31" s="627"/>
      <c r="U31" s="627"/>
      <c r="V31" s="627"/>
      <c r="W31" s="627"/>
      <c r="X31" s="627"/>
      <c r="Y31" s="628"/>
      <c r="Z31" s="629">
        <v>0.6</v>
      </c>
      <c r="AA31" s="629"/>
      <c r="AB31" s="629"/>
      <c r="AC31" s="629"/>
      <c r="AD31" s="630">
        <v>1</v>
      </c>
      <c r="AE31" s="630"/>
      <c r="AF31" s="630"/>
      <c r="AG31" s="630"/>
      <c r="AH31" s="630"/>
      <c r="AI31" s="630"/>
      <c r="AJ31" s="630"/>
      <c r="AK31" s="630"/>
      <c r="AL31" s="641">
        <v>0</v>
      </c>
      <c r="AM31" s="642"/>
      <c r="AN31" s="642"/>
      <c r="AO31" s="643"/>
      <c r="AP31" s="684" t="s">
        <v>307</v>
      </c>
      <c r="AQ31" s="685"/>
      <c r="AR31" s="685"/>
      <c r="AS31" s="685"/>
      <c r="AT31" s="690" t="s">
        <v>308</v>
      </c>
      <c r="AU31" s="360"/>
      <c r="AV31" s="360"/>
      <c r="AW31" s="360"/>
      <c r="AX31" s="615" t="s">
        <v>184</v>
      </c>
      <c r="AY31" s="616"/>
      <c r="AZ31" s="616"/>
      <c r="BA31" s="616"/>
      <c r="BB31" s="616"/>
      <c r="BC31" s="616"/>
      <c r="BD31" s="616"/>
      <c r="BE31" s="616"/>
      <c r="BF31" s="617"/>
      <c r="BG31" s="693">
        <v>99.6</v>
      </c>
      <c r="BH31" s="694"/>
      <c r="BI31" s="694"/>
      <c r="BJ31" s="694"/>
      <c r="BK31" s="694"/>
      <c r="BL31" s="694"/>
      <c r="BM31" s="624">
        <v>97.5</v>
      </c>
      <c r="BN31" s="694"/>
      <c r="BO31" s="694"/>
      <c r="BP31" s="694"/>
      <c r="BQ31" s="695"/>
      <c r="BR31" s="693">
        <v>98.9</v>
      </c>
      <c r="BS31" s="694"/>
      <c r="BT31" s="694"/>
      <c r="BU31" s="694"/>
      <c r="BV31" s="694"/>
      <c r="BW31" s="694"/>
      <c r="BX31" s="624">
        <v>96.6</v>
      </c>
      <c r="BY31" s="694"/>
      <c r="BZ31" s="694"/>
      <c r="CA31" s="694"/>
      <c r="CB31" s="695"/>
      <c r="CD31" s="680"/>
      <c r="CE31" s="681"/>
      <c r="CF31" s="644" t="s">
        <v>309</v>
      </c>
      <c r="CG31" s="645"/>
      <c r="CH31" s="645"/>
      <c r="CI31" s="645"/>
      <c r="CJ31" s="645"/>
      <c r="CK31" s="645"/>
      <c r="CL31" s="645"/>
      <c r="CM31" s="645"/>
      <c r="CN31" s="645"/>
      <c r="CO31" s="645"/>
      <c r="CP31" s="645"/>
      <c r="CQ31" s="646"/>
      <c r="CR31" s="626">
        <v>342239</v>
      </c>
      <c r="CS31" s="667"/>
      <c r="CT31" s="667"/>
      <c r="CU31" s="667"/>
      <c r="CV31" s="667"/>
      <c r="CW31" s="667"/>
      <c r="CX31" s="667"/>
      <c r="CY31" s="668"/>
      <c r="CZ31" s="641">
        <v>0.3</v>
      </c>
      <c r="DA31" s="669"/>
      <c r="DB31" s="669"/>
      <c r="DC31" s="670"/>
      <c r="DD31" s="636">
        <v>341776</v>
      </c>
      <c r="DE31" s="667"/>
      <c r="DF31" s="667"/>
      <c r="DG31" s="667"/>
      <c r="DH31" s="667"/>
      <c r="DI31" s="667"/>
      <c r="DJ31" s="667"/>
      <c r="DK31" s="668"/>
      <c r="DL31" s="636">
        <v>341776</v>
      </c>
      <c r="DM31" s="667"/>
      <c r="DN31" s="667"/>
      <c r="DO31" s="667"/>
      <c r="DP31" s="667"/>
      <c r="DQ31" s="667"/>
      <c r="DR31" s="667"/>
      <c r="DS31" s="667"/>
      <c r="DT31" s="667"/>
      <c r="DU31" s="667"/>
      <c r="DV31" s="668"/>
      <c r="DW31" s="641">
        <v>0.6</v>
      </c>
      <c r="DX31" s="669"/>
      <c r="DY31" s="669"/>
      <c r="DZ31" s="669"/>
      <c r="EA31" s="669"/>
      <c r="EB31" s="669"/>
      <c r="EC31" s="671"/>
    </row>
    <row r="32" spans="2:133" ht="11.25" customHeight="1" x14ac:dyDescent="0.15">
      <c r="B32" s="638" t="s">
        <v>310</v>
      </c>
      <c r="C32" s="639"/>
      <c r="D32" s="639"/>
      <c r="E32" s="639"/>
      <c r="F32" s="639"/>
      <c r="G32" s="639"/>
      <c r="H32" s="639"/>
      <c r="I32" s="639"/>
      <c r="J32" s="639"/>
      <c r="K32" s="639"/>
      <c r="L32" s="639"/>
      <c r="M32" s="639"/>
      <c r="N32" s="639"/>
      <c r="O32" s="639"/>
      <c r="P32" s="639"/>
      <c r="Q32" s="640"/>
      <c r="R32" s="626">
        <v>25294077</v>
      </c>
      <c r="S32" s="627"/>
      <c r="T32" s="627"/>
      <c r="U32" s="627"/>
      <c r="V32" s="627"/>
      <c r="W32" s="627"/>
      <c r="X32" s="627"/>
      <c r="Y32" s="628"/>
      <c r="Z32" s="629">
        <v>23.8</v>
      </c>
      <c r="AA32" s="629"/>
      <c r="AB32" s="629"/>
      <c r="AC32" s="629"/>
      <c r="AD32" s="630" t="s">
        <v>126</v>
      </c>
      <c r="AE32" s="630"/>
      <c r="AF32" s="630"/>
      <c r="AG32" s="630"/>
      <c r="AH32" s="630"/>
      <c r="AI32" s="630"/>
      <c r="AJ32" s="630"/>
      <c r="AK32" s="630"/>
      <c r="AL32" s="641" t="s">
        <v>126</v>
      </c>
      <c r="AM32" s="642"/>
      <c r="AN32" s="642"/>
      <c r="AO32" s="643"/>
      <c r="AP32" s="686"/>
      <c r="AQ32" s="687"/>
      <c r="AR32" s="687"/>
      <c r="AS32" s="687"/>
      <c r="AT32" s="691"/>
      <c r="AU32" s="361" t="s">
        <v>311</v>
      </c>
      <c r="AV32" s="361"/>
      <c r="AW32" s="361"/>
      <c r="AX32" s="638" t="s">
        <v>312</v>
      </c>
      <c r="AY32" s="639"/>
      <c r="AZ32" s="639"/>
      <c r="BA32" s="639"/>
      <c r="BB32" s="639"/>
      <c r="BC32" s="639"/>
      <c r="BD32" s="639"/>
      <c r="BE32" s="639"/>
      <c r="BF32" s="640"/>
      <c r="BG32" s="696">
        <v>99.5</v>
      </c>
      <c r="BH32" s="667"/>
      <c r="BI32" s="667"/>
      <c r="BJ32" s="667"/>
      <c r="BK32" s="667"/>
      <c r="BL32" s="667"/>
      <c r="BM32" s="642">
        <v>97.8</v>
      </c>
      <c r="BN32" s="697"/>
      <c r="BO32" s="697"/>
      <c r="BP32" s="697"/>
      <c r="BQ32" s="698"/>
      <c r="BR32" s="696">
        <v>99.2</v>
      </c>
      <c r="BS32" s="667"/>
      <c r="BT32" s="667"/>
      <c r="BU32" s="667"/>
      <c r="BV32" s="667"/>
      <c r="BW32" s="667"/>
      <c r="BX32" s="642">
        <v>97.1</v>
      </c>
      <c r="BY32" s="697"/>
      <c r="BZ32" s="697"/>
      <c r="CA32" s="697"/>
      <c r="CB32" s="698"/>
      <c r="CD32" s="682"/>
      <c r="CE32" s="683"/>
      <c r="CF32" s="644" t="s">
        <v>313</v>
      </c>
      <c r="CG32" s="645"/>
      <c r="CH32" s="645"/>
      <c r="CI32" s="645"/>
      <c r="CJ32" s="645"/>
      <c r="CK32" s="645"/>
      <c r="CL32" s="645"/>
      <c r="CM32" s="645"/>
      <c r="CN32" s="645"/>
      <c r="CO32" s="645"/>
      <c r="CP32" s="645"/>
      <c r="CQ32" s="646"/>
      <c r="CR32" s="626">
        <v>1435</v>
      </c>
      <c r="CS32" s="627"/>
      <c r="CT32" s="627"/>
      <c r="CU32" s="627"/>
      <c r="CV32" s="627"/>
      <c r="CW32" s="627"/>
      <c r="CX32" s="627"/>
      <c r="CY32" s="628"/>
      <c r="CZ32" s="641">
        <v>0</v>
      </c>
      <c r="DA32" s="669"/>
      <c r="DB32" s="669"/>
      <c r="DC32" s="670"/>
      <c r="DD32" s="636">
        <v>1435</v>
      </c>
      <c r="DE32" s="627"/>
      <c r="DF32" s="627"/>
      <c r="DG32" s="627"/>
      <c r="DH32" s="627"/>
      <c r="DI32" s="627"/>
      <c r="DJ32" s="627"/>
      <c r="DK32" s="628"/>
      <c r="DL32" s="636">
        <v>1435</v>
      </c>
      <c r="DM32" s="627"/>
      <c r="DN32" s="627"/>
      <c r="DO32" s="627"/>
      <c r="DP32" s="627"/>
      <c r="DQ32" s="627"/>
      <c r="DR32" s="627"/>
      <c r="DS32" s="627"/>
      <c r="DT32" s="627"/>
      <c r="DU32" s="627"/>
      <c r="DV32" s="628"/>
      <c r="DW32" s="641">
        <v>0</v>
      </c>
      <c r="DX32" s="669"/>
      <c r="DY32" s="669"/>
      <c r="DZ32" s="669"/>
      <c r="EA32" s="669"/>
      <c r="EB32" s="669"/>
      <c r="EC32" s="671"/>
    </row>
    <row r="33" spans="2:133" ht="11.25" customHeight="1" x14ac:dyDescent="0.15">
      <c r="B33" s="657" t="s">
        <v>314</v>
      </c>
      <c r="C33" s="658"/>
      <c r="D33" s="658"/>
      <c r="E33" s="658"/>
      <c r="F33" s="658"/>
      <c r="G33" s="658"/>
      <c r="H33" s="658"/>
      <c r="I33" s="658"/>
      <c r="J33" s="658"/>
      <c r="K33" s="658"/>
      <c r="L33" s="658"/>
      <c r="M33" s="658"/>
      <c r="N33" s="658"/>
      <c r="O33" s="658"/>
      <c r="P33" s="658"/>
      <c r="Q33" s="659"/>
      <c r="R33" s="626" t="s">
        <v>126</v>
      </c>
      <c r="S33" s="627"/>
      <c r="T33" s="627"/>
      <c r="U33" s="627"/>
      <c r="V33" s="627"/>
      <c r="W33" s="627"/>
      <c r="X33" s="627"/>
      <c r="Y33" s="628"/>
      <c r="Z33" s="629" t="s">
        <v>126</v>
      </c>
      <c r="AA33" s="629"/>
      <c r="AB33" s="629"/>
      <c r="AC33" s="629"/>
      <c r="AD33" s="630" t="s">
        <v>126</v>
      </c>
      <c r="AE33" s="630"/>
      <c r="AF33" s="630"/>
      <c r="AG33" s="630"/>
      <c r="AH33" s="630"/>
      <c r="AI33" s="630"/>
      <c r="AJ33" s="630"/>
      <c r="AK33" s="630"/>
      <c r="AL33" s="641" t="s">
        <v>126</v>
      </c>
      <c r="AM33" s="642"/>
      <c r="AN33" s="642"/>
      <c r="AO33" s="643"/>
      <c r="AP33" s="688"/>
      <c r="AQ33" s="689"/>
      <c r="AR33" s="689"/>
      <c r="AS33" s="689"/>
      <c r="AT33" s="692"/>
      <c r="AU33" s="362"/>
      <c r="AV33" s="362"/>
      <c r="AW33" s="362"/>
      <c r="AX33" s="673" t="s">
        <v>315</v>
      </c>
      <c r="AY33" s="674"/>
      <c r="AZ33" s="674"/>
      <c r="BA33" s="674"/>
      <c r="BB33" s="674"/>
      <c r="BC33" s="674"/>
      <c r="BD33" s="674"/>
      <c r="BE33" s="674"/>
      <c r="BF33" s="675"/>
      <c r="BG33" s="700">
        <v>99.6</v>
      </c>
      <c r="BH33" s="701"/>
      <c r="BI33" s="701"/>
      <c r="BJ33" s="701"/>
      <c r="BK33" s="701"/>
      <c r="BL33" s="701"/>
      <c r="BM33" s="702">
        <v>97.1</v>
      </c>
      <c r="BN33" s="701"/>
      <c r="BO33" s="701"/>
      <c r="BP33" s="701"/>
      <c r="BQ33" s="703"/>
      <c r="BR33" s="700">
        <v>98.7</v>
      </c>
      <c r="BS33" s="701"/>
      <c r="BT33" s="701"/>
      <c r="BU33" s="701"/>
      <c r="BV33" s="701"/>
      <c r="BW33" s="701"/>
      <c r="BX33" s="702">
        <v>96.1</v>
      </c>
      <c r="BY33" s="701"/>
      <c r="BZ33" s="701"/>
      <c r="CA33" s="701"/>
      <c r="CB33" s="703"/>
      <c r="CD33" s="644" t="s">
        <v>316</v>
      </c>
      <c r="CE33" s="645"/>
      <c r="CF33" s="645"/>
      <c r="CG33" s="645"/>
      <c r="CH33" s="645"/>
      <c r="CI33" s="645"/>
      <c r="CJ33" s="645"/>
      <c r="CK33" s="645"/>
      <c r="CL33" s="645"/>
      <c r="CM33" s="645"/>
      <c r="CN33" s="645"/>
      <c r="CO33" s="645"/>
      <c r="CP33" s="645"/>
      <c r="CQ33" s="646"/>
      <c r="CR33" s="626">
        <v>36238881</v>
      </c>
      <c r="CS33" s="667"/>
      <c r="CT33" s="667"/>
      <c r="CU33" s="667"/>
      <c r="CV33" s="667"/>
      <c r="CW33" s="667"/>
      <c r="CX33" s="667"/>
      <c r="CY33" s="668"/>
      <c r="CZ33" s="641">
        <v>34.299999999999997</v>
      </c>
      <c r="DA33" s="669"/>
      <c r="DB33" s="669"/>
      <c r="DC33" s="670"/>
      <c r="DD33" s="636">
        <v>27667116</v>
      </c>
      <c r="DE33" s="667"/>
      <c r="DF33" s="667"/>
      <c r="DG33" s="667"/>
      <c r="DH33" s="667"/>
      <c r="DI33" s="667"/>
      <c r="DJ33" s="667"/>
      <c r="DK33" s="668"/>
      <c r="DL33" s="636">
        <v>20157649</v>
      </c>
      <c r="DM33" s="667"/>
      <c r="DN33" s="667"/>
      <c r="DO33" s="667"/>
      <c r="DP33" s="667"/>
      <c r="DQ33" s="667"/>
      <c r="DR33" s="667"/>
      <c r="DS33" s="667"/>
      <c r="DT33" s="667"/>
      <c r="DU33" s="667"/>
      <c r="DV33" s="668"/>
      <c r="DW33" s="641">
        <v>36.299999999999997</v>
      </c>
      <c r="DX33" s="669"/>
      <c r="DY33" s="669"/>
      <c r="DZ33" s="669"/>
      <c r="EA33" s="669"/>
      <c r="EB33" s="669"/>
      <c r="EC33" s="671"/>
    </row>
    <row r="34" spans="2:133" ht="11.25" customHeight="1" x14ac:dyDescent="0.15">
      <c r="B34" s="638" t="s">
        <v>317</v>
      </c>
      <c r="C34" s="639"/>
      <c r="D34" s="639"/>
      <c r="E34" s="639"/>
      <c r="F34" s="639"/>
      <c r="G34" s="639"/>
      <c r="H34" s="639"/>
      <c r="I34" s="639"/>
      <c r="J34" s="639"/>
      <c r="K34" s="639"/>
      <c r="L34" s="639"/>
      <c r="M34" s="639"/>
      <c r="N34" s="639"/>
      <c r="O34" s="639"/>
      <c r="P34" s="639"/>
      <c r="Q34" s="640"/>
      <c r="R34" s="626">
        <v>6706034</v>
      </c>
      <c r="S34" s="627"/>
      <c r="T34" s="627"/>
      <c r="U34" s="627"/>
      <c r="V34" s="627"/>
      <c r="W34" s="627"/>
      <c r="X34" s="627"/>
      <c r="Y34" s="628"/>
      <c r="Z34" s="629">
        <v>6.3</v>
      </c>
      <c r="AA34" s="629"/>
      <c r="AB34" s="629"/>
      <c r="AC34" s="629"/>
      <c r="AD34" s="630" t="s">
        <v>126</v>
      </c>
      <c r="AE34" s="630"/>
      <c r="AF34" s="630"/>
      <c r="AG34" s="630"/>
      <c r="AH34" s="630"/>
      <c r="AI34" s="630"/>
      <c r="AJ34" s="630"/>
      <c r="AK34" s="630"/>
      <c r="AL34" s="641" t="s">
        <v>126</v>
      </c>
      <c r="AM34" s="642"/>
      <c r="AN34" s="642"/>
      <c r="AO34" s="64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318</v>
      </c>
      <c r="CE34" s="645"/>
      <c r="CF34" s="645"/>
      <c r="CG34" s="645"/>
      <c r="CH34" s="645"/>
      <c r="CI34" s="645"/>
      <c r="CJ34" s="645"/>
      <c r="CK34" s="645"/>
      <c r="CL34" s="645"/>
      <c r="CM34" s="645"/>
      <c r="CN34" s="645"/>
      <c r="CO34" s="645"/>
      <c r="CP34" s="645"/>
      <c r="CQ34" s="646"/>
      <c r="CR34" s="626">
        <v>14532734</v>
      </c>
      <c r="CS34" s="627"/>
      <c r="CT34" s="627"/>
      <c r="CU34" s="627"/>
      <c r="CV34" s="627"/>
      <c r="CW34" s="627"/>
      <c r="CX34" s="627"/>
      <c r="CY34" s="628"/>
      <c r="CZ34" s="641">
        <v>13.8</v>
      </c>
      <c r="DA34" s="669"/>
      <c r="DB34" s="669"/>
      <c r="DC34" s="670"/>
      <c r="DD34" s="636">
        <v>9692921</v>
      </c>
      <c r="DE34" s="627"/>
      <c r="DF34" s="627"/>
      <c r="DG34" s="627"/>
      <c r="DH34" s="627"/>
      <c r="DI34" s="627"/>
      <c r="DJ34" s="627"/>
      <c r="DK34" s="628"/>
      <c r="DL34" s="636">
        <v>8478148</v>
      </c>
      <c r="DM34" s="627"/>
      <c r="DN34" s="627"/>
      <c r="DO34" s="627"/>
      <c r="DP34" s="627"/>
      <c r="DQ34" s="627"/>
      <c r="DR34" s="627"/>
      <c r="DS34" s="627"/>
      <c r="DT34" s="627"/>
      <c r="DU34" s="627"/>
      <c r="DV34" s="628"/>
      <c r="DW34" s="641">
        <v>15.3</v>
      </c>
      <c r="DX34" s="669"/>
      <c r="DY34" s="669"/>
      <c r="DZ34" s="669"/>
      <c r="EA34" s="669"/>
      <c r="EB34" s="669"/>
      <c r="EC34" s="671"/>
    </row>
    <row r="35" spans="2:133" ht="11.25" customHeight="1" x14ac:dyDescent="0.15">
      <c r="B35" s="638" t="s">
        <v>319</v>
      </c>
      <c r="C35" s="639"/>
      <c r="D35" s="639"/>
      <c r="E35" s="639"/>
      <c r="F35" s="639"/>
      <c r="G35" s="639"/>
      <c r="H35" s="639"/>
      <c r="I35" s="639"/>
      <c r="J35" s="639"/>
      <c r="K35" s="639"/>
      <c r="L35" s="639"/>
      <c r="M35" s="639"/>
      <c r="N35" s="639"/>
      <c r="O35" s="639"/>
      <c r="P35" s="639"/>
      <c r="Q35" s="640"/>
      <c r="R35" s="626">
        <v>128060</v>
      </c>
      <c r="S35" s="627"/>
      <c r="T35" s="627"/>
      <c r="U35" s="627"/>
      <c r="V35" s="627"/>
      <c r="W35" s="627"/>
      <c r="X35" s="627"/>
      <c r="Y35" s="628"/>
      <c r="Z35" s="629">
        <v>0.1</v>
      </c>
      <c r="AA35" s="629"/>
      <c r="AB35" s="629"/>
      <c r="AC35" s="629"/>
      <c r="AD35" s="630">
        <v>23641</v>
      </c>
      <c r="AE35" s="630"/>
      <c r="AF35" s="630"/>
      <c r="AG35" s="630"/>
      <c r="AH35" s="630"/>
      <c r="AI35" s="630"/>
      <c r="AJ35" s="630"/>
      <c r="AK35" s="630"/>
      <c r="AL35" s="641">
        <v>0</v>
      </c>
      <c r="AM35" s="642"/>
      <c r="AN35" s="642"/>
      <c r="AO35" s="643"/>
      <c r="AP35" s="218"/>
      <c r="AQ35" s="608" t="s">
        <v>320</v>
      </c>
      <c r="AR35" s="609"/>
      <c r="AS35" s="609"/>
      <c r="AT35" s="609"/>
      <c r="AU35" s="609"/>
      <c r="AV35" s="609"/>
      <c r="AW35" s="609"/>
      <c r="AX35" s="609"/>
      <c r="AY35" s="609"/>
      <c r="AZ35" s="609"/>
      <c r="BA35" s="609"/>
      <c r="BB35" s="609"/>
      <c r="BC35" s="609"/>
      <c r="BD35" s="609"/>
      <c r="BE35" s="609"/>
      <c r="BF35" s="610"/>
      <c r="BG35" s="608" t="s">
        <v>321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322</v>
      </c>
      <c r="CE35" s="645"/>
      <c r="CF35" s="645"/>
      <c r="CG35" s="645"/>
      <c r="CH35" s="645"/>
      <c r="CI35" s="645"/>
      <c r="CJ35" s="645"/>
      <c r="CK35" s="645"/>
      <c r="CL35" s="645"/>
      <c r="CM35" s="645"/>
      <c r="CN35" s="645"/>
      <c r="CO35" s="645"/>
      <c r="CP35" s="645"/>
      <c r="CQ35" s="646"/>
      <c r="CR35" s="626">
        <v>862174</v>
      </c>
      <c r="CS35" s="667"/>
      <c r="CT35" s="667"/>
      <c r="CU35" s="667"/>
      <c r="CV35" s="667"/>
      <c r="CW35" s="667"/>
      <c r="CX35" s="667"/>
      <c r="CY35" s="668"/>
      <c r="CZ35" s="641">
        <v>0.8</v>
      </c>
      <c r="DA35" s="669"/>
      <c r="DB35" s="669"/>
      <c r="DC35" s="670"/>
      <c r="DD35" s="636">
        <v>731080</v>
      </c>
      <c r="DE35" s="667"/>
      <c r="DF35" s="667"/>
      <c r="DG35" s="667"/>
      <c r="DH35" s="667"/>
      <c r="DI35" s="667"/>
      <c r="DJ35" s="667"/>
      <c r="DK35" s="668"/>
      <c r="DL35" s="636">
        <v>499325</v>
      </c>
      <c r="DM35" s="667"/>
      <c r="DN35" s="667"/>
      <c r="DO35" s="667"/>
      <c r="DP35" s="667"/>
      <c r="DQ35" s="667"/>
      <c r="DR35" s="667"/>
      <c r="DS35" s="667"/>
      <c r="DT35" s="667"/>
      <c r="DU35" s="667"/>
      <c r="DV35" s="668"/>
      <c r="DW35" s="641">
        <v>0.9</v>
      </c>
      <c r="DX35" s="669"/>
      <c r="DY35" s="669"/>
      <c r="DZ35" s="669"/>
      <c r="EA35" s="669"/>
      <c r="EB35" s="669"/>
      <c r="EC35" s="671"/>
    </row>
    <row r="36" spans="2:133" ht="11.25" customHeight="1" x14ac:dyDescent="0.15">
      <c r="B36" s="638" t="s">
        <v>323</v>
      </c>
      <c r="C36" s="639"/>
      <c r="D36" s="639"/>
      <c r="E36" s="639"/>
      <c r="F36" s="639"/>
      <c r="G36" s="639"/>
      <c r="H36" s="639"/>
      <c r="I36" s="639"/>
      <c r="J36" s="639"/>
      <c r="K36" s="639"/>
      <c r="L36" s="639"/>
      <c r="M36" s="639"/>
      <c r="N36" s="639"/>
      <c r="O36" s="639"/>
      <c r="P36" s="639"/>
      <c r="Q36" s="640"/>
      <c r="R36" s="626">
        <v>282247</v>
      </c>
      <c r="S36" s="627"/>
      <c r="T36" s="627"/>
      <c r="U36" s="627"/>
      <c r="V36" s="627"/>
      <c r="W36" s="627"/>
      <c r="X36" s="627"/>
      <c r="Y36" s="628"/>
      <c r="Z36" s="629">
        <v>0.3</v>
      </c>
      <c r="AA36" s="629"/>
      <c r="AB36" s="629"/>
      <c r="AC36" s="629"/>
      <c r="AD36" s="630" t="s">
        <v>126</v>
      </c>
      <c r="AE36" s="630"/>
      <c r="AF36" s="630"/>
      <c r="AG36" s="630"/>
      <c r="AH36" s="630"/>
      <c r="AI36" s="630"/>
      <c r="AJ36" s="630"/>
      <c r="AK36" s="630"/>
      <c r="AL36" s="641" t="s">
        <v>126</v>
      </c>
      <c r="AM36" s="642"/>
      <c r="AN36" s="642"/>
      <c r="AO36" s="643"/>
      <c r="AP36" s="218"/>
      <c r="AQ36" s="704" t="s">
        <v>324</v>
      </c>
      <c r="AR36" s="705"/>
      <c r="AS36" s="705"/>
      <c r="AT36" s="705"/>
      <c r="AU36" s="705"/>
      <c r="AV36" s="705"/>
      <c r="AW36" s="705"/>
      <c r="AX36" s="705"/>
      <c r="AY36" s="706"/>
      <c r="AZ36" s="618">
        <v>11393878</v>
      </c>
      <c r="BA36" s="619"/>
      <c r="BB36" s="619"/>
      <c r="BC36" s="619"/>
      <c r="BD36" s="619"/>
      <c r="BE36" s="619"/>
      <c r="BF36" s="699"/>
      <c r="BG36" s="632" t="s">
        <v>325</v>
      </c>
      <c r="BH36" s="633"/>
      <c r="BI36" s="633"/>
      <c r="BJ36" s="633"/>
      <c r="BK36" s="633"/>
      <c r="BL36" s="633"/>
      <c r="BM36" s="633"/>
      <c r="BN36" s="633"/>
      <c r="BO36" s="633"/>
      <c r="BP36" s="633"/>
      <c r="BQ36" s="633"/>
      <c r="BR36" s="633"/>
      <c r="BS36" s="633"/>
      <c r="BT36" s="633"/>
      <c r="BU36" s="634"/>
      <c r="BV36" s="618">
        <v>18720</v>
      </c>
      <c r="BW36" s="619"/>
      <c r="BX36" s="619"/>
      <c r="BY36" s="619"/>
      <c r="BZ36" s="619"/>
      <c r="CA36" s="619"/>
      <c r="CB36" s="699"/>
      <c r="CD36" s="644" t="s">
        <v>326</v>
      </c>
      <c r="CE36" s="645"/>
      <c r="CF36" s="645"/>
      <c r="CG36" s="645"/>
      <c r="CH36" s="645"/>
      <c r="CI36" s="645"/>
      <c r="CJ36" s="645"/>
      <c r="CK36" s="645"/>
      <c r="CL36" s="645"/>
      <c r="CM36" s="645"/>
      <c r="CN36" s="645"/>
      <c r="CO36" s="645"/>
      <c r="CP36" s="645"/>
      <c r="CQ36" s="646"/>
      <c r="CR36" s="626">
        <v>9228339</v>
      </c>
      <c r="CS36" s="627"/>
      <c r="CT36" s="627"/>
      <c r="CU36" s="627"/>
      <c r="CV36" s="627"/>
      <c r="CW36" s="627"/>
      <c r="CX36" s="627"/>
      <c r="CY36" s="628"/>
      <c r="CZ36" s="641">
        <v>8.6999999999999993</v>
      </c>
      <c r="DA36" s="669"/>
      <c r="DB36" s="669"/>
      <c r="DC36" s="670"/>
      <c r="DD36" s="636">
        <v>7708170</v>
      </c>
      <c r="DE36" s="627"/>
      <c r="DF36" s="627"/>
      <c r="DG36" s="627"/>
      <c r="DH36" s="627"/>
      <c r="DI36" s="627"/>
      <c r="DJ36" s="627"/>
      <c r="DK36" s="628"/>
      <c r="DL36" s="636">
        <v>5029596</v>
      </c>
      <c r="DM36" s="627"/>
      <c r="DN36" s="627"/>
      <c r="DO36" s="627"/>
      <c r="DP36" s="627"/>
      <c r="DQ36" s="627"/>
      <c r="DR36" s="627"/>
      <c r="DS36" s="627"/>
      <c r="DT36" s="627"/>
      <c r="DU36" s="627"/>
      <c r="DV36" s="628"/>
      <c r="DW36" s="641">
        <v>9.1</v>
      </c>
      <c r="DX36" s="669"/>
      <c r="DY36" s="669"/>
      <c r="DZ36" s="669"/>
      <c r="EA36" s="669"/>
      <c r="EB36" s="669"/>
      <c r="EC36" s="671"/>
    </row>
    <row r="37" spans="2:133" ht="11.25" customHeight="1" x14ac:dyDescent="0.15">
      <c r="B37" s="638" t="s">
        <v>327</v>
      </c>
      <c r="C37" s="639"/>
      <c r="D37" s="639"/>
      <c r="E37" s="639"/>
      <c r="F37" s="639"/>
      <c r="G37" s="639"/>
      <c r="H37" s="639"/>
      <c r="I37" s="639"/>
      <c r="J37" s="639"/>
      <c r="K37" s="639"/>
      <c r="L37" s="639"/>
      <c r="M37" s="639"/>
      <c r="N37" s="639"/>
      <c r="O37" s="639"/>
      <c r="P37" s="639"/>
      <c r="Q37" s="640"/>
      <c r="R37" s="626">
        <v>894863</v>
      </c>
      <c r="S37" s="627"/>
      <c r="T37" s="627"/>
      <c r="U37" s="627"/>
      <c r="V37" s="627"/>
      <c r="W37" s="627"/>
      <c r="X37" s="627"/>
      <c r="Y37" s="628"/>
      <c r="Z37" s="629">
        <v>0.8</v>
      </c>
      <c r="AA37" s="629"/>
      <c r="AB37" s="629"/>
      <c r="AC37" s="629"/>
      <c r="AD37" s="630" t="s">
        <v>126</v>
      </c>
      <c r="AE37" s="630"/>
      <c r="AF37" s="630"/>
      <c r="AG37" s="630"/>
      <c r="AH37" s="630"/>
      <c r="AI37" s="630"/>
      <c r="AJ37" s="630"/>
      <c r="AK37" s="630"/>
      <c r="AL37" s="641" t="s">
        <v>126</v>
      </c>
      <c r="AM37" s="642"/>
      <c r="AN37" s="642"/>
      <c r="AO37" s="643"/>
      <c r="AQ37" s="707" t="s">
        <v>328</v>
      </c>
      <c r="AR37" s="708"/>
      <c r="AS37" s="708"/>
      <c r="AT37" s="708"/>
      <c r="AU37" s="708"/>
      <c r="AV37" s="708"/>
      <c r="AW37" s="708"/>
      <c r="AX37" s="708"/>
      <c r="AY37" s="709"/>
      <c r="AZ37" s="626">
        <v>2685468</v>
      </c>
      <c r="BA37" s="627"/>
      <c r="BB37" s="627"/>
      <c r="BC37" s="627"/>
      <c r="BD37" s="667"/>
      <c r="BE37" s="667"/>
      <c r="BF37" s="698"/>
      <c r="BG37" s="644" t="s">
        <v>329</v>
      </c>
      <c r="BH37" s="645"/>
      <c r="BI37" s="645"/>
      <c r="BJ37" s="645"/>
      <c r="BK37" s="645"/>
      <c r="BL37" s="645"/>
      <c r="BM37" s="645"/>
      <c r="BN37" s="645"/>
      <c r="BO37" s="645"/>
      <c r="BP37" s="645"/>
      <c r="BQ37" s="645"/>
      <c r="BR37" s="645"/>
      <c r="BS37" s="645"/>
      <c r="BT37" s="645"/>
      <c r="BU37" s="646"/>
      <c r="BV37" s="626">
        <v>-593502</v>
      </c>
      <c r="BW37" s="627"/>
      <c r="BX37" s="627"/>
      <c r="BY37" s="627"/>
      <c r="BZ37" s="627"/>
      <c r="CA37" s="627"/>
      <c r="CB37" s="637"/>
      <c r="CD37" s="644" t="s">
        <v>330</v>
      </c>
      <c r="CE37" s="645"/>
      <c r="CF37" s="645"/>
      <c r="CG37" s="645"/>
      <c r="CH37" s="645"/>
      <c r="CI37" s="645"/>
      <c r="CJ37" s="645"/>
      <c r="CK37" s="645"/>
      <c r="CL37" s="645"/>
      <c r="CM37" s="645"/>
      <c r="CN37" s="645"/>
      <c r="CO37" s="645"/>
      <c r="CP37" s="645"/>
      <c r="CQ37" s="646"/>
      <c r="CR37" s="626">
        <v>10334</v>
      </c>
      <c r="CS37" s="667"/>
      <c r="CT37" s="667"/>
      <c r="CU37" s="667"/>
      <c r="CV37" s="667"/>
      <c r="CW37" s="667"/>
      <c r="CX37" s="667"/>
      <c r="CY37" s="668"/>
      <c r="CZ37" s="641">
        <v>0</v>
      </c>
      <c r="DA37" s="669"/>
      <c r="DB37" s="669"/>
      <c r="DC37" s="670"/>
      <c r="DD37" s="636">
        <v>10334</v>
      </c>
      <c r="DE37" s="667"/>
      <c r="DF37" s="667"/>
      <c r="DG37" s="667"/>
      <c r="DH37" s="667"/>
      <c r="DI37" s="667"/>
      <c r="DJ37" s="667"/>
      <c r="DK37" s="668"/>
      <c r="DL37" s="636">
        <v>10334</v>
      </c>
      <c r="DM37" s="667"/>
      <c r="DN37" s="667"/>
      <c r="DO37" s="667"/>
      <c r="DP37" s="667"/>
      <c r="DQ37" s="667"/>
      <c r="DR37" s="667"/>
      <c r="DS37" s="667"/>
      <c r="DT37" s="667"/>
      <c r="DU37" s="667"/>
      <c r="DV37" s="668"/>
      <c r="DW37" s="641">
        <v>0</v>
      </c>
      <c r="DX37" s="669"/>
      <c r="DY37" s="669"/>
      <c r="DZ37" s="669"/>
      <c r="EA37" s="669"/>
      <c r="EB37" s="669"/>
      <c r="EC37" s="671"/>
    </row>
    <row r="38" spans="2:133" ht="11.25" customHeight="1" x14ac:dyDescent="0.15">
      <c r="B38" s="638" t="s">
        <v>331</v>
      </c>
      <c r="C38" s="639"/>
      <c r="D38" s="639"/>
      <c r="E38" s="639"/>
      <c r="F38" s="639"/>
      <c r="G38" s="639"/>
      <c r="H38" s="639"/>
      <c r="I38" s="639"/>
      <c r="J38" s="639"/>
      <c r="K38" s="639"/>
      <c r="L38" s="639"/>
      <c r="M38" s="639"/>
      <c r="N38" s="639"/>
      <c r="O38" s="639"/>
      <c r="P38" s="639"/>
      <c r="Q38" s="640"/>
      <c r="R38" s="626">
        <v>980954</v>
      </c>
      <c r="S38" s="627"/>
      <c r="T38" s="627"/>
      <c r="U38" s="627"/>
      <c r="V38" s="627"/>
      <c r="W38" s="627"/>
      <c r="X38" s="627"/>
      <c r="Y38" s="628"/>
      <c r="Z38" s="629">
        <v>0.9</v>
      </c>
      <c r="AA38" s="629"/>
      <c r="AB38" s="629"/>
      <c r="AC38" s="629"/>
      <c r="AD38" s="630" t="s">
        <v>126</v>
      </c>
      <c r="AE38" s="630"/>
      <c r="AF38" s="630"/>
      <c r="AG38" s="630"/>
      <c r="AH38" s="630"/>
      <c r="AI38" s="630"/>
      <c r="AJ38" s="630"/>
      <c r="AK38" s="630"/>
      <c r="AL38" s="641" t="s">
        <v>126</v>
      </c>
      <c r="AM38" s="642"/>
      <c r="AN38" s="642"/>
      <c r="AO38" s="643"/>
      <c r="AQ38" s="707" t="s">
        <v>332</v>
      </c>
      <c r="AR38" s="708"/>
      <c r="AS38" s="708"/>
      <c r="AT38" s="708"/>
      <c r="AU38" s="708"/>
      <c r="AV38" s="708"/>
      <c r="AW38" s="708"/>
      <c r="AX38" s="708"/>
      <c r="AY38" s="709"/>
      <c r="AZ38" s="626">
        <v>47000</v>
      </c>
      <c r="BA38" s="627"/>
      <c r="BB38" s="627"/>
      <c r="BC38" s="627"/>
      <c r="BD38" s="667"/>
      <c r="BE38" s="667"/>
      <c r="BF38" s="698"/>
      <c r="BG38" s="644" t="s">
        <v>333</v>
      </c>
      <c r="BH38" s="645"/>
      <c r="BI38" s="645"/>
      <c r="BJ38" s="645"/>
      <c r="BK38" s="645"/>
      <c r="BL38" s="645"/>
      <c r="BM38" s="645"/>
      <c r="BN38" s="645"/>
      <c r="BO38" s="645"/>
      <c r="BP38" s="645"/>
      <c r="BQ38" s="645"/>
      <c r="BR38" s="645"/>
      <c r="BS38" s="645"/>
      <c r="BT38" s="645"/>
      <c r="BU38" s="646"/>
      <c r="BV38" s="626">
        <v>33927</v>
      </c>
      <c r="BW38" s="627"/>
      <c r="BX38" s="627"/>
      <c r="BY38" s="627"/>
      <c r="BZ38" s="627"/>
      <c r="CA38" s="627"/>
      <c r="CB38" s="637"/>
      <c r="CD38" s="644" t="s">
        <v>334</v>
      </c>
      <c r="CE38" s="645"/>
      <c r="CF38" s="645"/>
      <c r="CG38" s="645"/>
      <c r="CH38" s="645"/>
      <c r="CI38" s="645"/>
      <c r="CJ38" s="645"/>
      <c r="CK38" s="645"/>
      <c r="CL38" s="645"/>
      <c r="CM38" s="645"/>
      <c r="CN38" s="645"/>
      <c r="CO38" s="645"/>
      <c r="CP38" s="645"/>
      <c r="CQ38" s="646"/>
      <c r="CR38" s="626">
        <v>8661410</v>
      </c>
      <c r="CS38" s="627"/>
      <c r="CT38" s="627"/>
      <c r="CU38" s="627"/>
      <c r="CV38" s="627"/>
      <c r="CW38" s="627"/>
      <c r="CX38" s="627"/>
      <c r="CY38" s="628"/>
      <c r="CZ38" s="641">
        <v>8.1999999999999993</v>
      </c>
      <c r="DA38" s="669"/>
      <c r="DB38" s="669"/>
      <c r="DC38" s="670"/>
      <c r="DD38" s="636">
        <v>6962399</v>
      </c>
      <c r="DE38" s="627"/>
      <c r="DF38" s="627"/>
      <c r="DG38" s="627"/>
      <c r="DH38" s="627"/>
      <c r="DI38" s="627"/>
      <c r="DJ38" s="627"/>
      <c r="DK38" s="628"/>
      <c r="DL38" s="636">
        <v>6150580</v>
      </c>
      <c r="DM38" s="627"/>
      <c r="DN38" s="627"/>
      <c r="DO38" s="627"/>
      <c r="DP38" s="627"/>
      <c r="DQ38" s="627"/>
      <c r="DR38" s="627"/>
      <c r="DS38" s="627"/>
      <c r="DT38" s="627"/>
      <c r="DU38" s="627"/>
      <c r="DV38" s="628"/>
      <c r="DW38" s="641">
        <v>11.1</v>
      </c>
      <c r="DX38" s="669"/>
      <c r="DY38" s="669"/>
      <c r="DZ38" s="669"/>
      <c r="EA38" s="669"/>
      <c r="EB38" s="669"/>
      <c r="EC38" s="671"/>
    </row>
    <row r="39" spans="2:133" ht="11.25" customHeight="1" x14ac:dyDescent="0.15">
      <c r="B39" s="638" t="s">
        <v>335</v>
      </c>
      <c r="C39" s="639"/>
      <c r="D39" s="639"/>
      <c r="E39" s="639"/>
      <c r="F39" s="639"/>
      <c r="G39" s="639"/>
      <c r="H39" s="639"/>
      <c r="I39" s="639"/>
      <c r="J39" s="639"/>
      <c r="K39" s="639"/>
      <c r="L39" s="639"/>
      <c r="M39" s="639"/>
      <c r="N39" s="639"/>
      <c r="O39" s="639"/>
      <c r="P39" s="639"/>
      <c r="Q39" s="640"/>
      <c r="R39" s="626">
        <v>1206791</v>
      </c>
      <c r="S39" s="627"/>
      <c r="T39" s="627"/>
      <c r="U39" s="627"/>
      <c r="V39" s="627"/>
      <c r="W39" s="627"/>
      <c r="X39" s="627"/>
      <c r="Y39" s="628"/>
      <c r="Z39" s="629">
        <v>1.1000000000000001</v>
      </c>
      <c r="AA39" s="629"/>
      <c r="AB39" s="629"/>
      <c r="AC39" s="629"/>
      <c r="AD39" s="630">
        <v>22810</v>
      </c>
      <c r="AE39" s="630"/>
      <c r="AF39" s="630"/>
      <c r="AG39" s="630"/>
      <c r="AH39" s="630"/>
      <c r="AI39" s="630"/>
      <c r="AJ39" s="630"/>
      <c r="AK39" s="630"/>
      <c r="AL39" s="641">
        <v>0</v>
      </c>
      <c r="AM39" s="642"/>
      <c r="AN39" s="642"/>
      <c r="AO39" s="643"/>
      <c r="AQ39" s="707" t="s">
        <v>336</v>
      </c>
      <c r="AR39" s="708"/>
      <c r="AS39" s="708"/>
      <c r="AT39" s="708"/>
      <c r="AU39" s="708"/>
      <c r="AV39" s="708"/>
      <c r="AW39" s="708"/>
      <c r="AX39" s="708"/>
      <c r="AY39" s="709"/>
      <c r="AZ39" s="626">
        <v>19012</v>
      </c>
      <c r="BA39" s="627"/>
      <c r="BB39" s="627"/>
      <c r="BC39" s="627"/>
      <c r="BD39" s="667"/>
      <c r="BE39" s="667"/>
      <c r="BF39" s="698"/>
      <c r="BG39" s="644" t="s">
        <v>337</v>
      </c>
      <c r="BH39" s="645"/>
      <c r="BI39" s="645"/>
      <c r="BJ39" s="645"/>
      <c r="BK39" s="645"/>
      <c r="BL39" s="645"/>
      <c r="BM39" s="645"/>
      <c r="BN39" s="645"/>
      <c r="BO39" s="645"/>
      <c r="BP39" s="645"/>
      <c r="BQ39" s="645"/>
      <c r="BR39" s="645"/>
      <c r="BS39" s="645"/>
      <c r="BT39" s="645"/>
      <c r="BU39" s="646"/>
      <c r="BV39" s="626">
        <v>52267</v>
      </c>
      <c r="BW39" s="627"/>
      <c r="BX39" s="627"/>
      <c r="BY39" s="627"/>
      <c r="BZ39" s="627"/>
      <c r="CA39" s="627"/>
      <c r="CB39" s="637"/>
      <c r="CD39" s="644" t="s">
        <v>338</v>
      </c>
      <c r="CE39" s="645"/>
      <c r="CF39" s="645"/>
      <c r="CG39" s="645"/>
      <c r="CH39" s="645"/>
      <c r="CI39" s="645"/>
      <c r="CJ39" s="645"/>
      <c r="CK39" s="645"/>
      <c r="CL39" s="645"/>
      <c r="CM39" s="645"/>
      <c r="CN39" s="645"/>
      <c r="CO39" s="645"/>
      <c r="CP39" s="645"/>
      <c r="CQ39" s="646"/>
      <c r="CR39" s="626">
        <v>2586624</v>
      </c>
      <c r="CS39" s="667"/>
      <c r="CT39" s="667"/>
      <c r="CU39" s="667"/>
      <c r="CV39" s="667"/>
      <c r="CW39" s="667"/>
      <c r="CX39" s="667"/>
      <c r="CY39" s="668"/>
      <c r="CZ39" s="641">
        <v>2.5</v>
      </c>
      <c r="DA39" s="669"/>
      <c r="DB39" s="669"/>
      <c r="DC39" s="670"/>
      <c r="DD39" s="636">
        <v>2572546</v>
      </c>
      <c r="DE39" s="667"/>
      <c r="DF39" s="667"/>
      <c r="DG39" s="667"/>
      <c r="DH39" s="667"/>
      <c r="DI39" s="667"/>
      <c r="DJ39" s="667"/>
      <c r="DK39" s="668"/>
      <c r="DL39" s="636" t="s">
        <v>126</v>
      </c>
      <c r="DM39" s="667"/>
      <c r="DN39" s="667"/>
      <c r="DO39" s="667"/>
      <c r="DP39" s="667"/>
      <c r="DQ39" s="667"/>
      <c r="DR39" s="667"/>
      <c r="DS39" s="667"/>
      <c r="DT39" s="667"/>
      <c r="DU39" s="667"/>
      <c r="DV39" s="668"/>
      <c r="DW39" s="641" t="s">
        <v>126</v>
      </c>
      <c r="DX39" s="669"/>
      <c r="DY39" s="669"/>
      <c r="DZ39" s="669"/>
      <c r="EA39" s="669"/>
      <c r="EB39" s="669"/>
      <c r="EC39" s="671"/>
    </row>
    <row r="40" spans="2:133" ht="11.25" customHeight="1" x14ac:dyDescent="0.15">
      <c r="B40" s="638" t="s">
        <v>339</v>
      </c>
      <c r="C40" s="639"/>
      <c r="D40" s="639"/>
      <c r="E40" s="639"/>
      <c r="F40" s="639"/>
      <c r="G40" s="639"/>
      <c r="H40" s="639"/>
      <c r="I40" s="639"/>
      <c r="J40" s="639"/>
      <c r="K40" s="639"/>
      <c r="L40" s="639"/>
      <c r="M40" s="639"/>
      <c r="N40" s="639"/>
      <c r="O40" s="639"/>
      <c r="P40" s="639"/>
      <c r="Q40" s="640"/>
      <c r="R40" s="626">
        <v>12829145</v>
      </c>
      <c r="S40" s="627"/>
      <c r="T40" s="627"/>
      <c r="U40" s="627"/>
      <c r="V40" s="627"/>
      <c r="W40" s="627"/>
      <c r="X40" s="627"/>
      <c r="Y40" s="628"/>
      <c r="Z40" s="629">
        <v>12.1</v>
      </c>
      <c r="AA40" s="629"/>
      <c r="AB40" s="629"/>
      <c r="AC40" s="629"/>
      <c r="AD40" s="630" t="s">
        <v>126</v>
      </c>
      <c r="AE40" s="630"/>
      <c r="AF40" s="630"/>
      <c r="AG40" s="630"/>
      <c r="AH40" s="630"/>
      <c r="AI40" s="630"/>
      <c r="AJ40" s="630"/>
      <c r="AK40" s="630"/>
      <c r="AL40" s="641" t="s">
        <v>126</v>
      </c>
      <c r="AM40" s="642"/>
      <c r="AN40" s="642"/>
      <c r="AO40" s="643"/>
      <c r="AQ40" s="707" t="s">
        <v>340</v>
      </c>
      <c r="AR40" s="708"/>
      <c r="AS40" s="708"/>
      <c r="AT40" s="708"/>
      <c r="AU40" s="708"/>
      <c r="AV40" s="708"/>
      <c r="AW40" s="708"/>
      <c r="AX40" s="708"/>
      <c r="AY40" s="709"/>
      <c r="AZ40" s="626" t="s">
        <v>126</v>
      </c>
      <c r="BA40" s="627"/>
      <c r="BB40" s="627"/>
      <c r="BC40" s="627"/>
      <c r="BD40" s="667"/>
      <c r="BE40" s="667"/>
      <c r="BF40" s="698"/>
      <c r="BG40" s="713" t="s">
        <v>341</v>
      </c>
      <c r="BH40" s="714"/>
      <c r="BI40" s="714"/>
      <c r="BJ40" s="714"/>
      <c r="BK40" s="714"/>
      <c r="BL40" s="363"/>
      <c r="BM40" s="645" t="s">
        <v>342</v>
      </c>
      <c r="BN40" s="645"/>
      <c r="BO40" s="645"/>
      <c r="BP40" s="645"/>
      <c r="BQ40" s="645"/>
      <c r="BR40" s="645"/>
      <c r="BS40" s="645"/>
      <c r="BT40" s="645"/>
      <c r="BU40" s="646"/>
      <c r="BV40" s="626">
        <v>88</v>
      </c>
      <c r="BW40" s="627"/>
      <c r="BX40" s="627"/>
      <c r="BY40" s="627"/>
      <c r="BZ40" s="627"/>
      <c r="CA40" s="627"/>
      <c r="CB40" s="637"/>
      <c r="CD40" s="644" t="s">
        <v>343</v>
      </c>
      <c r="CE40" s="645"/>
      <c r="CF40" s="645"/>
      <c r="CG40" s="645"/>
      <c r="CH40" s="645"/>
      <c r="CI40" s="645"/>
      <c r="CJ40" s="645"/>
      <c r="CK40" s="645"/>
      <c r="CL40" s="645"/>
      <c r="CM40" s="645"/>
      <c r="CN40" s="645"/>
      <c r="CO40" s="645"/>
      <c r="CP40" s="645"/>
      <c r="CQ40" s="646"/>
      <c r="CR40" s="626">
        <v>367600</v>
      </c>
      <c r="CS40" s="627"/>
      <c r="CT40" s="627"/>
      <c r="CU40" s="627"/>
      <c r="CV40" s="627"/>
      <c r="CW40" s="627"/>
      <c r="CX40" s="627"/>
      <c r="CY40" s="628"/>
      <c r="CZ40" s="641">
        <v>0.3</v>
      </c>
      <c r="DA40" s="669"/>
      <c r="DB40" s="669"/>
      <c r="DC40" s="670"/>
      <c r="DD40" s="636" t="s">
        <v>126</v>
      </c>
      <c r="DE40" s="627"/>
      <c r="DF40" s="627"/>
      <c r="DG40" s="627"/>
      <c r="DH40" s="627"/>
      <c r="DI40" s="627"/>
      <c r="DJ40" s="627"/>
      <c r="DK40" s="628"/>
      <c r="DL40" s="636" t="s">
        <v>126</v>
      </c>
      <c r="DM40" s="627"/>
      <c r="DN40" s="627"/>
      <c r="DO40" s="627"/>
      <c r="DP40" s="627"/>
      <c r="DQ40" s="627"/>
      <c r="DR40" s="627"/>
      <c r="DS40" s="627"/>
      <c r="DT40" s="627"/>
      <c r="DU40" s="627"/>
      <c r="DV40" s="628"/>
      <c r="DW40" s="641" t="s">
        <v>126</v>
      </c>
      <c r="DX40" s="669"/>
      <c r="DY40" s="669"/>
      <c r="DZ40" s="669"/>
      <c r="EA40" s="669"/>
      <c r="EB40" s="669"/>
      <c r="EC40" s="671"/>
    </row>
    <row r="41" spans="2:133" ht="11.25" customHeight="1" x14ac:dyDescent="0.15">
      <c r="B41" s="638" t="s">
        <v>344</v>
      </c>
      <c r="C41" s="639"/>
      <c r="D41" s="639"/>
      <c r="E41" s="639"/>
      <c r="F41" s="639"/>
      <c r="G41" s="639"/>
      <c r="H41" s="639"/>
      <c r="I41" s="639"/>
      <c r="J41" s="639"/>
      <c r="K41" s="639"/>
      <c r="L41" s="639"/>
      <c r="M41" s="639"/>
      <c r="N41" s="639"/>
      <c r="O41" s="639"/>
      <c r="P41" s="639"/>
      <c r="Q41" s="640"/>
      <c r="R41" s="626" t="s">
        <v>126</v>
      </c>
      <c r="S41" s="627"/>
      <c r="T41" s="627"/>
      <c r="U41" s="627"/>
      <c r="V41" s="627"/>
      <c r="W41" s="627"/>
      <c r="X41" s="627"/>
      <c r="Y41" s="628"/>
      <c r="Z41" s="629" t="s">
        <v>126</v>
      </c>
      <c r="AA41" s="629"/>
      <c r="AB41" s="629"/>
      <c r="AC41" s="629"/>
      <c r="AD41" s="630" t="s">
        <v>126</v>
      </c>
      <c r="AE41" s="630"/>
      <c r="AF41" s="630"/>
      <c r="AG41" s="630"/>
      <c r="AH41" s="630"/>
      <c r="AI41" s="630"/>
      <c r="AJ41" s="630"/>
      <c r="AK41" s="630"/>
      <c r="AL41" s="641" t="s">
        <v>126</v>
      </c>
      <c r="AM41" s="642"/>
      <c r="AN41" s="642"/>
      <c r="AO41" s="643"/>
      <c r="AQ41" s="707" t="s">
        <v>345</v>
      </c>
      <c r="AR41" s="708"/>
      <c r="AS41" s="708"/>
      <c r="AT41" s="708"/>
      <c r="AU41" s="708"/>
      <c r="AV41" s="708"/>
      <c r="AW41" s="708"/>
      <c r="AX41" s="708"/>
      <c r="AY41" s="709"/>
      <c r="AZ41" s="626">
        <v>2285029</v>
      </c>
      <c r="BA41" s="627"/>
      <c r="BB41" s="627"/>
      <c r="BC41" s="627"/>
      <c r="BD41" s="667"/>
      <c r="BE41" s="667"/>
      <c r="BF41" s="698"/>
      <c r="BG41" s="713"/>
      <c r="BH41" s="714"/>
      <c r="BI41" s="714"/>
      <c r="BJ41" s="714"/>
      <c r="BK41" s="714"/>
      <c r="BL41" s="363"/>
      <c r="BM41" s="645" t="s">
        <v>346</v>
      </c>
      <c r="BN41" s="645"/>
      <c r="BO41" s="645"/>
      <c r="BP41" s="645"/>
      <c r="BQ41" s="645"/>
      <c r="BR41" s="645"/>
      <c r="BS41" s="645"/>
      <c r="BT41" s="645"/>
      <c r="BU41" s="646"/>
      <c r="BV41" s="626" t="s">
        <v>126</v>
      </c>
      <c r="BW41" s="627"/>
      <c r="BX41" s="627"/>
      <c r="BY41" s="627"/>
      <c r="BZ41" s="627"/>
      <c r="CA41" s="627"/>
      <c r="CB41" s="637"/>
      <c r="CD41" s="644" t="s">
        <v>347</v>
      </c>
      <c r="CE41" s="645"/>
      <c r="CF41" s="645"/>
      <c r="CG41" s="645"/>
      <c r="CH41" s="645"/>
      <c r="CI41" s="645"/>
      <c r="CJ41" s="645"/>
      <c r="CK41" s="645"/>
      <c r="CL41" s="645"/>
      <c r="CM41" s="645"/>
      <c r="CN41" s="645"/>
      <c r="CO41" s="645"/>
      <c r="CP41" s="645"/>
      <c r="CQ41" s="646"/>
      <c r="CR41" s="626" t="s">
        <v>126</v>
      </c>
      <c r="CS41" s="667"/>
      <c r="CT41" s="667"/>
      <c r="CU41" s="667"/>
      <c r="CV41" s="667"/>
      <c r="CW41" s="667"/>
      <c r="CX41" s="667"/>
      <c r="CY41" s="668"/>
      <c r="CZ41" s="641" t="s">
        <v>126</v>
      </c>
      <c r="DA41" s="669"/>
      <c r="DB41" s="669"/>
      <c r="DC41" s="670"/>
      <c r="DD41" s="636" t="s">
        <v>126</v>
      </c>
      <c r="DE41" s="667"/>
      <c r="DF41" s="667"/>
      <c r="DG41" s="667"/>
      <c r="DH41" s="667"/>
      <c r="DI41" s="667"/>
      <c r="DJ41" s="667"/>
      <c r="DK41" s="668"/>
      <c r="DL41" s="723"/>
      <c r="DM41" s="724"/>
      <c r="DN41" s="724"/>
      <c r="DO41" s="724"/>
      <c r="DP41" s="724"/>
      <c r="DQ41" s="724"/>
      <c r="DR41" s="724"/>
      <c r="DS41" s="724"/>
      <c r="DT41" s="724"/>
      <c r="DU41" s="724"/>
      <c r="DV41" s="725"/>
      <c r="DW41" s="710"/>
      <c r="DX41" s="711"/>
      <c r="DY41" s="711"/>
      <c r="DZ41" s="711"/>
      <c r="EA41" s="711"/>
      <c r="EB41" s="711"/>
      <c r="EC41" s="712"/>
    </row>
    <row r="42" spans="2:133" ht="11.25" customHeight="1" x14ac:dyDescent="0.15">
      <c r="B42" s="638" t="s">
        <v>348</v>
      </c>
      <c r="C42" s="639"/>
      <c r="D42" s="639"/>
      <c r="E42" s="639"/>
      <c r="F42" s="639"/>
      <c r="G42" s="639"/>
      <c r="H42" s="639"/>
      <c r="I42" s="639"/>
      <c r="J42" s="639"/>
      <c r="K42" s="639"/>
      <c r="L42" s="639"/>
      <c r="M42" s="639"/>
      <c r="N42" s="639"/>
      <c r="O42" s="639"/>
      <c r="P42" s="639"/>
      <c r="Q42" s="640"/>
      <c r="R42" s="626" t="s">
        <v>126</v>
      </c>
      <c r="S42" s="627"/>
      <c r="T42" s="627"/>
      <c r="U42" s="627"/>
      <c r="V42" s="627"/>
      <c r="W42" s="627"/>
      <c r="X42" s="627"/>
      <c r="Y42" s="628"/>
      <c r="Z42" s="629" t="s">
        <v>126</v>
      </c>
      <c r="AA42" s="629"/>
      <c r="AB42" s="629"/>
      <c r="AC42" s="629"/>
      <c r="AD42" s="630" t="s">
        <v>126</v>
      </c>
      <c r="AE42" s="630"/>
      <c r="AF42" s="630"/>
      <c r="AG42" s="630"/>
      <c r="AH42" s="630"/>
      <c r="AI42" s="630"/>
      <c r="AJ42" s="630"/>
      <c r="AK42" s="630"/>
      <c r="AL42" s="641" t="s">
        <v>126</v>
      </c>
      <c r="AM42" s="642"/>
      <c r="AN42" s="642"/>
      <c r="AO42" s="643"/>
      <c r="AQ42" s="720" t="s">
        <v>349</v>
      </c>
      <c r="AR42" s="721"/>
      <c r="AS42" s="721"/>
      <c r="AT42" s="721"/>
      <c r="AU42" s="721"/>
      <c r="AV42" s="721"/>
      <c r="AW42" s="721"/>
      <c r="AX42" s="721"/>
      <c r="AY42" s="722"/>
      <c r="AZ42" s="717">
        <v>6357369</v>
      </c>
      <c r="BA42" s="718"/>
      <c r="BB42" s="718"/>
      <c r="BC42" s="718"/>
      <c r="BD42" s="701"/>
      <c r="BE42" s="701"/>
      <c r="BF42" s="703"/>
      <c r="BG42" s="715"/>
      <c r="BH42" s="716"/>
      <c r="BI42" s="716"/>
      <c r="BJ42" s="716"/>
      <c r="BK42" s="716"/>
      <c r="BL42" s="364"/>
      <c r="BM42" s="649" t="s">
        <v>350</v>
      </c>
      <c r="BN42" s="649"/>
      <c r="BO42" s="649"/>
      <c r="BP42" s="649"/>
      <c r="BQ42" s="649"/>
      <c r="BR42" s="649"/>
      <c r="BS42" s="649"/>
      <c r="BT42" s="649"/>
      <c r="BU42" s="650"/>
      <c r="BV42" s="717">
        <v>371</v>
      </c>
      <c r="BW42" s="718"/>
      <c r="BX42" s="718"/>
      <c r="BY42" s="718"/>
      <c r="BZ42" s="718"/>
      <c r="CA42" s="718"/>
      <c r="CB42" s="719"/>
      <c r="CD42" s="638" t="s">
        <v>351</v>
      </c>
      <c r="CE42" s="639"/>
      <c r="CF42" s="639"/>
      <c r="CG42" s="639"/>
      <c r="CH42" s="639"/>
      <c r="CI42" s="639"/>
      <c r="CJ42" s="639"/>
      <c r="CK42" s="639"/>
      <c r="CL42" s="639"/>
      <c r="CM42" s="639"/>
      <c r="CN42" s="639"/>
      <c r="CO42" s="639"/>
      <c r="CP42" s="639"/>
      <c r="CQ42" s="640"/>
      <c r="CR42" s="626">
        <v>14653933</v>
      </c>
      <c r="CS42" s="667"/>
      <c r="CT42" s="667"/>
      <c r="CU42" s="667"/>
      <c r="CV42" s="667"/>
      <c r="CW42" s="667"/>
      <c r="CX42" s="667"/>
      <c r="CY42" s="668"/>
      <c r="CZ42" s="641">
        <v>13.9</v>
      </c>
      <c r="DA42" s="669"/>
      <c r="DB42" s="669"/>
      <c r="DC42" s="670"/>
      <c r="DD42" s="636">
        <v>4265387</v>
      </c>
      <c r="DE42" s="667"/>
      <c r="DF42" s="667"/>
      <c r="DG42" s="667"/>
      <c r="DH42" s="667"/>
      <c r="DI42" s="667"/>
      <c r="DJ42" s="667"/>
      <c r="DK42" s="668"/>
      <c r="DL42" s="723"/>
      <c r="DM42" s="724"/>
      <c r="DN42" s="724"/>
      <c r="DO42" s="724"/>
      <c r="DP42" s="724"/>
      <c r="DQ42" s="724"/>
      <c r="DR42" s="724"/>
      <c r="DS42" s="724"/>
      <c r="DT42" s="724"/>
      <c r="DU42" s="724"/>
      <c r="DV42" s="725"/>
      <c r="DW42" s="710"/>
      <c r="DX42" s="711"/>
      <c r="DY42" s="711"/>
      <c r="DZ42" s="711"/>
      <c r="EA42" s="711"/>
      <c r="EB42" s="711"/>
      <c r="EC42" s="712"/>
    </row>
    <row r="43" spans="2:133" ht="11.25" customHeight="1" x14ac:dyDescent="0.15">
      <c r="B43" s="638" t="s">
        <v>352</v>
      </c>
      <c r="C43" s="639"/>
      <c r="D43" s="639"/>
      <c r="E43" s="639"/>
      <c r="F43" s="639"/>
      <c r="G43" s="639"/>
      <c r="H43" s="639"/>
      <c r="I43" s="639"/>
      <c r="J43" s="639"/>
      <c r="K43" s="639"/>
      <c r="L43" s="639"/>
      <c r="M43" s="639"/>
      <c r="N43" s="639"/>
      <c r="O43" s="639"/>
      <c r="P43" s="639"/>
      <c r="Q43" s="640"/>
      <c r="R43" s="626">
        <v>4592245</v>
      </c>
      <c r="S43" s="627"/>
      <c r="T43" s="627"/>
      <c r="U43" s="627"/>
      <c r="V43" s="627"/>
      <c r="W43" s="627"/>
      <c r="X43" s="627"/>
      <c r="Y43" s="628"/>
      <c r="Z43" s="629">
        <v>4.3</v>
      </c>
      <c r="AA43" s="629"/>
      <c r="AB43" s="629"/>
      <c r="AC43" s="629"/>
      <c r="AD43" s="630" t="s">
        <v>126</v>
      </c>
      <c r="AE43" s="630"/>
      <c r="AF43" s="630"/>
      <c r="AG43" s="630"/>
      <c r="AH43" s="630"/>
      <c r="AI43" s="630"/>
      <c r="AJ43" s="630"/>
      <c r="AK43" s="630"/>
      <c r="AL43" s="641" t="s">
        <v>126</v>
      </c>
      <c r="AM43" s="642"/>
      <c r="AN43" s="642"/>
      <c r="AO43" s="643"/>
      <c r="BV43" s="219"/>
      <c r="BW43" s="219"/>
      <c r="BX43" s="219"/>
      <c r="BY43" s="219"/>
      <c r="BZ43" s="219"/>
      <c r="CA43" s="219"/>
      <c r="CB43" s="219"/>
      <c r="CD43" s="638" t="s">
        <v>353</v>
      </c>
      <c r="CE43" s="639"/>
      <c r="CF43" s="639"/>
      <c r="CG43" s="639"/>
      <c r="CH43" s="639"/>
      <c r="CI43" s="639"/>
      <c r="CJ43" s="639"/>
      <c r="CK43" s="639"/>
      <c r="CL43" s="639"/>
      <c r="CM43" s="639"/>
      <c r="CN43" s="639"/>
      <c r="CO43" s="639"/>
      <c r="CP43" s="639"/>
      <c r="CQ43" s="640"/>
      <c r="CR43" s="626">
        <v>137708</v>
      </c>
      <c r="CS43" s="667"/>
      <c r="CT43" s="667"/>
      <c r="CU43" s="667"/>
      <c r="CV43" s="667"/>
      <c r="CW43" s="667"/>
      <c r="CX43" s="667"/>
      <c r="CY43" s="668"/>
      <c r="CZ43" s="641">
        <v>0.1</v>
      </c>
      <c r="DA43" s="669"/>
      <c r="DB43" s="669"/>
      <c r="DC43" s="670"/>
      <c r="DD43" s="636">
        <v>137708</v>
      </c>
      <c r="DE43" s="667"/>
      <c r="DF43" s="667"/>
      <c r="DG43" s="667"/>
      <c r="DH43" s="667"/>
      <c r="DI43" s="667"/>
      <c r="DJ43" s="667"/>
      <c r="DK43" s="668"/>
      <c r="DL43" s="723"/>
      <c r="DM43" s="724"/>
      <c r="DN43" s="724"/>
      <c r="DO43" s="724"/>
      <c r="DP43" s="724"/>
      <c r="DQ43" s="724"/>
      <c r="DR43" s="724"/>
      <c r="DS43" s="724"/>
      <c r="DT43" s="724"/>
      <c r="DU43" s="724"/>
      <c r="DV43" s="725"/>
      <c r="DW43" s="710"/>
      <c r="DX43" s="711"/>
      <c r="DY43" s="711"/>
      <c r="DZ43" s="711"/>
      <c r="EA43" s="711"/>
      <c r="EB43" s="711"/>
      <c r="EC43" s="712"/>
    </row>
    <row r="44" spans="2:133" ht="11.25" customHeight="1" x14ac:dyDescent="0.15">
      <c r="B44" s="673" t="s">
        <v>354</v>
      </c>
      <c r="C44" s="674"/>
      <c r="D44" s="674"/>
      <c r="E44" s="674"/>
      <c r="F44" s="674"/>
      <c r="G44" s="674"/>
      <c r="H44" s="674"/>
      <c r="I44" s="674"/>
      <c r="J44" s="674"/>
      <c r="K44" s="674"/>
      <c r="L44" s="674"/>
      <c r="M44" s="674"/>
      <c r="N44" s="674"/>
      <c r="O44" s="674"/>
      <c r="P44" s="674"/>
      <c r="Q44" s="675"/>
      <c r="R44" s="717">
        <v>106412628</v>
      </c>
      <c r="S44" s="718"/>
      <c r="T44" s="718"/>
      <c r="U44" s="718"/>
      <c r="V44" s="718"/>
      <c r="W44" s="718"/>
      <c r="X44" s="718"/>
      <c r="Y44" s="726"/>
      <c r="Z44" s="727">
        <v>100</v>
      </c>
      <c r="AA44" s="727"/>
      <c r="AB44" s="727"/>
      <c r="AC44" s="727"/>
      <c r="AD44" s="728">
        <v>50890996</v>
      </c>
      <c r="AE44" s="728"/>
      <c r="AF44" s="728"/>
      <c r="AG44" s="728"/>
      <c r="AH44" s="728"/>
      <c r="AI44" s="728"/>
      <c r="AJ44" s="728"/>
      <c r="AK44" s="728"/>
      <c r="AL44" s="729">
        <v>100</v>
      </c>
      <c r="AM44" s="702"/>
      <c r="AN44" s="702"/>
      <c r="AO44" s="730"/>
      <c r="CD44" s="731" t="s">
        <v>301</v>
      </c>
      <c r="CE44" s="732"/>
      <c r="CF44" s="638" t="s">
        <v>355</v>
      </c>
      <c r="CG44" s="639"/>
      <c r="CH44" s="639"/>
      <c r="CI44" s="639"/>
      <c r="CJ44" s="639"/>
      <c r="CK44" s="639"/>
      <c r="CL44" s="639"/>
      <c r="CM44" s="639"/>
      <c r="CN44" s="639"/>
      <c r="CO44" s="639"/>
      <c r="CP44" s="639"/>
      <c r="CQ44" s="640"/>
      <c r="CR44" s="626">
        <v>14650013</v>
      </c>
      <c r="CS44" s="627"/>
      <c r="CT44" s="627"/>
      <c r="CU44" s="627"/>
      <c r="CV44" s="627"/>
      <c r="CW44" s="627"/>
      <c r="CX44" s="627"/>
      <c r="CY44" s="628"/>
      <c r="CZ44" s="641">
        <v>13.9</v>
      </c>
      <c r="DA44" s="642"/>
      <c r="DB44" s="642"/>
      <c r="DC44" s="647"/>
      <c r="DD44" s="636">
        <v>4265367</v>
      </c>
      <c r="DE44" s="627"/>
      <c r="DF44" s="627"/>
      <c r="DG44" s="627"/>
      <c r="DH44" s="627"/>
      <c r="DI44" s="627"/>
      <c r="DJ44" s="627"/>
      <c r="DK44" s="628"/>
      <c r="DL44" s="723"/>
      <c r="DM44" s="724"/>
      <c r="DN44" s="724"/>
      <c r="DO44" s="724"/>
      <c r="DP44" s="724"/>
      <c r="DQ44" s="724"/>
      <c r="DR44" s="724"/>
      <c r="DS44" s="724"/>
      <c r="DT44" s="724"/>
      <c r="DU44" s="724"/>
      <c r="DV44" s="725"/>
      <c r="DW44" s="710"/>
      <c r="DX44" s="711"/>
      <c r="DY44" s="711"/>
      <c r="DZ44" s="711"/>
      <c r="EA44" s="711"/>
      <c r="EB44" s="711"/>
      <c r="EC44" s="71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38" t="s">
        <v>356</v>
      </c>
      <c r="CG45" s="639"/>
      <c r="CH45" s="639"/>
      <c r="CI45" s="639"/>
      <c r="CJ45" s="639"/>
      <c r="CK45" s="639"/>
      <c r="CL45" s="639"/>
      <c r="CM45" s="639"/>
      <c r="CN45" s="639"/>
      <c r="CO45" s="639"/>
      <c r="CP45" s="639"/>
      <c r="CQ45" s="640"/>
      <c r="CR45" s="626">
        <v>2680464</v>
      </c>
      <c r="CS45" s="667"/>
      <c r="CT45" s="667"/>
      <c r="CU45" s="667"/>
      <c r="CV45" s="667"/>
      <c r="CW45" s="667"/>
      <c r="CX45" s="667"/>
      <c r="CY45" s="668"/>
      <c r="CZ45" s="641">
        <v>2.5</v>
      </c>
      <c r="DA45" s="669"/>
      <c r="DB45" s="669"/>
      <c r="DC45" s="670"/>
      <c r="DD45" s="636">
        <v>71773</v>
      </c>
      <c r="DE45" s="667"/>
      <c r="DF45" s="667"/>
      <c r="DG45" s="667"/>
      <c r="DH45" s="667"/>
      <c r="DI45" s="667"/>
      <c r="DJ45" s="667"/>
      <c r="DK45" s="668"/>
      <c r="DL45" s="723"/>
      <c r="DM45" s="724"/>
      <c r="DN45" s="724"/>
      <c r="DO45" s="724"/>
      <c r="DP45" s="724"/>
      <c r="DQ45" s="724"/>
      <c r="DR45" s="724"/>
      <c r="DS45" s="724"/>
      <c r="DT45" s="724"/>
      <c r="DU45" s="724"/>
      <c r="DV45" s="725"/>
      <c r="DW45" s="710"/>
      <c r="DX45" s="711"/>
      <c r="DY45" s="711"/>
      <c r="DZ45" s="711"/>
      <c r="EA45" s="711"/>
      <c r="EB45" s="711"/>
      <c r="EC45" s="712"/>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38" t="s">
        <v>358</v>
      </c>
      <c r="CG46" s="639"/>
      <c r="CH46" s="639"/>
      <c r="CI46" s="639"/>
      <c r="CJ46" s="639"/>
      <c r="CK46" s="639"/>
      <c r="CL46" s="639"/>
      <c r="CM46" s="639"/>
      <c r="CN46" s="639"/>
      <c r="CO46" s="639"/>
      <c r="CP46" s="639"/>
      <c r="CQ46" s="640"/>
      <c r="CR46" s="626">
        <v>11573643</v>
      </c>
      <c r="CS46" s="627"/>
      <c r="CT46" s="627"/>
      <c r="CU46" s="627"/>
      <c r="CV46" s="627"/>
      <c r="CW46" s="627"/>
      <c r="CX46" s="627"/>
      <c r="CY46" s="628"/>
      <c r="CZ46" s="641">
        <v>11</v>
      </c>
      <c r="DA46" s="642"/>
      <c r="DB46" s="642"/>
      <c r="DC46" s="647"/>
      <c r="DD46" s="636">
        <v>4076188</v>
      </c>
      <c r="DE46" s="627"/>
      <c r="DF46" s="627"/>
      <c r="DG46" s="627"/>
      <c r="DH46" s="627"/>
      <c r="DI46" s="627"/>
      <c r="DJ46" s="627"/>
      <c r="DK46" s="628"/>
      <c r="DL46" s="723"/>
      <c r="DM46" s="724"/>
      <c r="DN46" s="724"/>
      <c r="DO46" s="724"/>
      <c r="DP46" s="724"/>
      <c r="DQ46" s="724"/>
      <c r="DR46" s="724"/>
      <c r="DS46" s="724"/>
      <c r="DT46" s="724"/>
      <c r="DU46" s="724"/>
      <c r="DV46" s="725"/>
      <c r="DW46" s="710"/>
      <c r="DX46" s="711"/>
      <c r="DY46" s="711"/>
      <c r="DZ46" s="711"/>
      <c r="EA46" s="711"/>
      <c r="EB46" s="711"/>
      <c r="EC46" s="712"/>
    </row>
    <row r="47" spans="2:133" ht="11.25" customHeight="1" x14ac:dyDescent="0.15">
      <c r="B47" s="748" t="s">
        <v>359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3"/>
      <c r="CE47" s="734"/>
      <c r="CF47" s="638" t="s">
        <v>360</v>
      </c>
      <c r="CG47" s="639"/>
      <c r="CH47" s="639"/>
      <c r="CI47" s="639"/>
      <c r="CJ47" s="639"/>
      <c r="CK47" s="639"/>
      <c r="CL47" s="639"/>
      <c r="CM47" s="639"/>
      <c r="CN47" s="639"/>
      <c r="CO47" s="639"/>
      <c r="CP47" s="639"/>
      <c r="CQ47" s="640"/>
      <c r="CR47" s="626">
        <v>3920</v>
      </c>
      <c r="CS47" s="667"/>
      <c r="CT47" s="667"/>
      <c r="CU47" s="667"/>
      <c r="CV47" s="667"/>
      <c r="CW47" s="667"/>
      <c r="CX47" s="667"/>
      <c r="CY47" s="668"/>
      <c r="CZ47" s="641">
        <v>0</v>
      </c>
      <c r="DA47" s="669"/>
      <c r="DB47" s="669"/>
      <c r="DC47" s="670"/>
      <c r="DD47" s="636">
        <v>20</v>
      </c>
      <c r="DE47" s="667"/>
      <c r="DF47" s="667"/>
      <c r="DG47" s="667"/>
      <c r="DH47" s="667"/>
      <c r="DI47" s="667"/>
      <c r="DJ47" s="667"/>
      <c r="DK47" s="668"/>
      <c r="DL47" s="723"/>
      <c r="DM47" s="724"/>
      <c r="DN47" s="724"/>
      <c r="DO47" s="724"/>
      <c r="DP47" s="724"/>
      <c r="DQ47" s="724"/>
      <c r="DR47" s="724"/>
      <c r="DS47" s="724"/>
      <c r="DT47" s="724"/>
      <c r="DU47" s="724"/>
      <c r="DV47" s="725"/>
      <c r="DW47" s="710"/>
      <c r="DX47" s="711"/>
      <c r="DY47" s="711"/>
      <c r="DZ47" s="711"/>
      <c r="EA47" s="711"/>
      <c r="EB47" s="711"/>
      <c r="EC47" s="712"/>
    </row>
    <row r="48" spans="2:133" ht="11.25" x14ac:dyDescent="0.15">
      <c r="B48" s="747" t="s">
        <v>361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5"/>
      <c r="CE48" s="736"/>
      <c r="CF48" s="638" t="s">
        <v>362</v>
      </c>
      <c r="CG48" s="639"/>
      <c r="CH48" s="639"/>
      <c r="CI48" s="639"/>
      <c r="CJ48" s="639"/>
      <c r="CK48" s="639"/>
      <c r="CL48" s="639"/>
      <c r="CM48" s="639"/>
      <c r="CN48" s="639"/>
      <c r="CO48" s="639"/>
      <c r="CP48" s="639"/>
      <c r="CQ48" s="640"/>
      <c r="CR48" s="626" t="s">
        <v>126</v>
      </c>
      <c r="CS48" s="627"/>
      <c r="CT48" s="627"/>
      <c r="CU48" s="627"/>
      <c r="CV48" s="627"/>
      <c r="CW48" s="627"/>
      <c r="CX48" s="627"/>
      <c r="CY48" s="628"/>
      <c r="CZ48" s="641" t="s">
        <v>126</v>
      </c>
      <c r="DA48" s="642"/>
      <c r="DB48" s="642"/>
      <c r="DC48" s="647"/>
      <c r="DD48" s="636" t="s">
        <v>126</v>
      </c>
      <c r="DE48" s="627"/>
      <c r="DF48" s="627"/>
      <c r="DG48" s="627"/>
      <c r="DH48" s="627"/>
      <c r="DI48" s="627"/>
      <c r="DJ48" s="627"/>
      <c r="DK48" s="628"/>
      <c r="DL48" s="723"/>
      <c r="DM48" s="724"/>
      <c r="DN48" s="724"/>
      <c r="DO48" s="724"/>
      <c r="DP48" s="724"/>
      <c r="DQ48" s="724"/>
      <c r="DR48" s="724"/>
      <c r="DS48" s="724"/>
      <c r="DT48" s="724"/>
      <c r="DU48" s="724"/>
      <c r="DV48" s="725"/>
      <c r="DW48" s="710"/>
      <c r="DX48" s="711"/>
      <c r="DY48" s="711"/>
      <c r="DZ48" s="711"/>
      <c r="EA48" s="711"/>
      <c r="EB48" s="711"/>
      <c r="EC48" s="71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363</v>
      </c>
      <c r="CE49" s="674"/>
      <c r="CF49" s="674"/>
      <c r="CG49" s="674"/>
      <c r="CH49" s="674"/>
      <c r="CI49" s="674"/>
      <c r="CJ49" s="674"/>
      <c r="CK49" s="674"/>
      <c r="CL49" s="674"/>
      <c r="CM49" s="674"/>
      <c r="CN49" s="674"/>
      <c r="CO49" s="674"/>
      <c r="CP49" s="674"/>
      <c r="CQ49" s="675"/>
      <c r="CR49" s="717">
        <v>105551892</v>
      </c>
      <c r="CS49" s="701"/>
      <c r="CT49" s="701"/>
      <c r="CU49" s="701"/>
      <c r="CV49" s="701"/>
      <c r="CW49" s="701"/>
      <c r="CX49" s="701"/>
      <c r="CY49" s="737"/>
      <c r="CZ49" s="729">
        <v>100</v>
      </c>
      <c r="DA49" s="738"/>
      <c r="DB49" s="738"/>
      <c r="DC49" s="739"/>
      <c r="DD49" s="740">
        <v>61141876</v>
      </c>
      <c r="DE49" s="701"/>
      <c r="DF49" s="701"/>
      <c r="DG49" s="701"/>
      <c r="DH49" s="701"/>
      <c r="DI49" s="701"/>
      <c r="DJ49" s="701"/>
      <c r="DK49" s="737"/>
      <c r="DL49" s="741"/>
      <c r="DM49" s="742"/>
      <c r="DN49" s="742"/>
      <c r="DO49" s="742"/>
      <c r="DP49" s="742"/>
      <c r="DQ49" s="742"/>
      <c r="DR49" s="742"/>
      <c r="DS49" s="742"/>
      <c r="DT49" s="742"/>
      <c r="DU49" s="742"/>
      <c r="DV49" s="743"/>
      <c r="DW49" s="744"/>
      <c r="DX49" s="745"/>
      <c r="DY49" s="745"/>
      <c r="DZ49" s="745"/>
      <c r="EA49" s="745"/>
      <c r="EB49" s="745"/>
      <c r="EC49" s="746"/>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G37:BU37"/>
    <mergeCell ref="BV37:CB37"/>
    <mergeCell ref="CD37:CQ37"/>
    <mergeCell ref="BG38:BU38"/>
    <mergeCell ref="BV38:CB38"/>
    <mergeCell ref="CD38:CQ38"/>
    <mergeCell ref="CR38:CY38"/>
    <mergeCell ref="CZ38:DC38"/>
    <mergeCell ref="DD38:DK38"/>
    <mergeCell ref="B37:Q37"/>
    <mergeCell ref="R37:Y37"/>
    <mergeCell ref="Z37:AC37"/>
    <mergeCell ref="AD37:AK37"/>
    <mergeCell ref="AL37:AO37"/>
    <mergeCell ref="AQ37:AY37"/>
    <mergeCell ref="AQ38:AY38"/>
    <mergeCell ref="AZ38:BF38"/>
    <mergeCell ref="AZ37:BF37"/>
    <mergeCell ref="DD37:DK37"/>
    <mergeCell ref="DL37:DV37"/>
    <mergeCell ref="DW37:EC37"/>
    <mergeCell ref="B38:Q38"/>
    <mergeCell ref="R38:Y38"/>
    <mergeCell ref="Z38:AC38"/>
    <mergeCell ref="AD38:AK38"/>
    <mergeCell ref="AL38:AO38"/>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CR37:CY37"/>
    <mergeCell ref="CZ37:DC37"/>
    <mergeCell ref="BG36:BU36"/>
    <mergeCell ref="BV36:CB36"/>
    <mergeCell ref="CD36:CQ36"/>
    <mergeCell ref="CR36:CY36"/>
    <mergeCell ref="CZ36:DC36"/>
    <mergeCell ref="DD36:DK36"/>
    <mergeCell ref="DL36:DV36"/>
    <mergeCell ref="DW36:EC36"/>
    <mergeCell ref="BG33:BL33"/>
    <mergeCell ref="BM33:BQ33"/>
    <mergeCell ref="BR33:BW33"/>
    <mergeCell ref="BX33:CB33"/>
    <mergeCell ref="CD33:CQ33"/>
    <mergeCell ref="Z35:AC35"/>
    <mergeCell ref="AD35:AK35"/>
    <mergeCell ref="AL35:AO35"/>
    <mergeCell ref="AQ35:BF35"/>
    <mergeCell ref="CD34:CQ34"/>
    <mergeCell ref="B34:Q34"/>
    <mergeCell ref="R34:Y34"/>
    <mergeCell ref="Z34:AC34"/>
    <mergeCell ref="AD34:AK34"/>
    <mergeCell ref="AL34:AO34"/>
    <mergeCell ref="B35:Q35"/>
    <mergeCell ref="R35:Y35"/>
    <mergeCell ref="AX33:BF33"/>
    <mergeCell ref="DW34:EC34"/>
    <mergeCell ref="CR33:CY33"/>
    <mergeCell ref="CZ33:DC33"/>
    <mergeCell ref="DD33:DK33"/>
    <mergeCell ref="DL33:DV33"/>
    <mergeCell ref="DW33:EC33"/>
    <mergeCell ref="CR34:CY34"/>
    <mergeCell ref="CZ34:DC34"/>
    <mergeCell ref="DD34:DK34"/>
    <mergeCell ref="DL34:DV34"/>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W30:EC30"/>
    <mergeCell ref="B31:Q31"/>
    <mergeCell ref="R31:Y31"/>
    <mergeCell ref="Z31:AC31"/>
    <mergeCell ref="AD31:AK31"/>
    <mergeCell ref="AL31:AO31"/>
    <mergeCell ref="AP31:AS33"/>
    <mergeCell ref="AT31:AT33"/>
    <mergeCell ref="DL32:DV32"/>
    <mergeCell ref="DW32:EC32"/>
    <mergeCell ref="B33:Q33"/>
    <mergeCell ref="R33:Y33"/>
    <mergeCell ref="Z33:AC33"/>
    <mergeCell ref="AD33:AK33"/>
    <mergeCell ref="AL33:AO33"/>
    <mergeCell ref="AX31:BF31"/>
    <mergeCell ref="BG31:BL31"/>
    <mergeCell ref="BM31:BQ31"/>
    <mergeCell ref="BR31:BW31"/>
    <mergeCell ref="BX31:CB31"/>
    <mergeCell ref="CF31:CQ31"/>
    <mergeCell ref="CR31:CY31"/>
    <mergeCell ref="CZ31:DC31"/>
    <mergeCell ref="DD31:DK31"/>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CD27:CQ27"/>
    <mergeCell ref="CR27:CY27"/>
    <mergeCell ref="CZ27:DC27"/>
    <mergeCell ref="DD27:DK27"/>
    <mergeCell ref="DL27:DV27"/>
    <mergeCell ref="DW27:EC27"/>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O24:BR24"/>
    <mergeCell ref="BS24:CB24"/>
    <mergeCell ref="BO25:BR25"/>
    <mergeCell ref="BS25:CB25"/>
    <mergeCell ref="CD25:CQ25"/>
    <mergeCell ref="CR25:CY25"/>
    <mergeCell ref="CZ25:DC25"/>
    <mergeCell ref="DD25:DK25"/>
    <mergeCell ref="DL25:DV25"/>
    <mergeCell ref="B25:Q25"/>
    <mergeCell ref="R25:Y25"/>
    <mergeCell ref="Z25:AC25"/>
    <mergeCell ref="AD25:AK25"/>
    <mergeCell ref="AL25:AO25"/>
    <mergeCell ref="AP25:BF25"/>
    <mergeCell ref="BG25:BN25"/>
    <mergeCell ref="B24:Q24"/>
    <mergeCell ref="R24:Y24"/>
    <mergeCell ref="Z24:AC24"/>
    <mergeCell ref="AD24:AK24"/>
    <mergeCell ref="AL24:AO24"/>
    <mergeCell ref="AP24:BF24"/>
    <mergeCell ref="BG24:BN24"/>
    <mergeCell ref="CD23:CQ23"/>
    <mergeCell ref="CR23:CY23"/>
    <mergeCell ref="CZ23:DC23"/>
    <mergeCell ref="DD23:DK23"/>
    <mergeCell ref="DL23:DV23"/>
    <mergeCell ref="DW23:EC23"/>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B21:Q21"/>
    <mergeCell ref="R21:Y21"/>
    <mergeCell ref="Z21:AC21"/>
    <mergeCell ref="AD21:AK21"/>
    <mergeCell ref="AL21:AO21"/>
    <mergeCell ref="AP21:BF21"/>
    <mergeCell ref="BG21:BN21"/>
    <mergeCell ref="CD22:EC22"/>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B18:Q18"/>
    <mergeCell ref="R18:Y18"/>
    <mergeCell ref="Z18:AC18"/>
    <mergeCell ref="AD18:AK18"/>
    <mergeCell ref="AL18:AO18"/>
    <mergeCell ref="AP18:BF18"/>
    <mergeCell ref="BG18:BN18"/>
    <mergeCell ref="CD19:CQ19"/>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B15:Q15"/>
    <mergeCell ref="R15:Y15"/>
    <mergeCell ref="Z15:AC15"/>
    <mergeCell ref="AD15:AK15"/>
    <mergeCell ref="AL15:AO15"/>
    <mergeCell ref="AP15:BF15"/>
    <mergeCell ref="BG15:BN15"/>
    <mergeCell ref="CD16:CQ16"/>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B12:Q12"/>
    <mergeCell ref="R12:Y12"/>
    <mergeCell ref="Z12:AC12"/>
    <mergeCell ref="AD12:AK12"/>
    <mergeCell ref="AL12:AO12"/>
    <mergeCell ref="AP12:BF12"/>
    <mergeCell ref="BG12:BN12"/>
    <mergeCell ref="CD13:CQ13"/>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CD10:CQ10"/>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6:Q6"/>
    <mergeCell ref="R6:Y6"/>
    <mergeCell ref="Z6:AC6"/>
    <mergeCell ref="AD6:AK6"/>
    <mergeCell ref="AL6:AO6"/>
    <mergeCell ref="AP6:BF6"/>
    <mergeCell ref="BG6:BN6"/>
    <mergeCell ref="CD7:CQ7"/>
    <mergeCell ref="CR7:CY7"/>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364</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365</v>
      </c>
      <c r="DK2" s="1120"/>
      <c r="DL2" s="1120"/>
      <c r="DM2" s="1120"/>
      <c r="DN2" s="1120"/>
      <c r="DO2" s="1121"/>
      <c r="DP2" s="224"/>
      <c r="DQ2" s="1119" t="s">
        <v>366</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367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369</v>
      </c>
      <c r="B5" s="1024"/>
      <c r="C5" s="1024"/>
      <c r="D5" s="1024"/>
      <c r="E5" s="1024"/>
      <c r="F5" s="1024"/>
      <c r="G5" s="1024"/>
      <c r="H5" s="1024"/>
      <c r="I5" s="1024"/>
      <c r="J5" s="1024"/>
      <c r="K5" s="1024"/>
      <c r="L5" s="1024"/>
      <c r="M5" s="1024"/>
      <c r="N5" s="1024"/>
      <c r="O5" s="1024"/>
      <c r="P5" s="1025"/>
      <c r="Q5" s="1029" t="s">
        <v>370</v>
      </c>
      <c r="R5" s="1030"/>
      <c r="S5" s="1030"/>
      <c r="T5" s="1030"/>
      <c r="U5" s="1031"/>
      <c r="V5" s="1029" t="s">
        <v>371</v>
      </c>
      <c r="W5" s="1030"/>
      <c r="X5" s="1030"/>
      <c r="Y5" s="1030"/>
      <c r="Z5" s="1031"/>
      <c r="AA5" s="1029" t="s">
        <v>372</v>
      </c>
      <c r="AB5" s="1030"/>
      <c r="AC5" s="1030"/>
      <c r="AD5" s="1030"/>
      <c r="AE5" s="1030"/>
      <c r="AF5" s="1122" t="s">
        <v>373</v>
      </c>
      <c r="AG5" s="1030"/>
      <c r="AH5" s="1030"/>
      <c r="AI5" s="1030"/>
      <c r="AJ5" s="1043"/>
      <c r="AK5" s="1030" t="s">
        <v>374</v>
      </c>
      <c r="AL5" s="1030"/>
      <c r="AM5" s="1030"/>
      <c r="AN5" s="1030"/>
      <c r="AO5" s="1031"/>
      <c r="AP5" s="1029" t="s">
        <v>375</v>
      </c>
      <c r="AQ5" s="1030"/>
      <c r="AR5" s="1030"/>
      <c r="AS5" s="1030"/>
      <c r="AT5" s="1031"/>
      <c r="AU5" s="1029" t="s">
        <v>376</v>
      </c>
      <c r="AV5" s="1030"/>
      <c r="AW5" s="1030"/>
      <c r="AX5" s="1030"/>
      <c r="AY5" s="1043"/>
      <c r="AZ5" s="228"/>
      <c r="BA5" s="228"/>
      <c r="BB5" s="228"/>
      <c r="BC5" s="228"/>
      <c r="BD5" s="228"/>
      <c r="BE5" s="229"/>
      <c r="BF5" s="229"/>
      <c r="BG5" s="229"/>
      <c r="BH5" s="229"/>
      <c r="BI5" s="229"/>
      <c r="BJ5" s="229"/>
      <c r="BK5" s="229"/>
      <c r="BL5" s="229"/>
      <c r="BM5" s="229"/>
      <c r="BN5" s="229"/>
      <c r="BO5" s="229"/>
      <c r="BP5" s="229"/>
      <c r="BQ5" s="1023" t="s">
        <v>377</v>
      </c>
      <c r="BR5" s="1024"/>
      <c r="BS5" s="1024"/>
      <c r="BT5" s="1024"/>
      <c r="BU5" s="1024"/>
      <c r="BV5" s="1024"/>
      <c r="BW5" s="1024"/>
      <c r="BX5" s="1024"/>
      <c r="BY5" s="1024"/>
      <c r="BZ5" s="1024"/>
      <c r="CA5" s="1024"/>
      <c r="CB5" s="1024"/>
      <c r="CC5" s="1024"/>
      <c r="CD5" s="1024"/>
      <c r="CE5" s="1024"/>
      <c r="CF5" s="1024"/>
      <c r="CG5" s="1025"/>
      <c r="CH5" s="1029" t="s">
        <v>378</v>
      </c>
      <c r="CI5" s="1030"/>
      <c r="CJ5" s="1030"/>
      <c r="CK5" s="1030"/>
      <c r="CL5" s="1031"/>
      <c r="CM5" s="1029" t="s">
        <v>379</v>
      </c>
      <c r="CN5" s="1030"/>
      <c r="CO5" s="1030"/>
      <c r="CP5" s="1030"/>
      <c r="CQ5" s="1031"/>
      <c r="CR5" s="1029" t="s">
        <v>380</v>
      </c>
      <c r="CS5" s="1030"/>
      <c r="CT5" s="1030"/>
      <c r="CU5" s="1030"/>
      <c r="CV5" s="1031"/>
      <c r="CW5" s="1029" t="s">
        <v>381</v>
      </c>
      <c r="CX5" s="1030"/>
      <c r="CY5" s="1030"/>
      <c r="CZ5" s="1030"/>
      <c r="DA5" s="1031"/>
      <c r="DB5" s="1029" t="s">
        <v>382</v>
      </c>
      <c r="DC5" s="1030"/>
      <c r="DD5" s="1030"/>
      <c r="DE5" s="1030"/>
      <c r="DF5" s="1031"/>
      <c r="DG5" s="1112" t="s">
        <v>383</v>
      </c>
      <c r="DH5" s="1113"/>
      <c r="DI5" s="1113"/>
      <c r="DJ5" s="1113"/>
      <c r="DK5" s="1114"/>
      <c r="DL5" s="1112" t="s">
        <v>384</v>
      </c>
      <c r="DM5" s="1113"/>
      <c r="DN5" s="1113"/>
      <c r="DO5" s="1113"/>
      <c r="DP5" s="1114"/>
      <c r="DQ5" s="1029" t="s">
        <v>385</v>
      </c>
      <c r="DR5" s="1030"/>
      <c r="DS5" s="1030"/>
      <c r="DT5" s="1030"/>
      <c r="DU5" s="1031"/>
      <c r="DV5" s="1029" t="s">
        <v>376</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386</v>
      </c>
      <c r="C7" s="1076"/>
      <c r="D7" s="1076"/>
      <c r="E7" s="1076"/>
      <c r="F7" s="1076"/>
      <c r="G7" s="1076"/>
      <c r="H7" s="1076"/>
      <c r="I7" s="1076"/>
      <c r="J7" s="1076"/>
      <c r="K7" s="1076"/>
      <c r="L7" s="1076"/>
      <c r="M7" s="1076"/>
      <c r="N7" s="1076"/>
      <c r="O7" s="1076"/>
      <c r="P7" s="1077"/>
      <c r="Q7" s="1130">
        <v>104682</v>
      </c>
      <c r="R7" s="1131"/>
      <c r="S7" s="1131"/>
      <c r="T7" s="1131"/>
      <c r="U7" s="1131"/>
      <c r="V7" s="1131">
        <v>103963</v>
      </c>
      <c r="W7" s="1131"/>
      <c r="X7" s="1131"/>
      <c r="Y7" s="1131"/>
      <c r="Z7" s="1131"/>
      <c r="AA7" s="1131">
        <v>719</v>
      </c>
      <c r="AB7" s="1131"/>
      <c r="AC7" s="1131"/>
      <c r="AD7" s="1131"/>
      <c r="AE7" s="1132"/>
      <c r="AF7" s="1133">
        <v>155</v>
      </c>
      <c r="AG7" s="1134"/>
      <c r="AH7" s="1134"/>
      <c r="AI7" s="1134"/>
      <c r="AJ7" s="1135"/>
      <c r="AK7" s="1136">
        <v>994</v>
      </c>
      <c r="AL7" s="1137"/>
      <c r="AM7" s="1137"/>
      <c r="AN7" s="1137"/>
      <c r="AO7" s="1137"/>
      <c r="AP7" s="1137">
        <v>83420</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t="s">
        <v>598</v>
      </c>
      <c r="BS7" s="1127" t="s">
        <v>599</v>
      </c>
      <c r="BT7" s="1128"/>
      <c r="BU7" s="1128"/>
      <c r="BV7" s="1128"/>
      <c r="BW7" s="1128"/>
      <c r="BX7" s="1128"/>
      <c r="BY7" s="1128"/>
      <c r="BZ7" s="1128"/>
      <c r="CA7" s="1128"/>
      <c r="CB7" s="1128"/>
      <c r="CC7" s="1128"/>
      <c r="CD7" s="1128"/>
      <c r="CE7" s="1128"/>
      <c r="CF7" s="1128"/>
      <c r="CG7" s="1140"/>
      <c r="CH7" s="1124">
        <v>159</v>
      </c>
      <c r="CI7" s="1125"/>
      <c r="CJ7" s="1125"/>
      <c r="CK7" s="1125"/>
      <c r="CL7" s="1126"/>
      <c r="CM7" s="1124">
        <v>4179</v>
      </c>
      <c r="CN7" s="1125"/>
      <c r="CO7" s="1125"/>
      <c r="CP7" s="1125"/>
      <c r="CQ7" s="1126"/>
      <c r="CR7" s="1124">
        <v>5</v>
      </c>
      <c r="CS7" s="1125"/>
      <c r="CT7" s="1125"/>
      <c r="CU7" s="1125"/>
      <c r="CV7" s="1126"/>
      <c r="CW7" s="1124" t="s">
        <v>600</v>
      </c>
      <c r="CX7" s="1125"/>
      <c r="CY7" s="1125"/>
      <c r="CZ7" s="1125"/>
      <c r="DA7" s="1126"/>
      <c r="DB7" s="1124" t="s">
        <v>600</v>
      </c>
      <c r="DC7" s="1125"/>
      <c r="DD7" s="1125"/>
      <c r="DE7" s="1125"/>
      <c r="DF7" s="1126"/>
      <c r="DG7" s="1124" t="s">
        <v>600</v>
      </c>
      <c r="DH7" s="1125"/>
      <c r="DI7" s="1125"/>
      <c r="DJ7" s="1125"/>
      <c r="DK7" s="1126"/>
      <c r="DL7" s="1124" t="s">
        <v>600</v>
      </c>
      <c r="DM7" s="1125"/>
      <c r="DN7" s="1125"/>
      <c r="DO7" s="1125"/>
      <c r="DP7" s="1126"/>
      <c r="DQ7" s="1124" t="s">
        <v>600</v>
      </c>
      <c r="DR7" s="1125"/>
      <c r="DS7" s="1125"/>
      <c r="DT7" s="1125"/>
      <c r="DU7" s="1126"/>
      <c r="DV7" s="1127"/>
      <c r="DW7" s="1128"/>
      <c r="DX7" s="1128"/>
      <c r="DY7" s="1128"/>
      <c r="DZ7" s="1129"/>
      <c r="EA7" s="230"/>
    </row>
    <row r="8" spans="1:131" s="231" customFormat="1" ht="26.25" customHeight="1" x14ac:dyDescent="0.15">
      <c r="A8" s="234">
        <v>2</v>
      </c>
      <c r="B8" s="1058" t="s">
        <v>387</v>
      </c>
      <c r="C8" s="1059"/>
      <c r="D8" s="1059"/>
      <c r="E8" s="1059"/>
      <c r="F8" s="1059"/>
      <c r="G8" s="1059"/>
      <c r="H8" s="1059"/>
      <c r="I8" s="1059"/>
      <c r="J8" s="1059"/>
      <c r="K8" s="1059"/>
      <c r="L8" s="1059"/>
      <c r="M8" s="1059"/>
      <c r="N8" s="1059"/>
      <c r="O8" s="1059"/>
      <c r="P8" s="1060"/>
      <c r="Q8" s="1066">
        <v>57</v>
      </c>
      <c r="R8" s="1067"/>
      <c r="S8" s="1067"/>
      <c r="T8" s="1067"/>
      <c r="U8" s="1067"/>
      <c r="V8" s="1067">
        <v>52</v>
      </c>
      <c r="W8" s="1067"/>
      <c r="X8" s="1067"/>
      <c r="Y8" s="1067"/>
      <c r="Z8" s="1067"/>
      <c r="AA8" s="1067">
        <v>5</v>
      </c>
      <c r="AB8" s="1067"/>
      <c r="AC8" s="1067"/>
      <c r="AD8" s="1067"/>
      <c r="AE8" s="1068"/>
      <c r="AF8" s="1063">
        <v>5</v>
      </c>
      <c r="AG8" s="1064"/>
      <c r="AH8" s="1064"/>
      <c r="AI8" s="1064"/>
      <c r="AJ8" s="1065"/>
      <c r="AK8" s="1108" t="s">
        <v>600</v>
      </c>
      <c r="AL8" s="1109"/>
      <c r="AM8" s="1109"/>
      <c r="AN8" s="1109"/>
      <c r="AO8" s="1109"/>
      <c r="AP8" s="1109">
        <v>157</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601</v>
      </c>
      <c r="BT8" s="1021"/>
      <c r="BU8" s="1021"/>
      <c r="BV8" s="1021"/>
      <c r="BW8" s="1021"/>
      <c r="BX8" s="1021"/>
      <c r="BY8" s="1021"/>
      <c r="BZ8" s="1021"/>
      <c r="CA8" s="1021"/>
      <c r="CB8" s="1021"/>
      <c r="CC8" s="1021"/>
      <c r="CD8" s="1021"/>
      <c r="CE8" s="1021"/>
      <c r="CF8" s="1021"/>
      <c r="CG8" s="1042"/>
      <c r="CH8" s="1017">
        <v>222</v>
      </c>
      <c r="CI8" s="1018"/>
      <c r="CJ8" s="1018"/>
      <c r="CK8" s="1018"/>
      <c r="CL8" s="1019"/>
      <c r="CM8" s="1017">
        <v>4054</v>
      </c>
      <c r="CN8" s="1018"/>
      <c r="CO8" s="1018"/>
      <c r="CP8" s="1018"/>
      <c r="CQ8" s="1019"/>
      <c r="CR8" s="1017">
        <v>11</v>
      </c>
      <c r="CS8" s="1018"/>
      <c r="CT8" s="1018"/>
      <c r="CU8" s="1018"/>
      <c r="CV8" s="1019"/>
      <c r="CW8" s="1017">
        <v>7</v>
      </c>
      <c r="CX8" s="1018"/>
      <c r="CY8" s="1018"/>
      <c r="CZ8" s="1018"/>
      <c r="DA8" s="1019"/>
      <c r="DB8" s="1017" t="s">
        <v>600</v>
      </c>
      <c r="DC8" s="1018"/>
      <c r="DD8" s="1018"/>
      <c r="DE8" s="1018"/>
      <c r="DF8" s="1019"/>
      <c r="DG8" s="1017" t="s">
        <v>600</v>
      </c>
      <c r="DH8" s="1018"/>
      <c r="DI8" s="1018"/>
      <c r="DJ8" s="1018"/>
      <c r="DK8" s="1019"/>
      <c r="DL8" s="1017" t="s">
        <v>600</v>
      </c>
      <c r="DM8" s="1018"/>
      <c r="DN8" s="1018"/>
      <c r="DO8" s="1018"/>
      <c r="DP8" s="1019"/>
      <c r="DQ8" s="1017" t="s">
        <v>600</v>
      </c>
      <c r="DR8" s="1018"/>
      <c r="DS8" s="1018"/>
      <c r="DT8" s="1018"/>
      <c r="DU8" s="1019"/>
      <c r="DV8" s="1020"/>
      <c r="DW8" s="1021"/>
      <c r="DX8" s="1021"/>
      <c r="DY8" s="1021"/>
      <c r="DZ8" s="1022"/>
      <c r="EA8" s="230"/>
    </row>
    <row r="9" spans="1:131" s="231" customFormat="1" ht="26.25" customHeight="1" x14ac:dyDescent="0.15">
      <c r="A9" s="234">
        <v>3</v>
      </c>
      <c r="B9" s="1058" t="s">
        <v>388</v>
      </c>
      <c r="C9" s="1059"/>
      <c r="D9" s="1059"/>
      <c r="E9" s="1059"/>
      <c r="F9" s="1059"/>
      <c r="G9" s="1059"/>
      <c r="H9" s="1059"/>
      <c r="I9" s="1059"/>
      <c r="J9" s="1059"/>
      <c r="K9" s="1059"/>
      <c r="L9" s="1059"/>
      <c r="M9" s="1059"/>
      <c r="N9" s="1059"/>
      <c r="O9" s="1059"/>
      <c r="P9" s="1060"/>
      <c r="Q9" s="1066">
        <v>1018</v>
      </c>
      <c r="R9" s="1067"/>
      <c r="S9" s="1067"/>
      <c r="T9" s="1067"/>
      <c r="U9" s="1067"/>
      <c r="V9" s="1067">
        <v>965</v>
      </c>
      <c r="W9" s="1067"/>
      <c r="X9" s="1067"/>
      <c r="Y9" s="1067"/>
      <c r="Z9" s="1067"/>
      <c r="AA9" s="1067">
        <v>53</v>
      </c>
      <c r="AB9" s="1067"/>
      <c r="AC9" s="1067"/>
      <c r="AD9" s="1067"/>
      <c r="AE9" s="1068"/>
      <c r="AF9" s="1063">
        <v>53</v>
      </c>
      <c r="AG9" s="1064"/>
      <c r="AH9" s="1064"/>
      <c r="AI9" s="1064"/>
      <c r="AJ9" s="1065"/>
      <c r="AK9" s="1108">
        <v>187</v>
      </c>
      <c r="AL9" s="1109"/>
      <c r="AM9" s="1109"/>
      <c r="AN9" s="1109"/>
      <c r="AO9" s="1109"/>
      <c r="AP9" s="1109">
        <v>744</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602</v>
      </c>
      <c r="BT9" s="1021"/>
      <c r="BU9" s="1021"/>
      <c r="BV9" s="1021"/>
      <c r="BW9" s="1021"/>
      <c r="BX9" s="1021"/>
      <c r="BY9" s="1021"/>
      <c r="BZ9" s="1021"/>
      <c r="CA9" s="1021"/>
      <c r="CB9" s="1021"/>
      <c r="CC9" s="1021"/>
      <c r="CD9" s="1021"/>
      <c r="CE9" s="1021"/>
      <c r="CF9" s="1021"/>
      <c r="CG9" s="1042"/>
      <c r="CH9" s="1017">
        <v>0</v>
      </c>
      <c r="CI9" s="1018"/>
      <c r="CJ9" s="1018"/>
      <c r="CK9" s="1018"/>
      <c r="CL9" s="1019"/>
      <c r="CM9" s="1017">
        <v>33</v>
      </c>
      <c r="CN9" s="1018"/>
      <c r="CO9" s="1018"/>
      <c r="CP9" s="1018"/>
      <c r="CQ9" s="1019"/>
      <c r="CR9" s="1017">
        <v>9</v>
      </c>
      <c r="CS9" s="1018"/>
      <c r="CT9" s="1018"/>
      <c r="CU9" s="1018"/>
      <c r="CV9" s="1019"/>
      <c r="CW9" s="1017">
        <v>202</v>
      </c>
      <c r="CX9" s="1018"/>
      <c r="CY9" s="1018"/>
      <c r="CZ9" s="1018"/>
      <c r="DA9" s="1019"/>
      <c r="DB9" s="1017" t="s">
        <v>600</v>
      </c>
      <c r="DC9" s="1018"/>
      <c r="DD9" s="1018"/>
      <c r="DE9" s="1018"/>
      <c r="DF9" s="1019"/>
      <c r="DG9" s="1017" t="s">
        <v>600</v>
      </c>
      <c r="DH9" s="1018"/>
      <c r="DI9" s="1018"/>
      <c r="DJ9" s="1018"/>
      <c r="DK9" s="1019"/>
      <c r="DL9" s="1017" t="s">
        <v>600</v>
      </c>
      <c r="DM9" s="1018"/>
      <c r="DN9" s="1018"/>
      <c r="DO9" s="1018"/>
      <c r="DP9" s="1019"/>
      <c r="DQ9" s="1017" t="s">
        <v>600</v>
      </c>
      <c r="DR9" s="1018"/>
      <c r="DS9" s="1018"/>
      <c r="DT9" s="1018"/>
      <c r="DU9" s="1019"/>
      <c r="DV9" s="1020"/>
      <c r="DW9" s="1021"/>
      <c r="DX9" s="1021"/>
      <c r="DY9" s="1021"/>
      <c r="DZ9" s="1022"/>
      <c r="EA9" s="230"/>
    </row>
    <row r="10" spans="1:131" s="231" customFormat="1" ht="26.25" customHeight="1" x14ac:dyDescent="0.15">
      <c r="A10" s="234">
        <v>4</v>
      </c>
      <c r="B10" s="1058" t="s">
        <v>389</v>
      </c>
      <c r="C10" s="1059"/>
      <c r="D10" s="1059"/>
      <c r="E10" s="1059"/>
      <c r="F10" s="1059"/>
      <c r="G10" s="1059"/>
      <c r="H10" s="1059"/>
      <c r="I10" s="1059"/>
      <c r="J10" s="1059"/>
      <c r="K10" s="1059"/>
      <c r="L10" s="1059"/>
      <c r="M10" s="1059"/>
      <c r="N10" s="1059"/>
      <c r="O10" s="1059"/>
      <c r="P10" s="1060"/>
      <c r="Q10" s="1066">
        <v>121</v>
      </c>
      <c r="R10" s="1067"/>
      <c r="S10" s="1067"/>
      <c r="T10" s="1067"/>
      <c r="U10" s="1067"/>
      <c r="V10" s="1067">
        <v>88</v>
      </c>
      <c r="W10" s="1067"/>
      <c r="X10" s="1067"/>
      <c r="Y10" s="1067"/>
      <c r="Z10" s="1067"/>
      <c r="AA10" s="1067">
        <v>33</v>
      </c>
      <c r="AB10" s="1067"/>
      <c r="AC10" s="1067"/>
      <c r="AD10" s="1067"/>
      <c r="AE10" s="1068"/>
      <c r="AF10" s="1063">
        <v>33</v>
      </c>
      <c r="AG10" s="1064"/>
      <c r="AH10" s="1064"/>
      <c r="AI10" s="1064"/>
      <c r="AJ10" s="1065"/>
      <c r="AK10" s="1108">
        <v>34</v>
      </c>
      <c r="AL10" s="1109"/>
      <c r="AM10" s="1109"/>
      <c r="AN10" s="1109"/>
      <c r="AO10" s="1109"/>
      <c r="AP10" s="1109">
        <v>18</v>
      </c>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t="s">
        <v>598</v>
      </c>
      <c r="BS10" s="1020" t="s">
        <v>603</v>
      </c>
      <c r="BT10" s="1021"/>
      <c r="BU10" s="1021"/>
      <c r="BV10" s="1021"/>
      <c r="BW10" s="1021"/>
      <c r="BX10" s="1021"/>
      <c r="BY10" s="1021"/>
      <c r="BZ10" s="1021"/>
      <c r="CA10" s="1021"/>
      <c r="CB10" s="1021"/>
      <c r="CC10" s="1021"/>
      <c r="CD10" s="1021"/>
      <c r="CE10" s="1021"/>
      <c r="CF10" s="1021"/>
      <c r="CG10" s="1042"/>
      <c r="CH10" s="1017">
        <v>-45</v>
      </c>
      <c r="CI10" s="1018"/>
      <c r="CJ10" s="1018"/>
      <c r="CK10" s="1018"/>
      <c r="CL10" s="1019"/>
      <c r="CM10" s="1017">
        <v>1319</v>
      </c>
      <c r="CN10" s="1018"/>
      <c r="CO10" s="1018"/>
      <c r="CP10" s="1018"/>
      <c r="CQ10" s="1019"/>
      <c r="CR10" s="1017">
        <v>45</v>
      </c>
      <c r="CS10" s="1018"/>
      <c r="CT10" s="1018"/>
      <c r="CU10" s="1018"/>
      <c r="CV10" s="1019"/>
      <c r="CW10" s="1017">
        <v>194</v>
      </c>
      <c r="CX10" s="1018"/>
      <c r="CY10" s="1018"/>
      <c r="CZ10" s="1018"/>
      <c r="DA10" s="1019"/>
      <c r="DB10" s="1017" t="s">
        <v>600</v>
      </c>
      <c r="DC10" s="1018"/>
      <c r="DD10" s="1018"/>
      <c r="DE10" s="1018"/>
      <c r="DF10" s="1019"/>
      <c r="DG10" s="1017" t="s">
        <v>600</v>
      </c>
      <c r="DH10" s="1018"/>
      <c r="DI10" s="1018"/>
      <c r="DJ10" s="1018"/>
      <c r="DK10" s="1019"/>
      <c r="DL10" s="1017">
        <v>41</v>
      </c>
      <c r="DM10" s="1018"/>
      <c r="DN10" s="1018"/>
      <c r="DO10" s="1018"/>
      <c r="DP10" s="1019"/>
      <c r="DQ10" s="1017">
        <v>12</v>
      </c>
      <c r="DR10" s="1018"/>
      <c r="DS10" s="1018"/>
      <c r="DT10" s="1018"/>
      <c r="DU10" s="1019"/>
      <c r="DV10" s="1020"/>
      <c r="DW10" s="1021"/>
      <c r="DX10" s="1021"/>
      <c r="DY10" s="1021"/>
      <c r="DZ10" s="1022"/>
      <c r="EA10" s="230"/>
    </row>
    <row r="11" spans="1:131" s="231" customFormat="1" ht="26.25" customHeight="1" x14ac:dyDescent="0.15">
      <c r="A11" s="234">
        <v>5</v>
      </c>
      <c r="B11" s="1058" t="s">
        <v>390</v>
      </c>
      <c r="C11" s="1059"/>
      <c r="D11" s="1059"/>
      <c r="E11" s="1059"/>
      <c r="F11" s="1059"/>
      <c r="G11" s="1059"/>
      <c r="H11" s="1059"/>
      <c r="I11" s="1059"/>
      <c r="J11" s="1059"/>
      <c r="K11" s="1059"/>
      <c r="L11" s="1059"/>
      <c r="M11" s="1059"/>
      <c r="N11" s="1059"/>
      <c r="O11" s="1059"/>
      <c r="P11" s="1060"/>
      <c r="Q11" s="1066">
        <v>4125</v>
      </c>
      <c r="R11" s="1067"/>
      <c r="S11" s="1067"/>
      <c r="T11" s="1067"/>
      <c r="U11" s="1067"/>
      <c r="V11" s="1067">
        <v>4125</v>
      </c>
      <c r="W11" s="1067"/>
      <c r="X11" s="1067"/>
      <c r="Y11" s="1067"/>
      <c r="Z11" s="1067"/>
      <c r="AA11" s="1067" t="s">
        <v>618</v>
      </c>
      <c r="AB11" s="1067"/>
      <c r="AC11" s="1067"/>
      <c r="AD11" s="1067"/>
      <c r="AE11" s="1068"/>
      <c r="AF11" s="1063" t="s">
        <v>126</v>
      </c>
      <c r="AG11" s="1064"/>
      <c r="AH11" s="1064"/>
      <c r="AI11" s="1064"/>
      <c r="AJ11" s="1065"/>
      <c r="AK11" s="1108" t="s">
        <v>600</v>
      </c>
      <c r="AL11" s="1109"/>
      <c r="AM11" s="1109"/>
      <c r="AN11" s="1109"/>
      <c r="AO11" s="1109"/>
      <c r="AP11" s="1109">
        <v>16745</v>
      </c>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604</v>
      </c>
      <c r="BT11" s="1021"/>
      <c r="BU11" s="1021"/>
      <c r="BV11" s="1021"/>
      <c r="BW11" s="1021"/>
      <c r="BX11" s="1021"/>
      <c r="BY11" s="1021"/>
      <c r="BZ11" s="1021"/>
      <c r="CA11" s="1021"/>
      <c r="CB11" s="1021"/>
      <c r="CC11" s="1021"/>
      <c r="CD11" s="1021"/>
      <c r="CE11" s="1021"/>
      <c r="CF11" s="1021"/>
      <c r="CG11" s="1042"/>
      <c r="CH11" s="1017">
        <v>2</v>
      </c>
      <c r="CI11" s="1018"/>
      <c r="CJ11" s="1018"/>
      <c r="CK11" s="1018"/>
      <c r="CL11" s="1019"/>
      <c r="CM11" s="1017">
        <v>749</v>
      </c>
      <c r="CN11" s="1018"/>
      <c r="CO11" s="1018"/>
      <c r="CP11" s="1018"/>
      <c r="CQ11" s="1019"/>
      <c r="CR11" s="1017">
        <v>700</v>
      </c>
      <c r="CS11" s="1018"/>
      <c r="CT11" s="1018"/>
      <c r="CU11" s="1018"/>
      <c r="CV11" s="1019"/>
      <c r="CW11" s="1017" t="s">
        <v>600</v>
      </c>
      <c r="CX11" s="1018"/>
      <c r="CY11" s="1018"/>
      <c r="CZ11" s="1018"/>
      <c r="DA11" s="1019"/>
      <c r="DB11" s="1017" t="s">
        <v>600</v>
      </c>
      <c r="DC11" s="1018"/>
      <c r="DD11" s="1018"/>
      <c r="DE11" s="1018"/>
      <c r="DF11" s="1019"/>
      <c r="DG11" s="1017" t="s">
        <v>600</v>
      </c>
      <c r="DH11" s="1018"/>
      <c r="DI11" s="1018"/>
      <c r="DJ11" s="1018"/>
      <c r="DK11" s="1019"/>
      <c r="DL11" s="1017" t="s">
        <v>600</v>
      </c>
      <c r="DM11" s="1018"/>
      <c r="DN11" s="1018"/>
      <c r="DO11" s="1018"/>
      <c r="DP11" s="1019"/>
      <c r="DQ11" s="1017" t="s">
        <v>600</v>
      </c>
      <c r="DR11" s="1018"/>
      <c r="DS11" s="1018"/>
      <c r="DT11" s="1018"/>
      <c r="DU11" s="1019"/>
      <c r="DV11" s="1020"/>
      <c r="DW11" s="1021"/>
      <c r="DX11" s="1021"/>
      <c r="DY11" s="1021"/>
      <c r="DZ11" s="1022"/>
      <c r="EA11" s="230"/>
    </row>
    <row r="12" spans="1:131" s="231" customFormat="1" ht="26.25" customHeight="1" x14ac:dyDescent="0.15">
      <c r="A12" s="234">
        <v>6</v>
      </c>
      <c r="B12" s="1058" t="s">
        <v>391</v>
      </c>
      <c r="C12" s="1059"/>
      <c r="D12" s="1059"/>
      <c r="E12" s="1059"/>
      <c r="F12" s="1059"/>
      <c r="G12" s="1059"/>
      <c r="H12" s="1059"/>
      <c r="I12" s="1059"/>
      <c r="J12" s="1059"/>
      <c r="K12" s="1059"/>
      <c r="L12" s="1059"/>
      <c r="M12" s="1059"/>
      <c r="N12" s="1059"/>
      <c r="O12" s="1059"/>
      <c r="P12" s="1060"/>
      <c r="Q12" s="1066">
        <v>1057</v>
      </c>
      <c r="R12" s="1067"/>
      <c r="S12" s="1067"/>
      <c r="T12" s="1067"/>
      <c r="U12" s="1067"/>
      <c r="V12" s="1067">
        <v>1005</v>
      </c>
      <c r="W12" s="1067"/>
      <c r="X12" s="1067"/>
      <c r="Y12" s="1067"/>
      <c r="Z12" s="1067"/>
      <c r="AA12" s="1067">
        <v>52</v>
      </c>
      <c r="AB12" s="1067"/>
      <c r="AC12" s="1067"/>
      <c r="AD12" s="1067"/>
      <c r="AE12" s="1068"/>
      <c r="AF12" s="1063">
        <v>52</v>
      </c>
      <c r="AG12" s="1064"/>
      <c r="AH12" s="1064"/>
      <c r="AI12" s="1064"/>
      <c r="AJ12" s="1065"/>
      <c r="AK12" s="1108">
        <v>2</v>
      </c>
      <c r="AL12" s="1109"/>
      <c r="AM12" s="1109"/>
      <c r="AN12" s="1109"/>
      <c r="AO12" s="1109"/>
      <c r="AP12" s="1109" t="s">
        <v>600</v>
      </c>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t="s">
        <v>598</v>
      </c>
      <c r="BS12" s="1020" t="s">
        <v>605</v>
      </c>
      <c r="BT12" s="1021"/>
      <c r="BU12" s="1021"/>
      <c r="BV12" s="1021"/>
      <c r="BW12" s="1021"/>
      <c r="BX12" s="1021"/>
      <c r="BY12" s="1021"/>
      <c r="BZ12" s="1021"/>
      <c r="CA12" s="1021"/>
      <c r="CB12" s="1021"/>
      <c r="CC12" s="1021"/>
      <c r="CD12" s="1021"/>
      <c r="CE12" s="1021"/>
      <c r="CF12" s="1021"/>
      <c r="CG12" s="1042"/>
      <c r="CH12" s="1017">
        <v>-17</v>
      </c>
      <c r="CI12" s="1018"/>
      <c r="CJ12" s="1018"/>
      <c r="CK12" s="1018"/>
      <c r="CL12" s="1019"/>
      <c r="CM12" s="1017">
        <v>1777</v>
      </c>
      <c r="CN12" s="1018"/>
      <c r="CO12" s="1018"/>
      <c r="CP12" s="1018"/>
      <c r="CQ12" s="1019"/>
      <c r="CR12" s="1017">
        <v>825</v>
      </c>
      <c r="CS12" s="1018"/>
      <c r="CT12" s="1018"/>
      <c r="CU12" s="1018"/>
      <c r="CV12" s="1019"/>
      <c r="CW12" s="1017" t="s">
        <v>600</v>
      </c>
      <c r="CX12" s="1018"/>
      <c r="CY12" s="1018"/>
      <c r="CZ12" s="1018"/>
      <c r="DA12" s="1019"/>
      <c r="DB12" s="1017" t="s">
        <v>600</v>
      </c>
      <c r="DC12" s="1018"/>
      <c r="DD12" s="1018"/>
      <c r="DE12" s="1018"/>
      <c r="DF12" s="1019"/>
      <c r="DG12" s="1017" t="s">
        <v>600</v>
      </c>
      <c r="DH12" s="1018"/>
      <c r="DI12" s="1018"/>
      <c r="DJ12" s="1018"/>
      <c r="DK12" s="1019"/>
      <c r="DL12" s="1017">
        <v>1481</v>
      </c>
      <c r="DM12" s="1018"/>
      <c r="DN12" s="1018"/>
      <c r="DO12" s="1018"/>
      <c r="DP12" s="1019"/>
      <c r="DQ12" s="1017">
        <v>148</v>
      </c>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t="s">
        <v>606</v>
      </c>
      <c r="BT13" s="1021"/>
      <c r="BU13" s="1021"/>
      <c r="BV13" s="1021"/>
      <c r="BW13" s="1021"/>
      <c r="BX13" s="1021"/>
      <c r="BY13" s="1021"/>
      <c r="BZ13" s="1021"/>
      <c r="CA13" s="1021"/>
      <c r="CB13" s="1021"/>
      <c r="CC13" s="1021"/>
      <c r="CD13" s="1021"/>
      <c r="CE13" s="1021"/>
      <c r="CF13" s="1021"/>
      <c r="CG13" s="1042"/>
      <c r="CH13" s="1017">
        <v>-2</v>
      </c>
      <c r="CI13" s="1018"/>
      <c r="CJ13" s="1018"/>
      <c r="CK13" s="1018"/>
      <c r="CL13" s="1019"/>
      <c r="CM13" s="1017">
        <v>327</v>
      </c>
      <c r="CN13" s="1018"/>
      <c r="CO13" s="1018"/>
      <c r="CP13" s="1018"/>
      <c r="CQ13" s="1019"/>
      <c r="CR13" s="1017">
        <v>210</v>
      </c>
      <c r="CS13" s="1018"/>
      <c r="CT13" s="1018"/>
      <c r="CU13" s="1018"/>
      <c r="CV13" s="1019"/>
      <c r="CW13" s="1017">
        <v>68</v>
      </c>
      <c r="CX13" s="1018"/>
      <c r="CY13" s="1018"/>
      <c r="CZ13" s="1018"/>
      <c r="DA13" s="1019"/>
      <c r="DB13" s="1017" t="s">
        <v>600</v>
      </c>
      <c r="DC13" s="1018"/>
      <c r="DD13" s="1018"/>
      <c r="DE13" s="1018"/>
      <c r="DF13" s="1019"/>
      <c r="DG13" s="1017" t="s">
        <v>600</v>
      </c>
      <c r="DH13" s="1018"/>
      <c r="DI13" s="1018"/>
      <c r="DJ13" s="1018"/>
      <c r="DK13" s="1019"/>
      <c r="DL13" s="1017" t="s">
        <v>600</v>
      </c>
      <c r="DM13" s="1018"/>
      <c r="DN13" s="1018"/>
      <c r="DO13" s="1018"/>
      <c r="DP13" s="1019"/>
      <c r="DQ13" s="1017" t="s">
        <v>600</v>
      </c>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t="s">
        <v>607</v>
      </c>
      <c r="BT14" s="1021"/>
      <c r="BU14" s="1021"/>
      <c r="BV14" s="1021"/>
      <c r="BW14" s="1021"/>
      <c r="BX14" s="1021"/>
      <c r="BY14" s="1021"/>
      <c r="BZ14" s="1021"/>
      <c r="CA14" s="1021"/>
      <c r="CB14" s="1021"/>
      <c r="CC14" s="1021"/>
      <c r="CD14" s="1021"/>
      <c r="CE14" s="1021"/>
      <c r="CF14" s="1021"/>
      <c r="CG14" s="1042"/>
      <c r="CH14" s="1017">
        <v>14</v>
      </c>
      <c r="CI14" s="1018"/>
      <c r="CJ14" s="1018"/>
      <c r="CK14" s="1018"/>
      <c r="CL14" s="1019"/>
      <c r="CM14" s="1017">
        <v>1700</v>
      </c>
      <c r="CN14" s="1018"/>
      <c r="CO14" s="1018"/>
      <c r="CP14" s="1018"/>
      <c r="CQ14" s="1019"/>
      <c r="CR14" s="1017">
        <v>84</v>
      </c>
      <c r="CS14" s="1018"/>
      <c r="CT14" s="1018"/>
      <c r="CU14" s="1018"/>
      <c r="CV14" s="1019"/>
      <c r="CW14" s="1017" t="s">
        <v>608</v>
      </c>
      <c r="CX14" s="1018"/>
      <c r="CY14" s="1018"/>
      <c r="CZ14" s="1018"/>
      <c r="DA14" s="1019"/>
      <c r="DB14" s="1017" t="s">
        <v>600</v>
      </c>
      <c r="DC14" s="1018"/>
      <c r="DD14" s="1018"/>
      <c r="DE14" s="1018"/>
      <c r="DF14" s="1019"/>
      <c r="DG14" s="1017" t="s">
        <v>600</v>
      </c>
      <c r="DH14" s="1018"/>
      <c r="DI14" s="1018"/>
      <c r="DJ14" s="1018"/>
      <c r="DK14" s="1019"/>
      <c r="DL14" s="1017" t="s">
        <v>600</v>
      </c>
      <c r="DM14" s="1018"/>
      <c r="DN14" s="1018"/>
      <c r="DO14" s="1018"/>
      <c r="DP14" s="1019"/>
      <c r="DQ14" s="1017" t="s">
        <v>600</v>
      </c>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t="s">
        <v>598</v>
      </c>
      <c r="BS15" s="1020" t="s">
        <v>609</v>
      </c>
      <c r="BT15" s="1021"/>
      <c r="BU15" s="1021"/>
      <c r="BV15" s="1021"/>
      <c r="BW15" s="1021"/>
      <c r="BX15" s="1021"/>
      <c r="BY15" s="1021"/>
      <c r="BZ15" s="1021"/>
      <c r="CA15" s="1021"/>
      <c r="CB15" s="1021"/>
      <c r="CC15" s="1021"/>
      <c r="CD15" s="1021"/>
      <c r="CE15" s="1021"/>
      <c r="CF15" s="1021"/>
      <c r="CG15" s="1042"/>
      <c r="CH15" s="1017">
        <v>3212</v>
      </c>
      <c r="CI15" s="1018"/>
      <c r="CJ15" s="1018"/>
      <c r="CK15" s="1018"/>
      <c r="CL15" s="1019"/>
      <c r="CM15" s="1017">
        <v>13345</v>
      </c>
      <c r="CN15" s="1018"/>
      <c r="CO15" s="1018"/>
      <c r="CP15" s="1018"/>
      <c r="CQ15" s="1019"/>
      <c r="CR15" s="1017">
        <v>1357</v>
      </c>
      <c r="CS15" s="1018"/>
      <c r="CT15" s="1018"/>
      <c r="CU15" s="1018"/>
      <c r="CV15" s="1019"/>
      <c r="CW15" s="1017">
        <v>1445</v>
      </c>
      <c r="CX15" s="1018"/>
      <c r="CY15" s="1018"/>
      <c r="CZ15" s="1018"/>
      <c r="DA15" s="1019"/>
      <c r="DB15" s="1017">
        <v>16745</v>
      </c>
      <c r="DC15" s="1018"/>
      <c r="DD15" s="1018"/>
      <c r="DE15" s="1018"/>
      <c r="DF15" s="1019"/>
      <c r="DG15" s="1017" t="s">
        <v>614</v>
      </c>
      <c r="DH15" s="1018"/>
      <c r="DI15" s="1018"/>
      <c r="DJ15" s="1018"/>
      <c r="DK15" s="1019"/>
      <c r="DL15" s="1017" t="s">
        <v>614</v>
      </c>
      <c r="DM15" s="1018"/>
      <c r="DN15" s="1018"/>
      <c r="DO15" s="1018"/>
      <c r="DP15" s="1019"/>
      <c r="DQ15" s="1017" t="s">
        <v>614</v>
      </c>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393</v>
      </c>
      <c r="B23" s="965" t="s">
        <v>394</v>
      </c>
      <c r="C23" s="966"/>
      <c r="D23" s="966"/>
      <c r="E23" s="966"/>
      <c r="F23" s="966"/>
      <c r="G23" s="966"/>
      <c r="H23" s="966"/>
      <c r="I23" s="966"/>
      <c r="J23" s="966"/>
      <c r="K23" s="966"/>
      <c r="L23" s="966"/>
      <c r="M23" s="966"/>
      <c r="N23" s="966"/>
      <c r="O23" s="966"/>
      <c r="P23" s="976"/>
      <c r="Q23" s="1095">
        <v>11059</v>
      </c>
      <c r="R23" s="1089"/>
      <c r="S23" s="1089"/>
      <c r="T23" s="1089"/>
      <c r="U23" s="1089"/>
      <c r="V23" s="1089">
        <v>110198</v>
      </c>
      <c r="W23" s="1089"/>
      <c r="X23" s="1089"/>
      <c r="Y23" s="1089"/>
      <c r="Z23" s="1089"/>
      <c r="AA23" s="1089">
        <v>861</v>
      </c>
      <c r="AB23" s="1089"/>
      <c r="AC23" s="1089"/>
      <c r="AD23" s="1089"/>
      <c r="AE23" s="1096"/>
      <c r="AF23" s="1097">
        <v>297</v>
      </c>
      <c r="AG23" s="1089"/>
      <c r="AH23" s="1089"/>
      <c r="AI23" s="1089"/>
      <c r="AJ23" s="1098"/>
      <c r="AK23" s="1099"/>
      <c r="AL23" s="1100"/>
      <c r="AM23" s="1100"/>
      <c r="AN23" s="1100"/>
      <c r="AO23" s="1100"/>
      <c r="AP23" s="1089">
        <v>101084</v>
      </c>
      <c r="AQ23" s="1089"/>
      <c r="AR23" s="1089"/>
      <c r="AS23" s="1089"/>
      <c r="AT23" s="1089"/>
      <c r="AU23" s="1090"/>
      <c r="AV23" s="1090"/>
      <c r="AW23" s="1090"/>
      <c r="AX23" s="1090"/>
      <c r="AY23" s="1091"/>
      <c r="AZ23" s="1092" t="s">
        <v>395</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369</v>
      </c>
      <c r="B26" s="1024"/>
      <c r="C26" s="1024"/>
      <c r="D26" s="1024"/>
      <c r="E26" s="1024"/>
      <c r="F26" s="1024"/>
      <c r="G26" s="1024"/>
      <c r="H26" s="1024"/>
      <c r="I26" s="1024"/>
      <c r="J26" s="1024"/>
      <c r="K26" s="1024"/>
      <c r="L26" s="1024"/>
      <c r="M26" s="1024"/>
      <c r="N26" s="1024"/>
      <c r="O26" s="1024"/>
      <c r="P26" s="1025"/>
      <c r="Q26" s="1029" t="s">
        <v>398</v>
      </c>
      <c r="R26" s="1030"/>
      <c r="S26" s="1030"/>
      <c r="T26" s="1030"/>
      <c r="U26" s="1031"/>
      <c r="V26" s="1029" t="s">
        <v>399</v>
      </c>
      <c r="W26" s="1030"/>
      <c r="X26" s="1030"/>
      <c r="Y26" s="1030"/>
      <c r="Z26" s="1031"/>
      <c r="AA26" s="1029" t="s">
        <v>400</v>
      </c>
      <c r="AB26" s="1030"/>
      <c r="AC26" s="1030"/>
      <c r="AD26" s="1030"/>
      <c r="AE26" s="1030"/>
      <c r="AF26" s="1083" t="s">
        <v>401</v>
      </c>
      <c r="AG26" s="1036"/>
      <c r="AH26" s="1036"/>
      <c r="AI26" s="1036"/>
      <c r="AJ26" s="1084"/>
      <c r="AK26" s="1030" t="s">
        <v>402</v>
      </c>
      <c r="AL26" s="1030"/>
      <c r="AM26" s="1030"/>
      <c r="AN26" s="1030"/>
      <c r="AO26" s="1031"/>
      <c r="AP26" s="1029" t="s">
        <v>403</v>
      </c>
      <c r="AQ26" s="1030"/>
      <c r="AR26" s="1030"/>
      <c r="AS26" s="1030"/>
      <c r="AT26" s="1031"/>
      <c r="AU26" s="1029" t="s">
        <v>404</v>
      </c>
      <c r="AV26" s="1030"/>
      <c r="AW26" s="1030"/>
      <c r="AX26" s="1030"/>
      <c r="AY26" s="1031"/>
      <c r="AZ26" s="1029" t="s">
        <v>405</v>
      </c>
      <c r="BA26" s="1030"/>
      <c r="BB26" s="1030"/>
      <c r="BC26" s="1030"/>
      <c r="BD26" s="1031"/>
      <c r="BE26" s="1029" t="s">
        <v>376</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406</v>
      </c>
      <c r="C28" s="1076"/>
      <c r="D28" s="1076"/>
      <c r="E28" s="1076"/>
      <c r="F28" s="1076"/>
      <c r="G28" s="1076"/>
      <c r="H28" s="1076"/>
      <c r="I28" s="1076"/>
      <c r="J28" s="1076"/>
      <c r="K28" s="1076"/>
      <c r="L28" s="1076"/>
      <c r="M28" s="1076"/>
      <c r="N28" s="1076"/>
      <c r="O28" s="1076"/>
      <c r="P28" s="1077"/>
      <c r="Q28" s="1078">
        <v>27589</v>
      </c>
      <c r="R28" s="1079"/>
      <c r="S28" s="1079"/>
      <c r="T28" s="1079"/>
      <c r="U28" s="1079"/>
      <c r="V28" s="1079">
        <v>27570</v>
      </c>
      <c r="W28" s="1079"/>
      <c r="X28" s="1079"/>
      <c r="Y28" s="1079"/>
      <c r="Z28" s="1079"/>
      <c r="AA28" s="1079">
        <v>19</v>
      </c>
      <c r="AB28" s="1079"/>
      <c r="AC28" s="1079"/>
      <c r="AD28" s="1079"/>
      <c r="AE28" s="1080"/>
      <c r="AF28" s="1081">
        <v>19</v>
      </c>
      <c r="AG28" s="1079"/>
      <c r="AH28" s="1079"/>
      <c r="AI28" s="1079"/>
      <c r="AJ28" s="1082"/>
      <c r="AK28" s="1070">
        <v>2658</v>
      </c>
      <c r="AL28" s="1071"/>
      <c r="AM28" s="1071"/>
      <c r="AN28" s="1071"/>
      <c r="AO28" s="1071"/>
      <c r="AP28" s="1071" t="s">
        <v>600</v>
      </c>
      <c r="AQ28" s="1071"/>
      <c r="AR28" s="1071"/>
      <c r="AS28" s="1071"/>
      <c r="AT28" s="1071"/>
      <c r="AU28" s="1071" t="s">
        <v>600</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407</v>
      </c>
      <c r="C29" s="1059"/>
      <c r="D29" s="1059"/>
      <c r="E29" s="1059"/>
      <c r="F29" s="1059"/>
      <c r="G29" s="1059"/>
      <c r="H29" s="1059"/>
      <c r="I29" s="1059"/>
      <c r="J29" s="1059"/>
      <c r="K29" s="1059"/>
      <c r="L29" s="1059"/>
      <c r="M29" s="1059"/>
      <c r="N29" s="1059"/>
      <c r="O29" s="1059"/>
      <c r="P29" s="1060"/>
      <c r="Q29" s="1066">
        <v>19162</v>
      </c>
      <c r="R29" s="1067"/>
      <c r="S29" s="1067"/>
      <c r="T29" s="1067"/>
      <c r="U29" s="1067"/>
      <c r="V29" s="1067">
        <v>19160</v>
      </c>
      <c r="W29" s="1067"/>
      <c r="X29" s="1067"/>
      <c r="Y29" s="1067"/>
      <c r="Z29" s="1067"/>
      <c r="AA29" s="1067">
        <v>2</v>
      </c>
      <c r="AB29" s="1067"/>
      <c r="AC29" s="1067"/>
      <c r="AD29" s="1067"/>
      <c r="AE29" s="1068"/>
      <c r="AF29" s="1063">
        <v>2</v>
      </c>
      <c r="AG29" s="1064"/>
      <c r="AH29" s="1064"/>
      <c r="AI29" s="1064"/>
      <c r="AJ29" s="1065"/>
      <c r="AK29" s="1008">
        <v>2969</v>
      </c>
      <c r="AL29" s="999"/>
      <c r="AM29" s="999"/>
      <c r="AN29" s="999"/>
      <c r="AO29" s="999"/>
      <c r="AP29" s="999" t="s">
        <v>600</v>
      </c>
      <c r="AQ29" s="999"/>
      <c r="AR29" s="999"/>
      <c r="AS29" s="999"/>
      <c r="AT29" s="999"/>
      <c r="AU29" s="999" t="s">
        <v>600</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408</v>
      </c>
      <c r="C30" s="1059"/>
      <c r="D30" s="1059"/>
      <c r="E30" s="1059"/>
      <c r="F30" s="1059"/>
      <c r="G30" s="1059"/>
      <c r="H30" s="1059"/>
      <c r="I30" s="1059"/>
      <c r="J30" s="1059"/>
      <c r="K30" s="1059"/>
      <c r="L30" s="1059"/>
      <c r="M30" s="1059"/>
      <c r="N30" s="1059"/>
      <c r="O30" s="1059"/>
      <c r="P30" s="1060"/>
      <c r="Q30" s="1066">
        <v>3874</v>
      </c>
      <c r="R30" s="1067"/>
      <c r="S30" s="1067"/>
      <c r="T30" s="1067"/>
      <c r="U30" s="1067"/>
      <c r="V30" s="1067">
        <v>3799</v>
      </c>
      <c r="W30" s="1067"/>
      <c r="X30" s="1067"/>
      <c r="Y30" s="1067"/>
      <c r="Z30" s="1067"/>
      <c r="AA30" s="1067">
        <v>75</v>
      </c>
      <c r="AB30" s="1067"/>
      <c r="AC30" s="1067"/>
      <c r="AD30" s="1067"/>
      <c r="AE30" s="1068"/>
      <c r="AF30" s="1063">
        <v>75</v>
      </c>
      <c r="AG30" s="1064"/>
      <c r="AH30" s="1064"/>
      <c r="AI30" s="1064"/>
      <c r="AJ30" s="1065"/>
      <c r="AK30" s="1008">
        <v>684</v>
      </c>
      <c r="AL30" s="999"/>
      <c r="AM30" s="999"/>
      <c r="AN30" s="999"/>
      <c r="AO30" s="999"/>
      <c r="AP30" s="999" t="s">
        <v>600</v>
      </c>
      <c r="AQ30" s="999"/>
      <c r="AR30" s="999"/>
      <c r="AS30" s="999"/>
      <c r="AT30" s="999"/>
      <c r="AU30" s="999" t="s">
        <v>600</v>
      </c>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409</v>
      </c>
      <c r="C31" s="1059"/>
      <c r="D31" s="1059"/>
      <c r="E31" s="1059"/>
      <c r="F31" s="1059"/>
      <c r="G31" s="1059"/>
      <c r="H31" s="1059"/>
      <c r="I31" s="1059"/>
      <c r="J31" s="1059"/>
      <c r="K31" s="1059"/>
      <c r="L31" s="1059"/>
      <c r="M31" s="1059"/>
      <c r="N31" s="1059"/>
      <c r="O31" s="1059"/>
      <c r="P31" s="1060"/>
      <c r="Q31" s="1066">
        <v>5238</v>
      </c>
      <c r="R31" s="1067"/>
      <c r="S31" s="1067"/>
      <c r="T31" s="1067"/>
      <c r="U31" s="1067"/>
      <c r="V31" s="1067">
        <v>4487</v>
      </c>
      <c r="W31" s="1067"/>
      <c r="X31" s="1067"/>
      <c r="Y31" s="1067"/>
      <c r="Z31" s="1067"/>
      <c r="AA31" s="1067">
        <v>751</v>
      </c>
      <c r="AB31" s="1067"/>
      <c r="AC31" s="1067"/>
      <c r="AD31" s="1067"/>
      <c r="AE31" s="1068"/>
      <c r="AF31" s="1063">
        <v>4675</v>
      </c>
      <c r="AG31" s="1064"/>
      <c r="AH31" s="1064"/>
      <c r="AI31" s="1064"/>
      <c r="AJ31" s="1065"/>
      <c r="AK31" s="1008">
        <v>276</v>
      </c>
      <c r="AL31" s="999"/>
      <c r="AM31" s="999"/>
      <c r="AN31" s="999"/>
      <c r="AO31" s="999"/>
      <c r="AP31" s="999">
        <v>12726</v>
      </c>
      <c r="AQ31" s="999"/>
      <c r="AR31" s="999"/>
      <c r="AS31" s="999"/>
      <c r="AT31" s="999"/>
      <c r="AU31" s="999">
        <v>76</v>
      </c>
      <c r="AV31" s="999"/>
      <c r="AW31" s="999"/>
      <c r="AX31" s="999"/>
      <c r="AY31" s="999"/>
      <c r="AZ31" s="1069" t="s">
        <v>600</v>
      </c>
      <c r="BA31" s="1069"/>
      <c r="BB31" s="1069"/>
      <c r="BC31" s="1069"/>
      <c r="BD31" s="1069"/>
      <c r="BE31" s="1000" t="s">
        <v>410</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411</v>
      </c>
      <c r="C32" s="1059"/>
      <c r="D32" s="1059"/>
      <c r="E32" s="1059"/>
      <c r="F32" s="1059"/>
      <c r="G32" s="1059"/>
      <c r="H32" s="1059"/>
      <c r="I32" s="1059"/>
      <c r="J32" s="1059"/>
      <c r="K32" s="1059"/>
      <c r="L32" s="1059"/>
      <c r="M32" s="1059"/>
      <c r="N32" s="1059"/>
      <c r="O32" s="1059"/>
      <c r="P32" s="1060"/>
      <c r="Q32" s="1066">
        <v>7029</v>
      </c>
      <c r="R32" s="1067"/>
      <c r="S32" s="1067"/>
      <c r="T32" s="1067"/>
      <c r="U32" s="1067"/>
      <c r="V32" s="1067">
        <v>6480</v>
      </c>
      <c r="W32" s="1067"/>
      <c r="X32" s="1067"/>
      <c r="Y32" s="1067"/>
      <c r="Z32" s="1067"/>
      <c r="AA32" s="1067">
        <v>549</v>
      </c>
      <c r="AB32" s="1067"/>
      <c r="AC32" s="1067"/>
      <c r="AD32" s="1067"/>
      <c r="AE32" s="1068"/>
      <c r="AF32" s="1063">
        <v>3158</v>
      </c>
      <c r="AG32" s="1064"/>
      <c r="AH32" s="1064"/>
      <c r="AI32" s="1064"/>
      <c r="AJ32" s="1065"/>
      <c r="AK32" s="1008">
        <v>2685</v>
      </c>
      <c r="AL32" s="999"/>
      <c r="AM32" s="999"/>
      <c r="AN32" s="999"/>
      <c r="AO32" s="999"/>
      <c r="AP32" s="999">
        <v>45358</v>
      </c>
      <c r="AQ32" s="999"/>
      <c r="AR32" s="999"/>
      <c r="AS32" s="999"/>
      <c r="AT32" s="999"/>
      <c r="AU32" s="999">
        <v>26308</v>
      </c>
      <c r="AV32" s="999"/>
      <c r="AW32" s="999"/>
      <c r="AX32" s="999"/>
      <c r="AY32" s="999"/>
      <c r="AZ32" s="1069" t="s">
        <v>600</v>
      </c>
      <c r="BA32" s="1069"/>
      <c r="BB32" s="1069"/>
      <c r="BC32" s="1069"/>
      <c r="BD32" s="1069"/>
      <c r="BE32" s="1000" t="s">
        <v>412</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413</v>
      </c>
      <c r="C33" s="1059"/>
      <c r="D33" s="1059"/>
      <c r="E33" s="1059"/>
      <c r="F33" s="1059"/>
      <c r="G33" s="1059"/>
      <c r="H33" s="1059"/>
      <c r="I33" s="1059"/>
      <c r="J33" s="1059"/>
      <c r="K33" s="1059"/>
      <c r="L33" s="1059"/>
      <c r="M33" s="1059"/>
      <c r="N33" s="1059"/>
      <c r="O33" s="1059"/>
      <c r="P33" s="1060"/>
      <c r="Q33" s="1066">
        <v>94</v>
      </c>
      <c r="R33" s="1067"/>
      <c r="S33" s="1067"/>
      <c r="T33" s="1067"/>
      <c r="U33" s="1067"/>
      <c r="V33" s="1067">
        <v>94</v>
      </c>
      <c r="W33" s="1067"/>
      <c r="X33" s="1067"/>
      <c r="Y33" s="1067"/>
      <c r="Z33" s="1067"/>
      <c r="AA33" s="1067" t="s">
        <v>600</v>
      </c>
      <c r="AB33" s="1067"/>
      <c r="AC33" s="1067"/>
      <c r="AD33" s="1067"/>
      <c r="AE33" s="1068"/>
      <c r="AF33" s="1063" t="s">
        <v>126</v>
      </c>
      <c r="AG33" s="1064"/>
      <c r="AH33" s="1064"/>
      <c r="AI33" s="1064"/>
      <c r="AJ33" s="1065"/>
      <c r="AK33" s="1008">
        <v>19</v>
      </c>
      <c r="AL33" s="999"/>
      <c r="AM33" s="999"/>
      <c r="AN33" s="999"/>
      <c r="AO33" s="999"/>
      <c r="AP33" s="999" t="s">
        <v>600</v>
      </c>
      <c r="AQ33" s="999"/>
      <c r="AR33" s="999"/>
      <c r="AS33" s="999"/>
      <c r="AT33" s="999"/>
      <c r="AU33" s="999" t="s">
        <v>600</v>
      </c>
      <c r="AV33" s="999"/>
      <c r="AW33" s="999"/>
      <c r="AX33" s="999"/>
      <c r="AY33" s="999"/>
      <c r="AZ33" s="1069" t="s">
        <v>600</v>
      </c>
      <c r="BA33" s="1069"/>
      <c r="BB33" s="1069"/>
      <c r="BC33" s="1069"/>
      <c r="BD33" s="1069"/>
      <c r="BE33" s="1000" t="s">
        <v>414</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415</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393</v>
      </c>
      <c r="B63" s="965" t="s">
        <v>416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7929</v>
      </c>
      <c r="AG63" s="987"/>
      <c r="AH63" s="987"/>
      <c r="AI63" s="987"/>
      <c r="AJ63" s="1050"/>
      <c r="AK63" s="1051"/>
      <c r="AL63" s="991"/>
      <c r="AM63" s="991"/>
      <c r="AN63" s="991"/>
      <c r="AO63" s="991"/>
      <c r="AP63" s="987">
        <v>58084</v>
      </c>
      <c r="AQ63" s="987"/>
      <c r="AR63" s="987"/>
      <c r="AS63" s="987"/>
      <c r="AT63" s="987"/>
      <c r="AU63" s="987">
        <v>26384</v>
      </c>
      <c r="AV63" s="987"/>
      <c r="AW63" s="987"/>
      <c r="AX63" s="987"/>
      <c r="AY63" s="987"/>
      <c r="AZ63" s="1045"/>
      <c r="BA63" s="1045"/>
      <c r="BB63" s="1045"/>
      <c r="BC63" s="1045"/>
      <c r="BD63" s="1045"/>
      <c r="BE63" s="988"/>
      <c r="BF63" s="988"/>
      <c r="BG63" s="988"/>
      <c r="BH63" s="988"/>
      <c r="BI63" s="989"/>
      <c r="BJ63" s="1046" t="s">
        <v>417</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419</v>
      </c>
      <c r="B66" s="1024"/>
      <c r="C66" s="1024"/>
      <c r="D66" s="1024"/>
      <c r="E66" s="1024"/>
      <c r="F66" s="1024"/>
      <c r="G66" s="1024"/>
      <c r="H66" s="1024"/>
      <c r="I66" s="1024"/>
      <c r="J66" s="1024"/>
      <c r="K66" s="1024"/>
      <c r="L66" s="1024"/>
      <c r="M66" s="1024"/>
      <c r="N66" s="1024"/>
      <c r="O66" s="1024"/>
      <c r="P66" s="1025"/>
      <c r="Q66" s="1029" t="s">
        <v>420</v>
      </c>
      <c r="R66" s="1030"/>
      <c r="S66" s="1030"/>
      <c r="T66" s="1030"/>
      <c r="U66" s="1031"/>
      <c r="V66" s="1029" t="s">
        <v>399</v>
      </c>
      <c r="W66" s="1030"/>
      <c r="X66" s="1030"/>
      <c r="Y66" s="1030"/>
      <c r="Z66" s="1031"/>
      <c r="AA66" s="1029" t="s">
        <v>400</v>
      </c>
      <c r="AB66" s="1030"/>
      <c r="AC66" s="1030"/>
      <c r="AD66" s="1030"/>
      <c r="AE66" s="1031"/>
      <c r="AF66" s="1035" t="s">
        <v>421</v>
      </c>
      <c r="AG66" s="1036"/>
      <c r="AH66" s="1036"/>
      <c r="AI66" s="1036"/>
      <c r="AJ66" s="1037"/>
      <c r="AK66" s="1029" t="s">
        <v>422</v>
      </c>
      <c r="AL66" s="1024"/>
      <c r="AM66" s="1024"/>
      <c r="AN66" s="1024"/>
      <c r="AO66" s="1025"/>
      <c r="AP66" s="1029" t="s">
        <v>423</v>
      </c>
      <c r="AQ66" s="1030"/>
      <c r="AR66" s="1030"/>
      <c r="AS66" s="1030"/>
      <c r="AT66" s="1031"/>
      <c r="AU66" s="1029" t="s">
        <v>424</v>
      </c>
      <c r="AV66" s="1030"/>
      <c r="AW66" s="1030"/>
      <c r="AX66" s="1030"/>
      <c r="AY66" s="1031"/>
      <c r="AZ66" s="1029" t="s">
        <v>376</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615</v>
      </c>
      <c r="C68" s="1014"/>
      <c r="D68" s="1014"/>
      <c r="E68" s="1014"/>
      <c r="F68" s="1014"/>
      <c r="G68" s="1014"/>
      <c r="H68" s="1014"/>
      <c r="I68" s="1014"/>
      <c r="J68" s="1014"/>
      <c r="K68" s="1014"/>
      <c r="L68" s="1014"/>
      <c r="M68" s="1014"/>
      <c r="N68" s="1014"/>
      <c r="O68" s="1014"/>
      <c r="P68" s="1015"/>
      <c r="Q68" s="1016">
        <v>6</v>
      </c>
      <c r="R68" s="1010"/>
      <c r="S68" s="1010"/>
      <c r="T68" s="1010"/>
      <c r="U68" s="1010"/>
      <c r="V68" s="1010" t="s">
        <v>600</v>
      </c>
      <c r="W68" s="1010"/>
      <c r="X68" s="1010"/>
      <c r="Y68" s="1010"/>
      <c r="Z68" s="1010"/>
      <c r="AA68" s="1010">
        <v>6</v>
      </c>
      <c r="AB68" s="1010"/>
      <c r="AC68" s="1010"/>
      <c r="AD68" s="1010"/>
      <c r="AE68" s="1010"/>
      <c r="AF68" s="1010">
        <v>6</v>
      </c>
      <c r="AG68" s="1010"/>
      <c r="AH68" s="1010"/>
      <c r="AI68" s="1010"/>
      <c r="AJ68" s="1010"/>
      <c r="AK68" s="1010" t="s">
        <v>600</v>
      </c>
      <c r="AL68" s="1010"/>
      <c r="AM68" s="1010"/>
      <c r="AN68" s="1010"/>
      <c r="AO68" s="1010"/>
      <c r="AP68" s="1010" t="s">
        <v>600</v>
      </c>
      <c r="AQ68" s="1010"/>
      <c r="AR68" s="1010"/>
      <c r="AS68" s="1010"/>
      <c r="AT68" s="1010"/>
      <c r="AU68" s="1010" t="s">
        <v>600</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616</v>
      </c>
      <c r="C69" s="1003"/>
      <c r="D69" s="1003"/>
      <c r="E69" s="1003"/>
      <c r="F69" s="1003"/>
      <c r="G69" s="1003"/>
      <c r="H69" s="1003"/>
      <c r="I69" s="1003"/>
      <c r="J69" s="1003"/>
      <c r="K69" s="1003"/>
      <c r="L69" s="1003"/>
      <c r="M69" s="1003"/>
      <c r="N69" s="1003"/>
      <c r="O69" s="1003"/>
      <c r="P69" s="1004"/>
      <c r="Q69" s="1005">
        <v>661</v>
      </c>
      <c r="R69" s="999"/>
      <c r="S69" s="999"/>
      <c r="T69" s="999"/>
      <c r="U69" s="999"/>
      <c r="V69" s="999">
        <v>535</v>
      </c>
      <c r="W69" s="999"/>
      <c r="X69" s="999"/>
      <c r="Y69" s="999"/>
      <c r="Z69" s="999"/>
      <c r="AA69" s="999">
        <v>126</v>
      </c>
      <c r="AB69" s="999"/>
      <c r="AC69" s="999"/>
      <c r="AD69" s="999"/>
      <c r="AE69" s="999"/>
      <c r="AF69" s="999">
        <v>126</v>
      </c>
      <c r="AG69" s="999"/>
      <c r="AH69" s="999"/>
      <c r="AI69" s="999"/>
      <c r="AJ69" s="999"/>
      <c r="AK69" s="999" t="s">
        <v>600</v>
      </c>
      <c r="AL69" s="999"/>
      <c r="AM69" s="999"/>
      <c r="AN69" s="999"/>
      <c r="AO69" s="999"/>
      <c r="AP69" s="999" t="s">
        <v>600</v>
      </c>
      <c r="AQ69" s="999"/>
      <c r="AR69" s="999"/>
      <c r="AS69" s="999"/>
      <c r="AT69" s="999"/>
      <c r="AU69" s="999" t="s">
        <v>600</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617</v>
      </c>
      <c r="C70" s="1003"/>
      <c r="D70" s="1003"/>
      <c r="E70" s="1003"/>
      <c r="F70" s="1003"/>
      <c r="G70" s="1003"/>
      <c r="H70" s="1003"/>
      <c r="I70" s="1003"/>
      <c r="J70" s="1003"/>
      <c r="K70" s="1003"/>
      <c r="L70" s="1003"/>
      <c r="M70" s="1003"/>
      <c r="N70" s="1003"/>
      <c r="O70" s="1003"/>
      <c r="P70" s="1004"/>
      <c r="Q70" s="1005">
        <v>835177</v>
      </c>
      <c r="R70" s="999"/>
      <c r="S70" s="999"/>
      <c r="T70" s="999"/>
      <c r="U70" s="999"/>
      <c r="V70" s="999">
        <v>803839</v>
      </c>
      <c r="W70" s="999"/>
      <c r="X70" s="999"/>
      <c r="Y70" s="999"/>
      <c r="Z70" s="999"/>
      <c r="AA70" s="999">
        <v>31338</v>
      </c>
      <c r="AB70" s="999"/>
      <c r="AC70" s="999"/>
      <c r="AD70" s="999"/>
      <c r="AE70" s="999"/>
      <c r="AF70" s="999">
        <v>31338</v>
      </c>
      <c r="AG70" s="999"/>
      <c r="AH70" s="999"/>
      <c r="AI70" s="999"/>
      <c r="AJ70" s="999"/>
      <c r="AK70" s="999">
        <v>7164</v>
      </c>
      <c r="AL70" s="999"/>
      <c r="AM70" s="999"/>
      <c r="AN70" s="999"/>
      <c r="AO70" s="999"/>
      <c r="AP70" s="999" t="s">
        <v>600</v>
      </c>
      <c r="AQ70" s="999"/>
      <c r="AR70" s="999"/>
      <c r="AS70" s="999"/>
      <c r="AT70" s="999"/>
      <c r="AU70" s="999" t="s">
        <v>600</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393</v>
      </c>
      <c r="B88" s="965" t="s">
        <v>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31470</v>
      </c>
      <c r="AG88" s="987"/>
      <c r="AH88" s="987"/>
      <c r="AI88" s="987"/>
      <c r="AJ88" s="987"/>
      <c r="AK88" s="991"/>
      <c r="AL88" s="991"/>
      <c r="AM88" s="991"/>
      <c r="AN88" s="991"/>
      <c r="AO88" s="991"/>
      <c r="AP88" s="987">
        <v>0</v>
      </c>
      <c r="AQ88" s="987"/>
      <c r="AR88" s="987"/>
      <c r="AS88" s="987"/>
      <c r="AT88" s="987"/>
      <c r="AU88" s="987">
        <v>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65" t="s">
        <v>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3246</v>
      </c>
      <c r="CS102" s="981"/>
      <c r="CT102" s="981"/>
      <c r="CU102" s="981"/>
      <c r="CV102" s="982"/>
      <c r="CW102" s="980">
        <v>1916</v>
      </c>
      <c r="CX102" s="981"/>
      <c r="CY102" s="981"/>
      <c r="CZ102" s="981"/>
      <c r="DA102" s="982"/>
      <c r="DB102" s="980">
        <v>16745</v>
      </c>
      <c r="DC102" s="981"/>
      <c r="DD102" s="981"/>
      <c r="DE102" s="981"/>
      <c r="DF102" s="982"/>
      <c r="DG102" s="980">
        <v>0</v>
      </c>
      <c r="DH102" s="981"/>
      <c r="DI102" s="981"/>
      <c r="DJ102" s="981"/>
      <c r="DK102" s="982"/>
      <c r="DL102" s="980">
        <v>1522</v>
      </c>
      <c r="DM102" s="981"/>
      <c r="DN102" s="981"/>
      <c r="DO102" s="981"/>
      <c r="DP102" s="982"/>
      <c r="DQ102" s="980">
        <v>160</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434</v>
      </c>
      <c r="AB109" s="924"/>
      <c r="AC109" s="924"/>
      <c r="AD109" s="924"/>
      <c r="AE109" s="925"/>
      <c r="AF109" s="926" t="s">
        <v>435</v>
      </c>
      <c r="AG109" s="924"/>
      <c r="AH109" s="924"/>
      <c r="AI109" s="924"/>
      <c r="AJ109" s="925"/>
      <c r="AK109" s="926" t="s">
        <v>303</v>
      </c>
      <c r="AL109" s="924"/>
      <c r="AM109" s="924"/>
      <c r="AN109" s="924"/>
      <c r="AO109" s="925"/>
      <c r="AP109" s="926" t="s">
        <v>436</v>
      </c>
      <c r="AQ109" s="924"/>
      <c r="AR109" s="924"/>
      <c r="AS109" s="924"/>
      <c r="AT109" s="957"/>
      <c r="AU109" s="923" t="s">
        <v>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434</v>
      </c>
      <c r="BR109" s="924"/>
      <c r="BS109" s="924"/>
      <c r="BT109" s="924"/>
      <c r="BU109" s="925"/>
      <c r="BV109" s="926" t="s">
        <v>435</v>
      </c>
      <c r="BW109" s="924"/>
      <c r="BX109" s="924"/>
      <c r="BY109" s="924"/>
      <c r="BZ109" s="925"/>
      <c r="CA109" s="926" t="s">
        <v>303</v>
      </c>
      <c r="CB109" s="924"/>
      <c r="CC109" s="924"/>
      <c r="CD109" s="924"/>
      <c r="CE109" s="925"/>
      <c r="CF109" s="964" t="s">
        <v>436</v>
      </c>
      <c r="CG109" s="964"/>
      <c r="CH109" s="964"/>
      <c r="CI109" s="964"/>
      <c r="CJ109" s="964"/>
      <c r="CK109" s="926" t="s">
        <v>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434</v>
      </c>
      <c r="DH109" s="924"/>
      <c r="DI109" s="924"/>
      <c r="DJ109" s="924"/>
      <c r="DK109" s="925"/>
      <c r="DL109" s="926" t="s">
        <v>435</v>
      </c>
      <c r="DM109" s="924"/>
      <c r="DN109" s="924"/>
      <c r="DO109" s="924"/>
      <c r="DP109" s="925"/>
      <c r="DQ109" s="926" t="s">
        <v>303</v>
      </c>
      <c r="DR109" s="924"/>
      <c r="DS109" s="924"/>
      <c r="DT109" s="924"/>
      <c r="DU109" s="925"/>
      <c r="DV109" s="926" t="s">
        <v>436</v>
      </c>
      <c r="DW109" s="924"/>
      <c r="DX109" s="924"/>
      <c r="DY109" s="924"/>
      <c r="DZ109" s="957"/>
    </row>
    <row r="110" spans="1:131" s="226" customFormat="1" ht="26.25" customHeight="1" x14ac:dyDescent="0.15">
      <c r="A110" s="835" t="s">
        <v>438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9701377</v>
      </c>
      <c r="AB110" s="917"/>
      <c r="AC110" s="917"/>
      <c r="AD110" s="917"/>
      <c r="AE110" s="918"/>
      <c r="AF110" s="919">
        <v>9951799</v>
      </c>
      <c r="AG110" s="917"/>
      <c r="AH110" s="917"/>
      <c r="AI110" s="917"/>
      <c r="AJ110" s="918"/>
      <c r="AK110" s="919">
        <v>9727334</v>
      </c>
      <c r="AL110" s="917"/>
      <c r="AM110" s="917"/>
      <c r="AN110" s="917"/>
      <c r="AO110" s="918"/>
      <c r="AP110" s="920">
        <v>21.1</v>
      </c>
      <c r="AQ110" s="921"/>
      <c r="AR110" s="921"/>
      <c r="AS110" s="921"/>
      <c r="AT110" s="922"/>
      <c r="AU110" s="958" t="s">
        <v>72</v>
      </c>
      <c r="AV110" s="959"/>
      <c r="AW110" s="959"/>
      <c r="AX110" s="959"/>
      <c r="AY110" s="959"/>
      <c r="AZ110" s="888" t="s">
        <v>439</v>
      </c>
      <c r="BA110" s="836"/>
      <c r="BB110" s="836"/>
      <c r="BC110" s="836"/>
      <c r="BD110" s="836"/>
      <c r="BE110" s="836"/>
      <c r="BF110" s="836"/>
      <c r="BG110" s="836"/>
      <c r="BH110" s="836"/>
      <c r="BI110" s="836"/>
      <c r="BJ110" s="836"/>
      <c r="BK110" s="836"/>
      <c r="BL110" s="836"/>
      <c r="BM110" s="836"/>
      <c r="BN110" s="836"/>
      <c r="BO110" s="836"/>
      <c r="BP110" s="837"/>
      <c r="BQ110" s="889">
        <v>91604313</v>
      </c>
      <c r="BR110" s="870"/>
      <c r="BS110" s="870"/>
      <c r="BT110" s="870"/>
      <c r="BU110" s="870"/>
      <c r="BV110" s="870">
        <v>95345871</v>
      </c>
      <c r="BW110" s="870"/>
      <c r="BX110" s="870"/>
      <c r="BY110" s="870"/>
      <c r="BZ110" s="870"/>
      <c r="CA110" s="870">
        <v>101083879</v>
      </c>
      <c r="CB110" s="870"/>
      <c r="CC110" s="870"/>
      <c r="CD110" s="870"/>
      <c r="CE110" s="870"/>
      <c r="CF110" s="894">
        <v>219.4</v>
      </c>
      <c r="CG110" s="895"/>
      <c r="CH110" s="895"/>
      <c r="CI110" s="895"/>
      <c r="CJ110" s="895"/>
      <c r="CK110" s="954" t="s">
        <v>440</v>
      </c>
      <c r="CL110" s="847"/>
      <c r="CM110" s="888" t="s">
        <v>441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897736</v>
      </c>
      <c r="DH110" s="870"/>
      <c r="DI110" s="870"/>
      <c r="DJ110" s="870"/>
      <c r="DK110" s="870"/>
      <c r="DL110" s="870">
        <v>725294</v>
      </c>
      <c r="DM110" s="870"/>
      <c r="DN110" s="870"/>
      <c r="DO110" s="870"/>
      <c r="DP110" s="870"/>
      <c r="DQ110" s="870">
        <v>549371</v>
      </c>
      <c r="DR110" s="870"/>
      <c r="DS110" s="870"/>
      <c r="DT110" s="870"/>
      <c r="DU110" s="870"/>
      <c r="DV110" s="871">
        <v>1.2</v>
      </c>
      <c r="DW110" s="871"/>
      <c r="DX110" s="871"/>
      <c r="DY110" s="871"/>
      <c r="DZ110" s="872"/>
    </row>
    <row r="111" spans="1:131" s="226" customFormat="1" ht="26.25" customHeight="1" x14ac:dyDescent="0.15">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126</v>
      </c>
      <c r="AB111" s="947"/>
      <c r="AC111" s="947"/>
      <c r="AD111" s="947"/>
      <c r="AE111" s="948"/>
      <c r="AF111" s="949" t="s">
        <v>443</v>
      </c>
      <c r="AG111" s="947"/>
      <c r="AH111" s="947"/>
      <c r="AI111" s="947"/>
      <c r="AJ111" s="948"/>
      <c r="AK111" s="949" t="s">
        <v>126</v>
      </c>
      <c r="AL111" s="947"/>
      <c r="AM111" s="947"/>
      <c r="AN111" s="947"/>
      <c r="AO111" s="948"/>
      <c r="AP111" s="950" t="s">
        <v>443</v>
      </c>
      <c r="AQ111" s="951"/>
      <c r="AR111" s="951"/>
      <c r="AS111" s="951"/>
      <c r="AT111" s="952"/>
      <c r="AU111" s="960"/>
      <c r="AV111" s="961"/>
      <c r="AW111" s="961"/>
      <c r="AX111" s="961"/>
      <c r="AY111" s="961"/>
      <c r="AZ111" s="843" t="s">
        <v>444</v>
      </c>
      <c r="BA111" s="780"/>
      <c r="BB111" s="780"/>
      <c r="BC111" s="780"/>
      <c r="BD111" s="780"/>
      <c r="BE111" s="780"/>
      <c r="BF111" s="780"/>
      <c r="BG111" s="780"/>
      <c r="BH111" s="780"/>
      <c r="BI111" s="780"/>
      <c r="BJ111" s="780"/>
      <c r="BK111" s="780"/>
      <c r="BL111" s="780"/>
      <c r="BM111" s="780"/>
      <c r="BN111" s="780"/>
      <c r="BO111" s="780"/>
      <c r="BP111" s="781"/>
      <c r="BQ111" s="844">
        <v>3806474</v>
      </c>
      <c r="BR111" s="845"/>
      <c r="BS111" s="845"/>
      <c r="BT111" s="845"/>
      <c r="BU111" s="845"/>
      <c r="BV111" s="845">
        <v>3669603</v>
      </c>
      <c r="BW111" s="845"/>
      <c r="BX111" s="845"/>
      <c r="BY111" s="845"/>
      <c r="BZ111" s="845"/>
      <c r="CA111" s="845">
        <v>2672308</v>
      </c>
      <c r="CB111" s="845"/>
      <c r="CC111" s="845"/>
      <c r="CD111" s="845"/>
      <c r="CE111" s="845"/>
      <c r="CF111" s="903">
        <v>5.8</v>
      </c>
      <c r="CG111" s="904"/>
      <c r="CH111" s="904"/>
      <c r="CI111" s="904"/>
      <c r="CJ111" s="904"/>
      <c r="CK111" s="955"/>
      <c r="CL111" s="849"/>
      <c r="CM111" s="843"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446</v>
      </c>
      <c r="DH111" s="845"/>
      <c r="DI111" s="845"/>
      <c r="DJ111" s="845"/>
      <c r="DK111" s="845"/>
      <c r="DL111" s="845" t="s">
        <v>446</v>
      </c>
      <c r="DM111" s="845"/>
      <c r="DN111" s="845"/>
      <c r="DO111" s="845"/>
      <c r="DP111" s="845"/>
      <c r="DQ111" s="845" t="s">
        <v>443</v>
      </c>
      <c r="DR111" s="845"/>
      <c r="DS111" s="845"/>
      <c r="DT111" s="845"/>
      <c r="DU111" s="845"/>
      <c r="DV111" s="822" t="s">
        <v>126</v>
      </c>
      <c r="DW111" s="822"/>
      <c r="DX111" s="822"/>
      <c r="DY111" s="822"/>
      <c r="DZ111" s="823"/>
    </row>
    <row r="112" spans="1:131" s="226" customFormat="1" ht="26.25" customHeight="1" x14ac:dyDescent="0.15">
      <c r="A112" s="940" t="s">
        <v>447</v>
      </c>
      <c r="B112" s="941"/>
      <c r="C112" s="780" t="s">
        <v>448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32000</v>
      </c>
      <c r="AB112" s="808"/>
      <c r="AC112" s="808"/>
      <c r="AD112" s="808"/>
      <c r="AE112" s="809"/>
      <c r="AF112" s="810">
        <v>32000</v>
      </c>
      <c r="AG112" s="808"/>
      <c r="AH112" s="808"/>
      <c r="AI112" s="808"/>
      <c r="AJ112" s="809"/>
      <c r="AK112" s="810">
        <v>32000</v>
      </c>
      <c r="AL112" s="808"/>
      <c r="AM112" s="808"/>
      <c r="AN112" s="808"/>
      <c r="AO112" s="809"/>
      <c r="AP112" s="852">
        <v>0.1</v>
      </c>
      <c r="AQ112" s="853"/>
      <c r="AR112" s="853"/>
      <c r="AS112" s="853"/>
      <c r="AT112" s="854"/>
      <c r="AU112" s="960"/>
      <c r="AV112" s="961"/>
      <c r="AW112" s="961"/>
      <c r="AX112" s="961"/>
      <c r="AY112" s="961"/>
      <c r="AZ112" s="843" t="s">
        <v>449</v>
      </c>
      <c r="BA112" s="780"/>
      <c r="BB112" s="780"/>
      <c r="BC112" s="780"/>
      <c r="BD112" s="780"/>
      <c r="BE112" s="780"/>
      <c r="BF112" s="780"/>
      <c r="BG112" s="780"/>
      <c r="BH112" s="780"/>
      <c r="BI112" s="780"/>
      <c r="BJ112" s="780"/>
      <c r="BK112" s="780"/>
      <c r="BL112" s="780"/>
      <c r="BM112" s="780"/>
      <c r="BN112" s="780"/>
      <c r="BO112" s="780"/>
      <c r="BP112" s="781"/>
      <c r="BQ112" s="844">
        <v>32153465</v>
      </c>
      <c r="BR112" s="845"/>
      <c r="BS112" s="845"/>
      <c r="BT112" s="845"/>
      <c r="BU112" s="845"/>
      <c r="BV112" s="845">
        <v>29087947</v>
      </c>
      <c r="BW112" s="845"/>
      <c r="BX112" s="845"/>
      <c r="BY112" s="845"/>
      <c r="BZ112" s="845"/>
      <c r="CA112" s="845">
        <v>26384072</v>
      </c>
      <c r="CB112" s="845"/>
      <c r="CC112" s="845"/>
      <c r="CD112" s="845"/>
      <c r="CE112" s="845"/>
      <c r="CF112" s="903">
        <v>57.3</v>
      </c>
      <c r="CG112" s="904"/>
      <c r="CH112" s="904"/>
      <c r="CI112" s="904"/>
      <c r="CJ112" s="904"/>
      <c r="CK112" s="955"/>
      <c r="CL112" s="849"/>
      <c r="CM112" s="843" t="s">
        <v>450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126</v>
      </c>
      <c r="DH112" s="845"/>
      <c r="DI112" s="845"/>
      <c r="DJ112" s="845"/>
      <c r="DK112" s="845"/>
      <c r="DL112" s="845" t="s">
        <v>443</v>
      </c>
      <c r="DM112" s="845"/>
      <c r="DN112" s="845"/>
      <c r="DO112" s="845"/>
      <c r="DP112" s="845"/>
      <c r="DQ112" s="845" t="s">
        <v>126</v>
      </c>
      <c r="DR112" s="845"/>
      <c r="DS112" s="845"/>
      <c r="DT112" s="845"/>
      <c r="DU112" s="845"/>
      <c r="DV112" s="822" t="s">
        <v>443</v>
      </c>
      <c r="DW112" s="822"/>
      <c r="DX112" s="822"/>
      <c r="DY112" s="822"/>
      <c r="DZ112" s="823"/>
    </row>
    <row r="113" spans="1:130" s="226" customFormat="1" ht="26.25" customHeight="1" x14ac:dyDescent="0.15">
      <c r="A113" s="942"/>
      <c r="B113" s="943"/>
      <c r="C113" s="780" t="s">
        <v>451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2730474</v>
      </c>
      <c r="AB113" s="947"/>
      <c r="AC113" s="947"/>
      <c r="AD113" s="947"/>
      <c r="AE113" s="948"/>
      <c r="AF113" s="949">
        <v>2362645</v>
      </c>
      <c r="AG113" s="947"/>
      <c r="AH113" s="947"/>
      <c r="AI113" s="947"/>
      <c r="AJ113" s="948"/>
      <c r="AK113" s="949">
        <v>2324676</v>
      </c>
      <c r="AL113" s="947"/>
      <c r="AM113" s="947"/>
      <c r="AN113" s="947"/>
      <c r="AO113" s="948"/>
      <c r="AP113" s="950">
        <v>5</v>
      </c>
      <c r="AQ113" s="951"/>
      <c r="AR113" s="951"/>
      <c r="AS113" s="951"/>
      <c r="AT113" s="952"/>
      <c r="AU113" s="960"/>
      <c r="AV113" s="961"/>
      <c r="AW113" s="961"/>
      <c r="AX113" s="961"/>
      <c r="AY113" s="961"/>
      <c r="AZ113" s="843" t="s">
        <v>452</v>
      </c>
      <c r="BA113" s="780"/>
      <c r="BB113" s="780"/>
      <c r="BC113" s="780"/>
      <c r="BD113" s="780"/>
      <c r="BE113" s="780"/>
      <c r="BF113" s="780"/>
      <c r="BG113" s="780"/>
      <c r="BH113" s="780"/>
      <c r="BI113" s="780"/>
      <c r="BJ113" s="780"/>
      <c r="BK113" s="780"/>
      <c r="BL113" s="780"/>
      <c r="BM113" s="780"/>
      <c r="BN113" s="780"/>
      <c r="BO113" s="780"/>
      <c r="BP113" s="781"/>
      <c r="BQ113" s="844" t="s">
        <v>443</v>
      </c>
      <c r="BR113" s="845"/>
      <c r="BS113" s="845"/>
      <c r="BT113" s="845"/>
      <c r="BU113" s="845"/>
      <c r="BV113" s="845" t="s">
        <v>443</v>
      </c>
      <c r="BW113" s="845"/>
      <c r="BX113" s="845"/>
      <c r="BY113" s="845"/>
      <c r="BZ113" s="845"/>
      <c r="CA113" s="845" t="s">
        <v>126</v>
      </c>
      <c r="CB113" s="845"/>
      <c r="CC113" s="845"/>
      <c r="CD113" s="845"/>
      <c r="CE113" s="845"/>
      <c r="CF113" s="903" t="s">
        <v>443</v>
      </c>
      <c r="CG113" s="904"/>
      <c r="CH113" s="904"/>
      <c r="CI113" s="904"/>
      <c r="CJ113" s="904"/>
      <c r="CK113" s="955"/>
      <c r="CL113" s="849"/>
      <c r="CM113" s="843" t="s">
        <v>453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443</v>
      </c>
      <c r="DH113" s="808"/>
      <c r="DI113" s="808"/>
      <c r="DJ113" s="808"/>
      <c r="DK113" s="809"/>
      <c r="DL113" s="810" t="s">
        <v>443</v>
      </c>
      <c r="DM113" s="808"/>
      <c r="DN113" s="808"/>
      <c r="DO113" s="808"/>
      <c r="DP113" s="809"/>
      <c r="DQ113" s="810" t="s">
        <v>443</v>
      </c>
      <c r="DR113" s="808"/>
      <c r="DS113" s="808"/>
      <c r="DT113" s="808"/>
      <c r="DU113" s="809"/>
      <c r="DV113" s="852" t="s">
        <v>443</v>
      </c>
      <c r="DW113" s="853"/>
      <c r="DX113" s="853"/>
      <c r="DY113" s="853"/>
      <c r="DZ113" s="854"/>
    </row>
    <row r="114" spans="1:130" s="226" customFormat="1" ht="26.25" customHeight="1" x14ac:dyDescent="0.15">
      <c r="A114" s="942"/>
      <c r="B114" s="943"/>
      <c r="C114" s="780" t="s">
        <v>454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443</v>
      </c>
      <c r="AB114" s="808"/>
      <c r="AC114" s="808"/>
      <c r="AD114" s="808"/>
      <c r="AE114" s="809"/>
      <c r="AF114" s="810" t="s">
        <v>443</v>
      </c>
      <c r="AG114" s="808"/>
      <c r="AH114" s="808"/>
      <c r="AI114" s="808"/>
      <c r="AJ114" s="809"/>
      <c r="AK114" s="810" t="s">
        <v>443</v>
      </c>
      <c r="AL114" s="808"/>
      <c r="AM114" s="808"/>
      <c r="AN114" s="808"/>
      <c r="AO114" s="809"/>
      <c r="AP114" s="852" t="s">
        <v>443</v>
      </c>
      <c r="AQ114" s="853"/>
      <c r="AR114" s="853"/>
      <c r="AS114" s="853"/>
      <c r="AT114" s="854"/>
      <c r="AU114" s="960"/>
      <c r="AV114" s="961"/>
      <c r="AW114" s="961"/>
      <c r="AX114" s="961"/>
      <c r="AY114" s="961"/>
      <c r="AZ114" s="843" t="s">
        <v>455</v>
      </c>
      <c r="BA114" s="780"/>
      <c r="BB114" s="780"/>
      <c r="BC114" s="780"/>
      <c r="BD114" s="780"/>
      <c r="BE114" s="780"/>
      <c r="BF114" s="780"/>
      <c r="BG114" s="780"/>
      <c r="BH114" s="780"/>
      <c r="BI114" s="780"/>
      <c r="BJ114" s="780"/>
      <c r="BK114" s="780"/>
      <c r="BL114" s="780"/>
      <c r="BM114" s="780"/>
      <c r="BN114" s="780"/>
      <c r="BO114" s="780"/>
      <c r="BP114" s="781"/>
      <c r="BQ114" s="844">
        <v>12305088</v>
      </c>
      <c r="BR114" s="845"/>
      <c r="BS114" s="845"/>
      <c r="BT114" s="845"/>
      <c r="BU114" s="845"/>
      <c r="BV114" s="845">
        <v>12254052</v>
      </c>
      <c r="BW114" s="845"/>
      <c r="BX114" s="845"/>
      <c r="BY114" s="845"/>
      <c r="BZ114" s="845"/>
      <c r="CA114" s="845">
        <v>12467698</v>
      </c>
      <c r="CB114" s="845"/>
      <c r="CC114" s="845"/>
      <c r="CD114" s="845"/>
      <c r="CE114" s="845"/>
      <c r="CF114" s="903">
        <v>27.1</v>
      </c>
      <c r="CG114" s="904"/>
      <c r="CH114" s="904"/>
      <c r="CI114" s="904"/>
      <c r="CJ114" s="904"/>
      <c r="CK114" s="955"/>
      <c r="CL114" s="849"/>
      <c r="CM114" s="843" t="s">
        <v>456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443</v>
      </c>
      <c r="DH114" s="808"/>
      <c r="DI114" s="808"/>
      <c r="DJ114" s="808"/>
      <c r="DK114" s="809"/>
      <c r="DL114" s="810" t="s">
        <v>443</v>
      </c>
      <c r="DM114" s="808"/>
      <c r="DN114" s="808"/>
      <c r="DO114" s="808"/>
      <c r="DP114" s="809"/>
      <c r="DQ114" s="810" t="s">
        <v>443</v>
      </c>
      <c r="DR114" s="808"/>
      <c r="DS114" s="808"/>
      <c r="DT114" s="808"/>
      <c r="DU114" s="809"/>
      <c r="DV114" s="852" t="s">
        <v>443</v>
      </c>
      <c r="DW114" s="853"/>
      <c r="DX114" s="853"/>
      <c r="DY114" s="853"/>
      <c r="DZ114" s="854"/>
    </row>
    <row r="115" spans="1:130" s="226" customFormat="1" ht="26.25" customHeight="1" x14ac:dyDescent="0.15">
      <c r="A115" s="942"/>
      <c r="B115" s="943"/>
      <c r="C115" s="780" t="s">
        <v>457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179896</v>
      </c>
      <c r="AB115" s="947"/>
      <c r="AC115" s="947"/>
      <c r="AD115" s="947"/>
      <c r="AE115" s="948"/>
      <c r="AF115" s="949">
        <v>179979</v>
      </c>
      <c r="AG115" s="947"/>
      <c r="AH115" s="947"/>
      <c r="AI115" s="947"/>
      <c r="AJ115" s="948"/>
      <c r="AK115" s="949">
        <v>191778</v>
      </c>
      <c r="AL115" s="947"/>
      <c r="AM115" s="947"/>
      <c r="AN115" s="947"/>
      <c r="AO115" s="948"/>
      <c r="AP115" s="950">
        <v>0.4</v>
      </c>
      <c r="AQ115" s="951"/>
      <c r="AR115" s="951"/>
      <c r="AS115" s="951"/>
      <c r="AT115" s="952"/>
      <c r="AU115" s="960"/>
      <c r="AV115" s="961"/>
      <c r="AW115" s="961"/>
      <c r="AX115" s="961"/>
      <c r="AY115" s="961"/>
      <c r="AZ115" s="843" t="s">
        <v>458</v>
      </c>
      <c r="BA115" s="780"/>
      <c r="BB115" s="780"/>
      <c r="BC115" s="780"/>
      <c r="BD115" s="780"/>
      <c r="BE115" s="780"/>
      <c r="BF115" s="780"/>
      <c r="BG115" s="780"/>
      <c r="BH115" s="780"/>
      <c r="BI115" s="780"/>
      <c r="BJ115" s="780"/>
      <c r="BK115" s="780"/>
      <c r="BL115" s="780"/>
      <c r="BM115" s="780"/>
      <c r="BN115" s="780"/>
      <c r="BO115" s="780"/>
      <c r="BP115" s="781"/>
      <c r="BQ115" s="844">
        <v>175474</v>
      </c>
      <c r="BR115" s="845"/>
      <c r="BS115" s="845"/>
      <c r="BT115" s="845"/>
      <c r="BU115" s="845"/>
      <c r="BV115" s="845">
        <v>167997</v>
      </c>
      <c r="BW115" s="845"/>
      <c r="BX115" s="845"/>
      <c r="BY115" s="845"/>
      <c r="BZ115" s="845"/>
      <c r="CA115" s="845">
        <v>160490</v>
      </c>
      <c r="CB115" s="845"/>
      <c r="CC115" s="845"/>
      <c r="CD115" s="845"/>
      <c r="CE115" s="845"/>
      <c r="CF115" s="903">
        <v>0.3</v>
      </c>
      <c r="CG115" s="904"/>
      <c r="CH115" s="904"/>
      <c r="CI115" s="904"/>
      <c r="CJ115" s="904"/>
      <c r="CK115" s="955"/>
      <c r="CL115" s="849"/>
      <c r="CM115" s="843" t="s">
        <v>459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2908738</v>
      </c>
      <c r="DH115" s="808"/>
      <c r="DI115" s="808"/>
      <c r="DJ115" s="808"/>
      <c r="DK115" s="809"/>
      <c r="DL115" s="810">
        <v>2944309</v>
      </c>
      <c r="DM115" s="808"/>
      <c r="DN115" s="808"/>
      <c r="DO115" s="808"/>
      <c r="DP115" s="809"/>
      <c r="DQ115" s="810">
        <v>2122937</v>
      </c>
      <c r="DR115" s="808"/>
      <c r="DS115" s="808"/>
      <c r="DT115" s="808"/>
      <c r="DU115" s="809"/>
      <c r="DV115" s="852">
        <v>4.5999999999999996</v>
      </c>
      <c r="DW115" s="853"/>
      <c r="DX115" s="853"/>
      <c r="DY115" s="853"/>
      <c r="DZ115" s="854"/>
    </row>
    <row r="116" spans="1:130" s="226" customFormat="1" ht="26.25" customHeight="1" x14ac:dyDescent="0.15">
      <c r="A116" s="944"/>
      <c r="B116" s="945"/>
      <c r="C116" s="867" t="s">
        <v>460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443</v>
      </c>
      <c r="AB116" s="808"/>
      <c r="AC116" s="808"/>
      <c r="AD116" s="808"/>
      <c r="AE116" s="809"/>
      <c r="AF116" s="810">
        <v>79</v>
      </c>
      <c r="AG116" s="808"/>
      <c r="AH116" s="808"/>
      <c r="AI116" s="808"/>
      <c r="AJ116" s="809"/>
      <c r="AK116" s="810">
        <v>97</v>
      </c>
      <c r="AL116" s="808"/>
      <c r="AM116" s="808"/>
      <c r="AN116" s="808"/>
      <c r="AO116" s="809"/>
      <c r="AP116" s="852">
        <v>0</v>
      </c>
      <c r="AQ116" s="853"/>
      <c r="AR116" s="853"/>
      <c r="AS116" s="853"/>
      <c r="AT116" s="854"/>
      <c r="AU116" s="960"/>
      <c r="AV116" s="961"/>
      <c r="AW116" s="961"/>
      <c r="AX116" s="961"/>
      <c r="AY116" s="961"/>
      <c r="AZ116" s="937" t="s">
        <v>461</v>
      </c>
      <c r="BA116" s="938"/>
      <c r="BB116" s="938"/>
      <c r="BC116" s="938"/>
      <c r="BD116" s="938"/>
      <c r="BE116" s="938"/>
      <c r="BF116" s="938"/>
      <c r="BG116" s="938"/>
      <c r="BH116" s="938"/>
      <c r="BI116" s="938"/>
      <c r="BJ116" s="938"/>
      <c r="BK116" s="938"/>
      <c r="BL116" s="938"/>
      <c r="BM116" s="938"/>
      <c r="BN116" s="938"/>
      <c r="BO116" s="938"/>
      <c r="BP116" s="939"/>
      <c r="BQ116" s="844" t="s">
        <v>126</v>
      </c>
      <c r="BR116" s="845"/>
      <c r="BS116" s="845"/>
      <c r="BT116" s="845"/>
      <c r="BU116" s="845"/>
      <c r="BV116" s="845" t="s">
        <v>443</v>
      </c>
      <c r="BW116" s="845"/>
      <c r="BX116" s="845"/>
      <c r="BY116" s="845"/>
      <c r="BZ116" s="845"/>
      <c r="CA116" s="845" t="s">
        <v>443</v>
      </c>
      <c r="CB116" s="845"/>
      <c r="CC116" s="845"/>
      <c r="CD116" s="845"/>
      <c r="CE116" s="845"/>
      <c r="CF116" s="903" t="s">
        <v>443</v>
      </c>
      <c r="CG116" s="904"/>
      <c r="CH116" s="904"/>
      <c r="CI116" s="904"/>
      <c r="CJ116" s="904"/>
      <c r="CK116" s="955"/>
      <c r="CL116" s="849"/>
      <c r="CM116" s="843" t="s">
        <v>462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443</v>
      </c>
      <c r="DH116" s="808"/>
      <c r="DI116" s="808"/>
      <c r="DJ116" s="808"/>
      <c r="DK116" s="809"/>
      <c r="DL116" s="810" t="s">
        <v>443</v>
      </c>
      <c r="DM116" s="808"/>
      <c r="DN116" s="808"/>
      <c r="DO116" s="808"/>
      <c r="DP116" s="809"/>
      <c r="DQ116" s="810" t="s">
        <v>443</v>
      </c>
      <c r="DR116" s="808"/>
      <c r="DS116" s="808"/>
      <c r="DT116" s="808"/>
      <c r="DU116" s="809"/>
      <c r="DV116" s="852" t="s">
        <v>126</v>
      </c>
      <c r="DW116" s="853"/>
      <c r="DX116" s="853"/>
      <c r="DY116" s="853"/>
      <c r="DZ116" s="854"/>
    </row>
    <row r="117" spans="1:130" s="226" customFormat="1" ht="26.25" customHeight="1" x14ac:dyDescent="0.15">
      <c r="A117" s="923" t="s">
        <v>184</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463</v>
      </c>
      <c r="Z117" s="925"/>
      <c r="AA117" s="930">
        <v>12643747</v>
      </c>
      <c r="AB117" s="931"/>
      <c r="AC117" s="931"/>
      <c r="AD117" s="931"/>
      <c r="AE117" s="932"/>
      <c r="AF117" s="933">
        <v>12526502</v>
      </c>
      <c r="AG117" s="931"/>
      <c r="AH117" s="931"/>
      <c r="AI117" s="931"/>
      <c r="AJ117" s="932"/>
      <c r="AK117" s="933">
        <v>12275885</v>
      </c>
      <c r="AL117" s="931"/>
      <c r="AM117" s="931"/>
      <c r="AN117" s="931"/>
      <c r="AO117" s="932"/>
      <c r="AP117" s="934"/>
      <c r="AQ117" s="935"/>
      <c r="AR117" s="935"/>
      <c r="AS117" s="935"/>
      <c r="AT117" s="936"/>
      <c r="AU117" s="960"/>
      <c r="AV117" s="961"/>
      <c r="AW117" s="961"/>
      <c r="AX117" s="961"/>
      <c r="AY117" s="961"/>
      <c r="AZ117" s="891" t="s">
        <v>464</v>
      </c>
      <c r="BA117" s="892"/>
      <c r="BB117" s="892"/>
      <c r="BC117" s="892"/>
      <c r="BD117" s="892"/>
      <c r="BE117" s="892"/>
      <c r="BF117" s="892"/>
      <c r="BG117" s="892"/>
      <c r="BH117" s="892"/>
      <c r="BI117" s="892"/>
      <c r="BJ117" s="892"/>
      <c r="BK117" s="892"/>
      <c r="BL117" s="892"/>
      <c r="BM117" s="892"/>
      <c r="BN117" s="892"/>
      <c r="BO117" s="892"/>
      <c r="BP117" s="893"/>
      <c r="BQ117" s="844" t="s">
        <v>443</v>
      </c>
      <c r="BR117" s="845"/>
      <c r="BS117" s="845"/>
      <c r="BT117" s="845"/>
      <c r="BU117" s="845"/>
      <c r="BV117" s="845" t="s">
        <v>443</v>
      </c>
      <c r="BW117" s="845"/>
      <c r="BX117" s="845"/>
      <c r="BY117" s="845"/>
      <c r="BZ117" s="845"/>
      <c r="CA117" s="845" t="s">
        <v>443</v>
      </c>
      <c r="CB117" s="845"/>
      <c r="CC117" s="845"/>
      <c r="CD117" s="845"/>
      <c r="CE117" s="845"/>
      <c r="CF117" s="903" t="s">
        <v>443</v>
      </c>
      <c r="CG117" s="904"/>
      <c r="CH117" s="904"/>
      <c r="CI117" s="904"/>
      <c r="CJ117" s="904"/>
      <c r="CK117" s="955"/>
      <c r="CL117" s="849"/>
      <c r="CM117" s="843" t="s">
        <v>465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443</v>
      </c>
      <c r="DH117" s="808"/>
      <c r="DI117" s="808"/>
      <c r="DJ117" s="808"/>
      <c r="DK117" s="809"/>
      <c r="DL117" s="810" t="s">
        <v>443</v>
      </c>
      <c r="DM117" s="808"/>
      <c r="DN117" s="808"/>
      <c r="DO117" s="808"/>
      <c r="DP117" s="809"/>
      <c r="DQ117" s="810" t="s">
        <v>443</v>
      </c>
      <c r="DR117" s="808"/>
      <c r="DS117" s="808"/>
      <c r="DT117" s="808"/>
      <c r="DU117" s="809"/>
      <c r="DV117" s="852" t="s">
        <v>443</v>
      </c>
      <c r="DW117" s="853"/>
      <c r="DX117" s="853"/>
      <c r="DY117" s="853"/>
      <c r="DZ117" s="854"/>
    </row>
    <row r="118" spans="1:130" s="226" customFormat="1" ht="26.25" customHeight="1" x14ac:dyDescent="0.15">
      <c r="A118" s="923" t="s">
        <v>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434</v>
      </c>
      <c r="AB118" s="924"/>
      <c r="AC118" s="924"/>
      <c r="AD118" s="924"/>
      <c r="AE118" s="925"/>
      <c r="AF118" s="926" t="s">
        <v>435</v>
      </c>
      <c r="AG118" s="924"/>
      <c r="AH118" s="924"/>
      <c r="AI118" s="924"/>
      <c r="AJ118" s="925"/>
      <c r="AK118" s="926" t="s">
        <v>303</v>
      </c>
      <c r="AL118" s="924"/>
      <c r="AM118" s="924"/>
      <c r="AN118" s="924"/>
      <c r="AO118" s="925"/>
      <c r="AP118" s="927" t="s">
        <v>436</v>
      </c>
      <c r="AQ118" s="928"/>
      <c r="AR118" s="928"/>
      <c r="AS118" s="928"/>
      <c r="AT118" s="929"/>
      <c r="AU118" s="960"/>
      <c r="AV118" s="961"/>
      <c r="AW118" s="961"/>
      <c r="AX118" s="961"/>
      <c r="AY118" s="961"/>
      <c r="AZ118" s="866" t="s">
        <v>466</v>
      </c>
      <c r="BA118" s="867"/>
      <c r="BB118" s="867"/>
      <c r="BC118" s="867"/>
      <c r="BD118" s="867"/>
      <c r="BE118" s="867"/>
      <c r="BF118" s="867"/>
      <c r="BG118" s="867"/>
      <c r="BH118" s="867"/>
      <c r="BI118" s="867"/>
      <c r="BJ118" s="867"/>
      <c r="BK118" s="867"/>
      <c r="BL118" s="867"/>
      <c r="BM118" s="867"/>
      <c r="BN118" s="867"/>
      <c r="BO118" s="867"/>
      <c r="BP118" s="868"/>
      <c r="BQ118" s="907" t="s">
        <v>467</v>
      </c>
      <c r="BR118" s="873"/>
      <c r="BS118" s="873"/>
      <c r="BT118" s="873"/>
      <c r="BU118" s="873"/>
      <c r="BV118" s="873" t="s">
        <v>468</v>
      </c>
      <c r="BW118" s="873"/>
      <c r="BX118" s="873"/>
      <c r="BY118" s="873"/>
      <c r="BZ118" s="873"/>
      <c r="CA118" s="873" t="s">
        <v>469</v>
      </c>
      <c r="CB118" s="873"/>
      <c r="CC118" s="873"/>
      <c r="CD118" s="873"/>
      <c r="CE118" s="873"/>
      <c r="CF118" s="903" t="s">
        <v>467</v>
      </c>
      <c r="CG118" s="904"/>
      <c r="CH118" s="904"/>
      <c r="CI118" s="904"/>
      <c r="CJ118" s="904"/>
      <c r="CK118" s="955"/>
      <c r="CL118" s="849"/>
      <c r="CM118" s="843" t="s">
        <v>470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471</v>
      </c>
      <c r="DH118" s="808"/>
      <c r="DI118" s="808"/>
      <c r="DJ118" s="808"/>
      <c r="DK118" s="809"/>
      <c r="DL118" s="810" t="s">
        <v>472</v>
      </c>
      <c r="DM118" s="808"/>
      <c r="DN118" s="808"/>
      <c r="DO118" s="808"/>
      <c r="DP118" s="809"/>
      <c r="DQ118" s="810" t="s">
        <v>473</v>
      </c>
      <c r="DR118" s="808"/>
      <c r="DS118" s="808"/>
      <c r="DT118" s="808"/>
      <c r="DU118" s="809"/>
      <c r="DV118" s="852" t="s">
        <v>472</v>
      </c>
      <c r="DW118" s="853"/>
      <c r="DX118" s="853"/>
      <c r="DY118" s="853"/>
      <c r="DZ118" s="854"/>
    </row>
    <row r="119" spans="1:130" s="226" customFormat="1" ht="26.25" customHeight="1" x14ac:dyDescent="0.15">
      <c r="A119" s="846" t="s">
        <v>440</v>
      </c>
      <c r="B119" s="847"/>
      <c r="C119" s="888" t="s">
        <v>441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179896</v>
      </c>
      <c r="AB119" s="917"/>
      <c r="AC119" s="917"/>
      <c r="AD119" s="917"/>
      <c r="AE119" s="918"/>
      <c r="AF119" s="919">
        <v>179979</v>
      </c>
      <c r="AG119" s="917"/>
      <c r="AH119" s="917"/>
      <c r="AI119" s="917"/>
      <c r="AJ119" s="918"/>
      <c r="AK119" s="919">
        <v>191778</v>
      </c>
      <c r="AL119" s="917"/>
      <c r="AM119" s="917"/>
      <c r="AN119" s="917"/>
      <c r="AO119" s="918"/>
      <c r="AP119" s="920">
        <v>0.4</v>
      </c>
      <c r="AQ119" s="921"/>
      <c r="AR119" s="921"/>
      <c r="AS119" s="921"/>
      <c r="AT119" s="922"/>
      <c r="AU119" s="962"/>
      <c r="AV119" s="963"/>
      <c r="AW119" s="963"/>
      <c r="AX119" s="963"/>
      <c r="AY119" s="963"/>
      <c r="AZ119" s="247" t="s">
        <v>184</v>
      </c>
      <c r="BA119" s="247"/>
      <c r="BB119" s="247"/>
      <c r="BC119" s="247"/>
      <c r="BD119" s="247"/>
      <c r="BE119" s="247"/>
      <c r="BF119" s="247"/>
      <c r="BG119" s="247"/>
      <c r="BH119" s="247"/>
      <c r="BI119" s="247"/>
      <c r="BJ119" s="247"/>
      <c r="BK119" s="247"/>
      <c r="BL119" s="247"/>
      <c r="BM119" s="247"/>
      <c r="BN119" s="247"/>
      <c r="BO119" s="905" t="s">
        <v>474</v>
      </c>
      <c r="BP119" s="906"/>
      <c r="BQ119" s="907">
        <v>140044814</v>
      </c>
      <c r="BR119" s="873"/>
      <c r="BS119" s="873"/>
      <c r="BT119" s="873"/>
      <c r="BU119" s="873"/>
      <c r="BV119" s="873">
        <v>140525470</v>
      </c>
      <c r="BW119" s="873"/>
      <c r="BX119" s="873"/>
      <c r="BY119" s="873"/>
      <c r="BZ119" s="873"/>
      <c r="CA119" s="873">
        <v>142768447</v>
      </c>
      <c r="CB119" s="873"/>
      <c r="CC119" s="873"/>
      <c r="CD119" s="873"/>
      <c r="CE119" s="873"/>
      <c r="CF119" s="776"/>
      <c r="CG119" s="777"/>
      <c r="CH119" s="777"/>
      <c r="CI119" s="777"/>
      <c r="CJ119" s="862"/>
      <c r="CK119" s="956"/>
      <c r="CL119" s="851"/>
      <c r="CM119" s="866" t="s">
        <v>475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476</v>
      </c>
      <c r="DH119" s="792"/>
      <c r="DI119" s="792"/>
      <c r="DJ119" s="792"/>
      <c r="DK119" s="793"/>
      <c r="DL119" s="794" t="s">
        <v>477</v>
      </c>
      <c r="DM119" s="792"/>
      <c r="DN119" s="792"/>
      <c r="DO119" s="792"/>
      <c r="DP119" s="793"/>
      <c r="DQ119" s="794" t="s">
        <v>473</v>
      </c>
      <c r="DR119" s="792"/>
      <c r="DS119" s="792"/>
      <c r="DT119" s="792"/>
      <c r="DU119" s="793"/>
      <c r="DV119" s="876" t="s">
        <v>478</v>
      </c>
      <c r="DW119" s="877"/>
      <c r="DX119" s="877"/>
      <c r="DY119" s="877"/>
      <c r="DZ119" s="878"/>
    </row>
    <row r="120" spans="1:130" s="226" customFormat="1" ht="26.25" customHeight="1" x14ac:dyDescent="0.15">
      <c r="A120" s="848"/>
      <c r="B120" s="849"/>
      <c r="C120" s="843"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467</v>
      </c>
      <c r="AB120" s="808"/>
      <c r="AC120" s="808"/>
      <c r="AD120" s="808"/>
      <c r="AE120" s="809"/>
      <c r="AF120" s="810" t="s">
        <v>477</v>
      </c>
      <c r="AG120" s="808"/>
      <c r="AH120" s="808"/>
      <c r="AI120" s="808"/>
      <c r="AJ120" s="809"/>
      <c r="AK120" s="810" t="s">
        <v>479</v>
      </c>
      <c r="AL120" s="808"/>
      <c r="AM120" s="808"/>
      <c r="AN120" s="808"/>
      <c r="AO120" s="809"/>
      <c r="AP120" s="852" t="s">
        <v>476</v>
      </c>
      <c r="AQ120" s="853"/>
      <c r="AR120" s="853"/>
      <c r="AS120" s="853"/>
      <c r="AT120" s="854"/>
      <c r="AU120" s="908" t="s">
        <v>480</v>
      </c>
      <c r="AV120" s="909"/>
      <c r="AW120" s="909"/>
      <c r="AX120" s="909"/>
      <c r="AY120" s="910"/>
      <c r="AZ120" s="888" t="s">
        <v>481</v>
      </c>
      <c r="BA120" s="836"/>
      <c r="BB120" s="836"/>
      <c r="BC120" s="836"/>
      <c r="BD120" s="836"/>
      <c r="BE120" s="836"/>
      <c r="BF120" s="836"/>
      <c r="BG120" s="836"/>
      <c r="BH120" s="836"/>
      <c r="BI120" s="836"/>
      <c r="BJ120" s="836"/>
      <c r="BK120" s="836"/>
      <c r="BL120" s="836"/>
      <c r="BM120" s="836"/>
      <c r="BN120" s="836"/>
      <c r="BO120" s="836"/>
      <c r="BP120" s="837"/>
      <c r="BQ120" s="889">
        <v>25311928</v>
      </c>
      <c r="BR120" s="870"/>
      <c r="BS120" s="870"/>
      <c r="BT120" s="870"/>
      <c r="BU120" s="870"/>
      <c r="BV120" s="870">
        <v>25348974</v>
      </c>
      <c r="BW120" s="870"/>
      <c r="BX120" s="870"/>
      <c r="BY120" s="870"/>
      <c r="BZ120" s="870"/>
      <c r="CA120" s="870">
        <v>26790345</v>
      </c>
      <c r="CB120" s="870"/>
      <c r="CC120" s="870"/>
      <c r="CD120" s="870"/>
      <c r="CE120" s="870"/>
      <c r="CF120" s="894">
        <v>58.2</v>
      </c>
      <c r="CG120" s="895"/>
      <c r="CH120" s="895"/>
      <c r="CI120" s="895"/>
      <c r="CJ120" s="895"/>
      <c r="CK120" s="896" t="s">
        <v>482</v>
      </c>
      <c r="CL120" s="880"/>
      <c r="CM120" s="880"/>
      <c r="CN120" s="880"/>
      <c r="CO120" s="881"/>
      <c r="CP120" s="900" t="s">
        <v>483</v>
      </c>
      <c r="CQ120" s="901"/>
      <c r="CR120" s="901"/>
      <c r="CS120" s="901"/>
      <c r="CT120" s="901"/>
      <c r="CU120" s="901"/>
      <c r="CV120" s="901"/>
      <c r="CW120" s="901"/>
      <c r="CX120" s="901"/>
      <c r="CY120" s="901"/>
      <c r="CZ120" s="901"/>
      <c r="DA120" s="901"/>
      <c r="DB120" s="901"/>
      <c r="DC120" s="901"/>
      <c r="DD120" s="901"/>
      <c r="DE120" s="901"/>
      <c r="DF120" s="902"/>
      <c r="DG120" s="889">
        <v>32075815</v>
      </c>
      <c r="DH120" s="870"/>
      <c r="DI120" s="870"/>
      <c r="DJ120" s="870"/>
      <c r="DK120" s="870"/>
      <c r="DL120" s="870">
        <v>29012962</v>
      </c>
      <c r="DM120" s="870"/>
      <c r="DN120" s="870"/>
      <c r="DO120" s="870"/>
      <c r="DP120" s="870"/>
      <c r="DQ120" s="870">
        <v>26307715</v>
      </c>
      <c r="DR120" s="870"/>
      <c r="DS120" s="870"/>
      <c r="DT120" s="870"/>
      <c r="DU120" s="870"/>
      <c r="DV120" s="871">
        <v>57.1</v>
      </c>
      <c r="DW120" s="871"/>
      <c r="DX120" s="871"/>
      <c r="DY120" s="871"/>
      <c r="DZ120" s="872"/>
    </row>
    <row r="121" spans="1:130" s="226" customFormat="1" ht="26.25" customHeight="1" x14ac:dyDescent="0.15">
      <c r="A121" s="848"/>
      <c r="B121" s="849"/>
      <c r="C121" s="891" t="s">
        <v>484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485</v>
      </c>
      <c r="AB121" s="808"/>
      <c r="AC121" s="808"/>
      <c r="AD121" s="808"/>
      <c r="AE121" s="809"/>
      <c r="AF121" s="810" t="s">
        <v>486</v>
      </c>
      <c r="AG121" s="808"/>
      <c r="AH121" s="808"/>
      <c r="AI121" s="808"/>
      <c r="AJ121" s="809"/>
      <c r="AK121" s="810" t="s">
        <v>469</v>
      </c>
      <c r="AL121" s="808"/>
      <c r="AM121" s="808"/>
      <c r="AN121" s="808"/>
      <c r="AO121" s="809"/>
      <c r="AP121" s="852" t="s">
        <v>471</v>
      </c>
      <c r="AQ121" s="853"/>
      <c r="AR121" s="853"/>
      <c r="AS121" s="853"/>
      <c r="AT121" s="854"/>
      <c r="AU121" s="911"/>
      <c r="AV121" s="912"/>
      <c r="AW121" s="912"/>
      <c r="AX121" s="912"/>
      <c r="AY121" s="913"/>
      <c r="AZ121" s="843" t="s">
        <v>487</v>
      </c>
      <c r="BA121" s="780"/>
      <c r="BB121" s="780"/>
      <c r="BC121" s="780"/>
      <c r="BD121" s="780"/>
      <c r="BE121" s="780"/>
      <c r="BF121" s="780"/>
      <c r="BG121" s="780"/>
      <c r="BH121" s="780"/>
      <c r="BI121" s="780"/>
      <c r="BJ121" s="780"/>
      <c r="BK121" s="780"/>
      <c r="BL121" s="780"/>
      <c r="BM121" s="780"/>
      <c r="BN121" s="780"/>
      <c r="BO121" s="780"/>
      <c r="BP121" s="781"/>
      <c r="BQ121" s="844">
        <v>43412937</v>
      </c>
      <c r="BR121" s="845"/>
      <c r="BS121" s="845"/>
      <c r="BT121" s="845"/>
      <c r="BU121" s="845"/>
      <c r="BV121" s="845">
        <v>41999198</v>
      </c>
      <c r="BW121" s="845"/>
      <c r="BX121" s="845"/>
      <c r="BY121" s="845"/>
      <c r="BZ121" s="845"/>
      <c r="CA121" s="845">
        <v>42798827</v>
      </c>
      <c r="CB121" s="845"/>
      <c r="CC121" s="845"/>
      <c r="CD121" s="845"/>
      <c r="CE121" s="845"/>
      <c r="CF121" s="903">
        <v>92.9</v>
      </c>
      <c r="CG121" s="904"/>
      <c r="CH121" s="904"/>
      <c r="CI121" s="904"/>
      <c r="CJ121" s="904"/>
      <c r="CK121" s="897"/>
      <c r="CL121" s="883"/>
      <c r="CM121" s="883"/>
      <c r="CN121" s="883"/>
      <c r="CO121" s="884"/>
      <c r="CP121" s="863" t="s">
        <v>488</v>
      </c>
      <c r="CQ121" s="864"/>
      <c r="CR121" s="864"/>
      <c r="CS121" s="864"/>
      <c r="CT121" s="864"/>
      <c r="CU121" s="864"/>
      <c r="CV121" s="864"/>
      <c r="CW121" s="864"/>
      <c r="CX121" s="864"/>
      <c r="CY121" s="864"/>
      <c r="CZ121" s="864"/>
      <c r="DA121" s="864"/>
      <c r="DB121" s="864"/>
      <c r="DC121" s="864"/>
      <c r="DD121" s="864"/>
      <c r="DE121" s="864"/>
      <c r="DF121" s="865"/>
      <c r="DG121" s="844">
        <v>72590</v>
      </c>
      <c r="DH121" s="845"/>
      <c r="DI121" s="845"/>
      <c r="DJ121" s="845"/>
      <c r="DK121" s="845"/>
      <c r="DL121" s="845">
        <v>74985</v>
      </c>
      <c r="DM121" s="845"/>
      <c r="DN121" s="845"/>
      <c r="DO121" s="845"/>
      <c r="DP121" s="845"/>
      <c r="DQ121" s="845">
        <v>76357</v>
      </c>
      <c r="DR121" s="845"/>
      <c r="DS121" s="845"/>
      <c r="DT121" s="845"/>
      <c r="DU121" s="845"/>
      <c r="DV121" s="822">
        <v>0.2</v>
      </c>
      <c r="DW121" s="822"/>
      <c r="DX121" s="822"/>
      <c r="DY121" s="822"/>
      <c r="DZ121" s="823"/>
    </row>
    <row r="122" spans="1:130" s="226" customFormat="1" ht="26.25" customHeight="1" x14ac:dyDescent="0.15">
      <c r="A122" s="848"/>
      <c r="B122" s="849"/>
      <c r="C122" s="843" t="s">
        <v>456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489</v>
      </c>
      <c r="AB122" s="808"/>
      <c r="AC122" s="808"/>
      <c r="AD122" s="808"/>
      <c r="AE122" s="809"/>
      <c r="AF122" s="810" t="s">
        <v>490</v>
      </c>
      <c r="AG122" s="808"/>
      <c r="AH122" s="808"/>
      <c r="AI122" s="808"/>
      <c r="AJ122" s="809"/>
      <c r="AK122" s="810" t="s">
        <v>469</v>
      </c>
      <c r="AL122" s="808"/>
      <c r="AM122" s="808"/>
      <c r="AN122" s="808"/>
      <c r="AO122" s="809"/>
      <c r="AP122" s="852" t="s">
        <v>476</v>
      </c>
      <c r="AQ122" s="853"/>
      <c r="AR122" s="853"/>
      <c r="AS122" s="853"/>
      <c r="AT122" s="854"/>
      <c r="AU122" s="911"/>
      <c r="AV122" s="912"/>
      <c r="AW122" s="912"/>
      <c r="AX122" s="912"/>
      <c r="AY122" s="913"/>
      <c r="AZ122" s="866" t="s">
        <v>491</v>
      </c>
      <c r="BA122" s="867"/>
      <c r="BB122" s="867"/>
      <c r="BC122" s="867"/>
      <c r="BD122" s="867"/>
      <c r="BE122" s="867"/>
      <c r="BF122" s="867"/>
      <c r="BG122" s="867"/>
      <c r="BH122" s="867"/>
      <c r="BI122" s="867"/>
      <c r="BJ122" s="867"/>
      <c r="BK122" s="867"/>
      <c r="BL122" s="867"/>
      <c r="BM122" s="867"/>
      <c r="BN122" s="867"/>
      <c r="BO122" s="867"/>
      <c r="BP122" s="868"/>
      <c r="BQ122" s="907">
        <v>84755803</v>
      </c>
      <c r="BR122" s="873"/>
      <c r="BS122" s="873"/>
      <c r="BT122" s="873"/>
      <c r="BU122" s="873"/>
      <c r="BV122" s="873">
        <v>85123488</v>
      </c>
      <c r="BW122" s="873"/>
      <c r="BX122" s="873"/>
      <c r="BY122" s="873"/>
      <c r="BZ122" s="873"/>
      <c r="CA122" s="873">
        <v>85751797</v>
      </c>
      <c r="CB122" s="873"/>
      <c r="CC122" s="873"/>
      <c r="CD122" s="873"/>
      <c r="CE122" s="873"/>
      <c r="CF122" s="874">
        <v>186.2</v>
      </c>
      <c r="CG122" s="875"/>
      <c r="CH122" s="875"/>
      <c r="CI122" s="875"/>
      <c r="CJ122" s="875"/>
      <c r="CK122" s="897"/>
      <c r="CL122" s="883"/>
      <c r="CM122" s="883"/>
      <c r="CN122" s="883"/>
      <c r="CO122" s="884"/>
      <c r="CP122" s="863" t="s">
        <v>492</v>
      </c>
      <c r="CQ122" s="864"/>
      <c r="CR122" s="864"/>
      <c r="CS122" s="864"/>
      <c r="CT122" s="864"/>
      <c r="CU122" s="864"/>
      <c r="CV122" s="864"/>
      <c r="CW122" s="864"/>
      <c r="CX122" s="864"/>
      <c r="CY122" s="864"/>
      <c r="CZ122" s="864"/>
      <c r="DA122" s="864"/>
      <c r="DB122" s="864"/>
      <c r="DC122" s="864"/>
      <c r="DD122" s="864"/>
      <c r="DE122" s="864"/>
      <c r="DF122" s="865"/>
      <c r="DG122" s="844" t="s">
        <v>471</v>
      </c>
      <c r="DH122" s="845"/>
      <c r="DI122" s="845"/>
      <c r="DJ122" s="845"/>
      <c r="DK122" s="845"/>
      <c r="DL122" s="845" t="s">
        <v>490</v>
      </c>
      <c r="DM122" s="845"/>
      <c r="DN122" s="845"/>
      <c r="DO122" s="845"/>
      <c r="DP122" s="845"/>
      <c r="DQ122" s="845" t="s">
        <v>478</v>
      </c>
      <c r="DR122" s="845"/>
      <c r="DS122" s="845"/>
      <c r="DT122" s="845"/>
      <c r="DU122" s="845"/>
      <c r="DV122" s="822" t="s">
        <v>489</v>
      </c>
      <c r="DW122" s="822"/>
      <c r="DX122" s="822"/>
      <c r="DY122" s="822"/>
      <c r="DZ122" s="823"/>
    </row>
    <row r="123" spans="1:130" s="226" customFormat="1" ht="26.25" customHeight="1" x14ac:dyDescent="0.15">
      <c r="A123" s="848"/>
      <c r="B123" s="849"/>
      <c r="C123" s="843" t="s">
        <v>462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476</v>
      </c>
      <c r="AB123" s="808"/>
      <c r="AC123" s="808"/>
      <c r="AD123" s="808"/>
      <c r="AE123" s="809"/>
      <c r="AF123" s="810" t="s">
        <v>476</v>
      </c>
      <c r="AG123" s="808"/>
      <c r="AH123" s="808"/>
      <c r="AI123" s="808"/>
      <c r="AJ123" s="809"/>
      <c r="AK123" s="810" t="s">
        <v>493</v>
      </c>
      <c r="AL123" s="808"/>
      <c r="AM123" s="808"/>
      <c r="AN123" s="808"/>
      <c r="AO123" s="809"/>
      <c r="AP123" s="852" t="s">
        <v>469</v>
      </c>
      <c r="AQ123" s="853"/>
      <c r="AR123" s="853"/>
      <c r="AS123" s="853"/>
      <c r="AT123" s="854"/>
      <c r="AU123" s="914"/>
      <c r="AV123" s="915"/>
      <c r="AW123" s="915"/>
      <c r="AX123" s="915"/>
      <c r="AY123" s="915"/>
      <c r="AZ123" s="247" t="s">
        <v>184</v>
      </c>
      <c r="BA123" s="247"/>
      <c r="BB123" s="247"/>
      <c r="BC123" s="247"/>
      <c r="BD123" s="247"/>
      <c r="BE123" s="247"/>
      <c r="BF123" s="247"/>
      <c r="BG123" s="247"/>
      <c r="BH123" s="247"/>
      <c r="BI123" s="247"/>
      <c r="BJ123" s="247"/>
      <c r="BK123" s="247"/>
      <c r="BL123" s="247"/>
      <c r="BM123" s="247"/>
      <c r="BN123" s="247"/>
      <c r="BO123" s="905" t="s">
        <v>494</v>
      </c>
      <c r="BP123" s="906"/>
      <c r="BQ123" s="860">
        <v>153480668</v>
      </c>
      <c r="BR123" s="861"/>
      <c r="BS123" s="861"/>
      <c r="BT123" s="861"/>
      <c r="BU123" s="861"/>
      <c r="BV123" s="861">
        <v>152471660</v>
      </c>
      <c r="BW123" s="861"/>
      <c r="BX123" s="861"/>
      <c r="BY123" s="861"/>
      <c r="BZ123" s="861"/>
      <c r="CA123" s="861">
        <v>155340969</v>
      </c>
      <c r="CB123" s="861"/>
      <c r="CC123" s="861"/>
      <c r="CD123" s="861"/>
      <c r="CE123" s="861"/>
      <c r="CF123" s="776"/>
      <c r="CG123" s="777"/>
      <c r="CH123" s="777"/>
      <c r="CI123" s="777"/>
      <c r="CJ123" s="862"/>
      <c r="CK123" s="897"/>
      <c r="CL123" s="883"/>
      <c r="CM123" s="883"/>
      <c r="CN123" s="883"/>
      <c r="CO123" s="884"/>
      <c r="CP123" s="863" t="s">
        <v>495</v>
      </c>
      <c r="CQ123" s="864"/>
      <c r="CR123" s="864"/>
      <c r="CS123" s="864"/>
      <c r="CT123" s="864"/>
      <c r="CU123" s="864"/>
      <c r="CV123" s="864"/>
      <c r="CW123" s="864"/>
      <c r="CX123" s="864"/>
      <c r="CY123" s="864"/>
      <c r="CZ123" s="864"/>
      <c r="DA123" s="864"/>
      <c r="DB123" s="864"/>
      <c r="DC123" s="864"/>
      <c r="DD123" s="864"/>
      <c r="DE123" s="864"/>
      <c r="DF123" s="865"/>
      <c r="DG123" s="807" t="s">
        <v>467</v>
      </c>
      <c r="DH123" s="808"/>
      <c r="DI123" s="808"/>
      <c r="DJ123" s="808"/>
      <c r="DK123" s="809"/>
      <c r="DL123" s="810" t="s">
        <v>467</v>
      </c>
      <c r="DM123" s="808"/>
      <c r="DN123" s="808"/>
      <c r="DO123" s="808"/>
      <c r="DP123" s="809"/>
      <c r="DQ123" s="810" t="s">
        <v>471</v>
      </c>
      <c r="DR123" s="808"/>
      <c r="DS123" s="808"/>
      <c r="DT123" s="808"/>
      <c r="DU123" s="809"/>
      <c r="DV123" s="852" t="s">
        <v>476</v>
      </c>
      <c r="DW123" s="853"/>
      <c r="DX123" s="853"/>
      <c r="DY123" s="853"/>
      <c r="DZ123" s="854"/>
    </row>
    <row r="124" spans="1:130" s="226" customFormat="1" ht="26.25" customHeight="1" thickBot="1" x14ac:dyDescent="0.2">
      <c r="A124" s="848"/>
      <c r="B124" s="849"/>
      <c r="C124" s="843" t="s">
        <v>465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476</v>
      </c>
      <c r="AB124" s="808"/>
      <c r="AC124" s="808"/>
      <c r="AD124" s="808"/>
      <c r="AE124" s="809"/>
      <c r="AF124" s="810" t="s">
        <v>476</v>
      </c>
      <c r="AG124" s="808"/>
      <c r="AH124" s="808"/>
      <c r="AI124" s="808"/>
      <c r="AJ124" s="809"/>
      <c r="AK124" s="810" t="s">
        <v>479</v>
      </c>
      <c r="AL124" s="808"/>
      <c r="AM124" s="808"/>
      <c r="AN124" s="808"/>
      <c r="AO124" s="809"/>
      <c r="AP124" s="852" t="s">
        <v>493</v>
      </c>
      <c r="AQ124" s="853"/>
      <c r="AR124" s="853"/>
      <c r="AS124" s="853"/>
      <c r="AT124" s="854"/>
      <c r="AU124" s="855" t="s">
        <v>496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486</v>
      </c>
      <c r="BR124" s="859"/>
      <c r="BS124" s="859"/>
      <c r="BT124" s="859"/>
      <c r="BU124" s="859"/>
      <c r="BV124" s="859" t="s">
        <v>476</v>
      </c>
      <c r="BW124" s="859"/>
      <c r="BX124" s="859"/>
      <c r="BY124" s="859"/>
      <c r="BZ124" s="859"/>
      <c r="CA124" s="859" t="s">
        <v>497</v>
      </c>
      <c r="CB124" s="859"/>
      <c r="CC124" s="859"/>
      <c r="CD124" s="859"/>
      <c r="CE124" s="859"/>
      <c r="CF124" s="754"/>
      <c r="CG124" s="755"/>
      <c r="CH124" s="755"/>
      <c r="CI124" s="755"/>
      <c r="CJ124" s="890"/>
      <c r="CK124" s="898"/>
      <c r="CL124" s="898"/>
      <c r="CM124" s="898"/>
      <c r="CN124" s="898"/>
      <c r="CO124" s="899"/>
      <c r="CP124" s="863" t="s">
        <v>498</v>
      </c>
      <c r="CQ124" s="864"/>
      <c r="CR124" s="864"/>
      <c r="CS124" s="864"/>
      <c r="CT124" s="864"/>
      <c r="CU124" s="864"/>
      <c r="CV124" s="864"/>
      <c r="CW124" s="864"/>
      <c r="CX124" s="864"/>
      <c r="CY124" s="864"/>
      <c r="CZ124" s="864"/>
      <c r="DA124" s="864"/>
      <c r="DB124" s="864"/>
      <c r="DC124" s="864"/>
      <c r="DD124" s="864"/>
      <c r="DE124" s="864"/>
      <c r="DF124" s="865"/>
      <c r="DG124" s="791">
        <v>5060</v>
      </c>
      <c r="DH124" s="792"/>
      <c r="DI124" s="792"/>
      <c r="DJ124" s="792"/>
      <c r="DK124" s="793"/>
      <c r="DL124" s="794" t="s">
        <v>467</v>
      </c>
      <c r="DM124" s="792"/>
      <c r="DN124" s="792"/>
      <c r="DO124" s="792"/>
      <c r="DP124" s="793"/>
      <c r="DQ124" s="794" t="s">
        <v>471</v>
      </c>
      <c r="DR124" s="792"/>
      <c r="DS124" s="792"/>
      <c r="DT124" s="792"/>
      <c r="DU124" s="793"/>
      <c r="DV124" s="876" t="s">
        <v>479</v>
      </c>
      <c r="DW124" s="877"/>
      <c r="DX124" s="877"/>
      <c r="DY124" s="877"/>
      <c r="DZ124" s="878"/>
    </row>
    <row r="125" spans="1:130" s="226" customFormat="1" ht="26.25" customHeight="1" x14ac:dyDescent="0.15">
      <c r="A125" s="848"/>
      <c r="B125" s="849"/>
      <c r="C125" s="843" t="s">
        <v>470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469</v>
      </c>
      <c r="AB125" s="808"/>
      <c r="AC125" s="808"/>
      <c r="AD125" s="808"/>
      <c r="AE125" s="809"/>
      <c r="AF125" s="810" t="s">
        <v>490</v>
      </c>
      <c r="AG125" s="808"/>
      <c r="AH125" s="808"/>
      <c r="AI125" s="808"/>
      <c r="AJ125" s="809"/>
      <c r="AK125" s="810" t="s">
        <v>467</v>
      </c>
      <c r="AL125" s="808"/>
      <c r="AM125" s="808"/>
      <c r="AN125" s="808"/>
      <c r="AO125" s="809"/>
      <c r="AP125" s="852" t="s">
        <v>477</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499</v>
      </c>
      <c r="CL125" s="880"/>
      <c r="CM125" s="880"/>
      <c r="CN125" s="880"/>
      <c r="CO125" s="881"/>
      <c r="CP125" s="888" t="s">
        <v>500</v>
      </c>
      <c r="CQ125" s="836"/>
      <c r="CR125" s="836"/>
      <c r="CS125" s="836"/>
      <c r="CT125" s="836"/>
      <c r="CU125" s="836"/>
      <c r="CV125" s="836"/>
      <c r="CW125" s="836"/>
      <c r="CX125" s="836"/>
      <c r="CY125" s="836"/>
      <c r="CZ125" s="836"/>
      <c r="DA125" s="836"/>
      <c r="DB125" s="836"/>
      <c r="DC125" s="836"/>
      <c r="DD125" s="836"/>
      <c r="DE125" s="836"/>
      <c r="DF125" s="837"/>
      <c r="DG125" s="889" t="s">
        <v>469</v>
      </c>
      <c r="DH125" s="870"/>
      <c r="DI125" s="870"/>
      <c r="DJ125" s="870"/>
      <c r="DK125" s="870"/>
      <c r="DL125" s="870" t="s">
        <v>467</v>
      </c>
      <c r="DM125" s="870"/>
      <c r="DN125" s="870"/>
      <c r="DO125" s="870"/>
      <c r="DP125" s="870"/>
      <c r="DQ125" s="870" t="s">
        <v>467</v>
      </c>
      <c r="DR125" s="870"/>
      <c r="DS125" s="870"/>
      <c r="DT125" s="870"/>
      <c r="DU125" s="870"/>
      <c r="DV125" s="871" t="s">
        <v>467</v>
      </c>
      <c r="DW125" s="871"/>
      <c r="DX125" s="871"/>
      <c r="DY125" s="871"/>
      <c r="DZ125" s="872"/>
    </row>
    <row r="126" spans="1:130" s="226" customFormat="1" ht="26.25" customHeight="1" thickBot="1" x14ac:dyDescent="0.2">
      <c r="A126" s="848"/>
      <c r="B126" s="849"/>
      <c r="C126" s="843" t="s">
        <v>475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476</v>
      </c>
      <c r="AB126" s="808"/>
      <c r="AC126" s="808"/>
      <c r="AD126" s="808"/>
      <c r="AE126" s="809"/>
      <c r="AF126" s="810" t="s">
        <v>476</v>
      </c>
      <c r="AG126" s="808"/>
      <c r="AH126" s="808"/>
      <c r="AI126" s="808"/>
      <c r="AJ126" s="809"/>
      <c r="AK126" s="810" t="s">
        <v>497</v>
      </c>
      <c r="AL126" s="808"/>
      <c r="AM126" s="808"/>
      <c r="AN126" s="808"/>
      <c r="AO126" s="809"/>
      <c r="AP126" s="852" t="s">
        <v>471</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501</v>
      </c>
      <c r="CQ126" s="780"/>
      <c r="CR126" s="780"/>
      <c r="CS126" s="780"/>
      <c r="CT126" s="780"/>
      <c r="CU126" s="780"/>
      <c r="CV126" s="780"/>
      <c r="CW126" s="780"/>
      <c r="CX126" s="780"/>
      <c r="CY126" s="780"/>
      <c r="CZ126" s="780"/>
      <c r="DA126" s="780"/>
      <c r="DB126" s="780"/>
      <c r="DC126" s="780"/>
      <c r="DD126" s="780"/>
      <c r="DE126" s="780"/>
      <c r="DF126" s="781"/>
      <c r="DG126" s="844" t="s">
        <v>467</v>
      </c>
      <c r="DH126" s="845"/>
      <c r="DI126" s="845"/>
      <c r="DJ126" s="845"/>
      <c r="DK126" s="845"/>
      <c r="DL126" s="845" t="s">
        <v>469</v>
      </c>
      <c r="DM126" s="845"/>
      <c r="DN126" s="845"/>
      <c r="DO126" s="845"/>
      <c r="DP126" s="845"/>
      <c r="DQ126" s="845" t="s">
        <v>469</v>
      </c>
      <c r="DR126" s="845"/>
      <c r="DS126" s="845"/>
      <c r="DT126" s="845"/>
      <c r="DU126" s="845"/>
      <c r="DV126" s="822" t="s">
        <v>473</v>
      </c>
      <c r="DW126" s="822"/>
      <c r="DX126" s="822"/>
      <c r="DY126" s="822"/>
      <c r="DZ126" s="823"/>
    </row>
    <row r="127" spans="1:130" s="226" customFormat="1" ht="26.25" customHeight="1" x14ac:dyDescent="0.15">
      <c r="A127" s="850"/>
      <c r="B127" s="851"/>
      <c r="C127" s="866" t="s">
        <v>502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467</v>
      </c>
      <c r="AB127" s="808"/>
      <c r="AC127" s="808"/>
      <c r="AD127" s="808"/>
      <c r="AE127" s="809"/>
      <c r="AF127" s="810" t="s">
        <v>490</v>
      </c>
      <c r="AG127" s="808"/>
      <c r="AH127" s="808"/>
      <c r="AI127" s="808"/>
      <c r="AJ127" s="809"/>
      <c r="AK127" s="810" t="s">
        <v>473</v>
      </c>
      <c r="AL127" s="808"/>
      <c r="AM127" s="808"/>
      <c r="AN127" s="808"/>
      <c r="AO127" s="809"/>
      <c r="AP127" s="852" t="s">
        <v>467</v>
      </c>
      <c r="AQ127" s="853"/>
      <c r="AR127" s="853"/>
      <c r="AS127" s="853"/>
      <c r="AT127" s="854"/>
      <c r="AU127" s="228"/>
      <c r="AV127" s="228"/>
      <c r="AW127" s="228"/>
      <c r="AX127" s="869" t="s">
        <v>503</v>
      </c>
      <c r="AY127" s="840"/>
      <c r="AZ127" s="840"/>
      <c r="BA127" s="840"/>
      <c r="BB127" s="840"/>
      <c r="BC127" s="840"/>
      <c r="BD127" s="840"/>
      <c r="BE127" s="841"/>
      <c r="BF127" s="839" t="s">
        <v>504</v>
      </c>
      <c r="BG127" s="840"/>
      <c r="BH127" s="840"/>
      <c r="BI127" s="840"/>
      <c r="BJ127" s="840"/>
      <c r="BK127" s="840"/>
      <c r="BL127" s="841"/>
      <c r="BM127" s="839" t="s">
        <v>505</v>
      </c>
      <c r="BN127" s="840"/>
      <c r="BO127" s="840"/>
      <c r="BP127" s="840"/>
      <c r="BQ127" s="840"/>
      <c r="BR127" s="840"/>
      <c r="BS127" s="841"/>
      <c r="BT127" s="839" t="s">
        <v>506</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507</v>
      </c>
      <c r="CQ127" s="780"/>
      <c r="CR127" s="780"/>
      <c r="CS127" s="780"/>
      <c r="CT127" s="780"/>
      <c r="CU127" s="780"/>
      <c r="CV127" s="780"/>
      <c r="CW127" s="780"/>
      <c r="CX127" s="780"/>
      <c r="CY127" s="780"/>
      <c r="CZ127" s="780"/>
      <c r="DA127" s="780"/>
      <c r="DB127" s="780"/>
      <c r="DC127" s="780"/>
      <c r="DD127" s="780"/>
      <c r="DE127" s="780"/>
      <c r="DF127" s="781"/>
      <c r="DG127" s="844" t="s">
        <v>469</v>
      </c>
      <c r="DH127" s="845"/>
      <c r="DI127" s="845"/>
      <c r="DJ127" s="845"/>
      <c r="DK127" s="845"/>
      <c r="DL127" s="845" t="s">
        <v>467</v>
      </c>
      <c r="DM127" s="845"/>
      <c r="DN127" s="845"/>
      <c r="DO127" s="845"/>
      <c r="DP127" s="845"/>
      <c r="DQ127" s="845" t="s">
        <v>467</v>
      </c>
      <c r="DR127" s="845"/>
      <c r="DS127" s="845"/>
      <c r="DT127" s="845"/>
      <c r="DU127" s="845"/>
      <c r="DV127" s="822" t="s">
        <v>473</v>
      </c>
      <c r="DW127" s="822"/>
      <c r="DX127" s="822"/>
      <c r="DY127" s="822"/>
      <c r="DZ127" s="823"/>
    </row>
    <row r="128" spans="1:130" s="226" customFormat="1" ht="26.25" customHeight="1" thickBot="1" x14ac:dyDescent="0.2">
      <c r="A128" s="824" t="s">
        <v>508</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509</v>
      </c>
      <c r="X128" s="826"/>
      <c r="Y128" s="826"/>
      <c r="Z128" s="827"/>
      <c r="AA128" s="828">
        <v>4529991</v>
      </c>
      <c r="AB128" s="829"/>
      <c r="AC128" s="829"/>
      <c r="AD128" s="829"/>
      <c r="AE128" s="830"/>
      <c r="AF128" s="831">
        <v>4738804</v>
      </c>
      <c r="AG128" s="829"/>
      <c r="AH128" s="829"/>
      <c r="AI128" s="829"/>
      <c r="AJ128" s="830"/>
      <c r="AK128" s="831">
        <v>4569863</v>
      </c>
      <c r="AL128" s="829"/>
      <c r="AM128" s="829"/>
      <c r="AN128" s="829"/>
      <c r="AO128" s="830"/>
      <c r="AP128" s="832"/>
      <c r="AQ128" s="833"/>
      <c r="AR128" s="833"/>
      <c r="AS128" s="833"/>
      <c r="AT128" s="834"/>
      <c r="AU128" s="228"/>
      <c r="AV128" s="228"/>
      <c r="AW128" s="228"/>
      <c r="AX128" s="835" t="s">
        <v>510</v>
      </c>
      <c r="AY128" s="836"/>
      <c r="AZ128" s="836"/>
      <c r="BA128" s="836"/>
      <c r="BB128" s="836"/>
      <c r="BC128" s="836"/>
      <c r="BD128" s="836"/>
      <c r="BE128" s="837"/>
      <c r="BF128" s="814" t="s">
        <v>497</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511</v>
      </c>
      <c r="CQ128" s="758"/>
      <c r="CR128" s="758"/>
      <c r="CS128" s="758"/>
      <c r="CT128" s="758"/>
      <c r="CU128" s="758"/>
      <c r="CV128" s="758"/>
      <c r="CW128" s="758"/>
      <c r="CX128" s="758"/>
      <c r="CY128" s="758"/>
      <c r="CZ128" s="758"/>
      <c r="DA128" s="758"/>
      <c r="DB128" s="758"/>
      <c r="DC128" s="758"/>
      <c r="DD128" s="758"/>
      <c r="DE128" s="758"/>
      <c r="DF128" s="759"/>
      <c r="DG128" s="818">
        <v>175474</v>
      </c>
      <c r="DH128" s="819"/>
      <c r="DI128" s="819"/>
      <c r="DJ128" s="819"/>
      <c r="DK128" s="819"/>
      <c r="DL128" s="819">
        <v>167997</v>
      </c>
      <c r="DM128" s="819"/>
      <c r="DN128" s="819"/>
      <c r="DO128" s="819"/>
      <c r="DP128" s="819"/>
      <c r="DQ128" s="819">
        <v>160490</v>
      </c>
      <c r="DR128" s="819"/>
      <c r="DS128" s="819"/>
      <c r="DT128" s="819"/>
      <c r="DU128" s="819"/>
      <c r="DV128" s="820">
        <v>0.3</v>
      </c>
      <c r="DW128" s="820"/>
      <c r="DX128" s="820"/>
      <c r="DY128" s="820"/>
      <c r="DZ128" s="821"/>
    </row>
    <row r="129" spans="1:131" s="226" customFormat="1" ht="26.25" customHeight="1" x14ac:dyDescent="0.15">
      <c r="A129" s="802" t="s">
        <v>105</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512</v>
      </c>
      <c r="X129" s="805"/>
      <c r="Y129" s="805"/>
      <c r="Z129" s="806"/>
      <c r="AA129" s="807">
        <v>49291690</v>
      </c>
      <c r="AB129" s="808"/>
      <c r="AC129" s="808"/>
      <c r="AD129" s="808"/>
      <c r="AE129" s="809"/>
      <c r="AF129" s="810">
        <v>50717628</v>
      </c>
      <c r="AG129" s="808"/>
      <c r="AH129" s="808"/>
      <c r="AI129" s="808"/>
      <c r="AJ129" s="809"/>
      <c r="AK129" s="810">
        <v>52980221</v>
      </c>
      <c r="AL129" s="808"/>
      <c r="AM129" s="808"/>
      <c r="AN129" s="808"/>
      <c r="AO129" s="809"/>
      <c r="AP129" s="811"/>
      <c r="AQ129" s="812"/>
      <c r="AR129" s="812"/>
      <c r="AS129" s="812"/>
      <c r="AT129" s="813"/>
      <c r="AU129" s="229"/>
      <c r="AV129" s="229"/>
      <c r="AW129" s="229"/>
      <c r="AX129" s="779" t="s">
        <v>513</v>
      </c>
      <c r="AY129" s="780"/>
      <c r="AZ129" s="780"/>
      <c r="BA129" s="780"/>
      <c r="BB129" s="780"/>
      <c r="BC129" s="780"/>
      <c r="BD129" s="780"/>
      <c r="BE129" s="781"/>
      <c r="BF129" s="798" t="s">
        <v>477</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514</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515</v>
      </c>
      <c r="X130" s="805"/>
      <c r="Y130" s="805"/>
      <c r="Z130" s="806"/>
      <c r="AA130" s="807">
        <v>7164329</v>
      </c>
      <c r="AB130" s="808"/>
      <c r="AC130" s="808"/>
      <c r="AD130" s="808"/>
      <c r="AE130" s="809"/>
      <c r="AF130" s="810">
        <v>7089405</v>
      </c>
      <c r="AG130" s="808"/>
      <c r="AH130" s="808"/>
      <c r="AI130" s="808"/>
      <c r="AJ130" s="809"/>
      <c r="AK130" s="810">
        <v>6915428</v>
      </c>
      <c r="AL130" s="808"/>
      <c r="AM130" s="808"/>
      <c r="AN130" s="808"/>
      <c r="AO130" s="809"/>
      <c r="AP130" s="811"/>
      <c r="AQ130" s="812"/>
      <c r="AR130" s="812"/>
      <c r="AS130" s="812"/>
      <c r="AT130" s="813"/>
      <c r="AU130" s="229"/>
      <c r="AV130" s="229"/>
      <c r="AW130" s="229"/>
      <c r="AX130" s="779" t="s">
        <v>516</v>
      </c>
      <c r="AY130" s="780"/>
      <c r="AZ130" s="780"/>
      <c r="BA130" s="780"/>
      <c r="BB130" s="780"/>
      <c r="BC130" s="780"/>
      <c r="BD130" s="780"/>
      <c r="BE130" s="781"/>
      <c r="BF130" s="782">
        <v>1.8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517</v>
      </c>
      <c r="X131" s="789"/>
      <c r="Y131" s="789"/>
      <c r="Z131" s="790"/>
      <c r="AA131" s="791">
        <v>42127361</v>
      </c>
      <c r="AB131" s="792"/>
      <c r="AC131" s="792"/>
      <c r="AD131" s="792"/>
      <c r="AE131" s="793"/>
      <c r="AF131" s="794">
        <v>43628223</v>
      </c>
      <c r="AG131" s="792"/>
      <c r="AH131" s="792"/>
      <c r="AI131" s="792"/>
      <c r="AJ131" s="793"/>
      <c r="AK131" s="794">
        <v>46064793</v>
      </c>
      <c r="AL131" s="792"/>
      <c r="AM131" s="792"/>
      <c r="AN131" s="792"/>
      <c r="AO131" s="793"/>
      <c r="AP131" s="795"/>
      <c r="AQ131" s="796"/>
      <c r="AR131" s="796"/>
      <c r="AS131" s="796"/>
      <c r="AT131" s="797"/>
      <c r="AU131" s="229"/>
      <c r="AV131" s="229"/>
      <c r="AW131" s="229"/>
      <c r="AX131" s="757" t="s">
        <v>518</v>
      </c>
      <c r="AY131" s="758"/>
      <c r="AZ131" s="758"/>
      <c r="BA131" s="758"/>
      <c r="BB131" s="758"/>
      <c r="BC131" s="758"/>
      <c r="BD131" s="758"/>
      <c r="BE131" s="759"/>
      <c r="BF131" s="760" t="s">
        <v>490</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519</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520</v>
      </c>
      <c r="W132" s="770"/>
      <c r="X132" s="770"/>
      <c r="Y132" s="770"/>
      <c r="Z132" s="771"/>
      <c r="AA132" s="772">
        <v>2.2537074449999999</v>
      </c>
      <c r="AB132" s="773"/>
      <c r="AC132" s="773"/>
      <c r="AD132" s="773"/>
      <c r="AE132" s="774"/>
      <c r="AF132" s="775">
        <v>1.600552333</v>
      </c>
      <c r="AG132" s="773"/>
      <c r="AH132" s="773"/>
      <c r="AI132" s="773"/>
      <c r="AJ132" s="774"/>
      <c r="AK132" s="775">
        <v>1.716265175</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521</v>
      </c>
      <c r="W133" s="749"/>
      <c r="X133" s="749"/>
      <c r="Y133" s="749"/>
      <c r="Z133" s="750"/>
      <c r="AA133" s="751">
        <v>2.4</v>
      </c>
      <c r="AB133" s="752"/>
      <c r="AC133" s="752"/>
      <c r="AD133" s="752"/>
      <c r="AE133" s="753"/>
      <c r="AF133" s="751">
        <v>2</v>
      </c>
      <c r="AG133" s="752"/>
      <c r="AH133" s="752"/>
      <c r="AI133" s="752"/>
      <c r="AJ133" s="753"/>
      <c r="AK133" s="751">
        <v>1.8</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FXro5Mg/BdLZNJNg5iHk3cOn/XRtSTwrYEAq57+HDrQqr4rHuVIcQiWSPhrz+u42Ia2CSf2X/lN54IFODMx/A==" saltValue="rDyjy1Rc4m7NSePMZQqHB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AvcWCZ4KIyZ21N+qcGcc10JllTrn51e5mO/HaCPMP9WuedeB/Qfu522Bq6DzvskLgqnM5A3GjdqGkENgMRkyaw==" saltValue="kgpO7/hWplOpNMwZYbC3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6WfOUhNUk5WxA5bOmmS43LUCFXpz+8vfoKxFF1AInx/shNDHRtPmmqGRFgdgc8sehcxxfxW2f53356scmDNg==" saltValue="/aXCq28vsNAnfYXdhtSq0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525</v>
      </c>
      <c r="AP7" s="268"/>
      <c r="AQ7" s="269" t="s">
        <v>526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527</v>
      </c>
      <c r="AQ8" s="275" t="s">
        <v>528</v>
      </c>
      <c r="AR8" s="276" t="s">
        <v>529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530</v>
      </c>
      <c r="AL9" s="1159"/>
      <c r="AM9" s="1159"/>
      <c r="AN9" s="1160"/>
      <c r="AO9" s="277">
        <v>16438791</v>
      </c>
      <c r="AP9" s="277">
        <v>62825</v>
      </c>
      <c r="AQ9" s="278">
        <v>63241</v>
      </c>
      <c r="AR9" s="279">
        <v>-0.7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531</v>
      </c>
      <c r="AL10" s="1159"/>
      <c r="AM10" s="1159"/>
      <c r="AN10" s="1160"/>
      <c r="AO10" s="280">
        <v>51</v>
      </c>
      <c r="AP10" s="280">
        <v>0</v>
      </c>
      <c r="AQ10" s="281">
        <v>2237</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532</v>
      </c>
      <c r="AL11" s="1159"/>
      <c r="AM11" s="1159"/>
      <c r="AN11" s="1160"/>
      <c r="AO11" s="280">
        <v>36157</v>
      </c>
      <c r="AP11" s="280">
        <v>138</v>
      </c>
      <c r="AQ11" s="281">
        <v>1750</v>
      </c>
      <c r="AR11" s="282">
        <v>-92.1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533</v>
      </c>
      <c r="AL12" s="1159"/>
      <c r="AM12" s="1159"/>
      <c r="AN12" s="1160"/>
      <c r="AO12" s="280" t="s">
        <v>534</v>
      </c>
      <c r="AP12" s="280" t="s">
        <v>534</v>
      </c>
      <c r="AQ12" s="281">
        <v>30</v>
      </c>
      <c r="AR12" s="282" t="s">
        <v>534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535</v>
      </c>
      <c r="AL13" s="1159"/>
      <c r="AM13" s="1159"/>
      <c r="AN13" s="1160"/>
      <c r="AO13" s="280">
        <v>391272</v>
      </c>
      <c r="AP13" s="280">
        <v>1495</v>
      </c>
      <c r="AQ13" s="281">
        <v>1645</v>
      </c>
      <c r="AR13" s="282">
        <v>-9.1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536</v>
      </c>
      <c r="AL14" s="1159"/>
      <c r="AM14" s="1159"/>
      <c r="AN14" s="1160"/>
      <c r="AO14" s="280">
        <v>137708</v>
      </c>
      <c r="AP14" s="280">
        <v>526</v>
      </c>
      <c r="AQ14" s="281">
        <v>1253</v>
      </c>
      <c r="AR14" s="282">
        <v>-58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537</v>
      </c>
      <c r="AL15" s="1162"/>
      <c r="AM15" s="1162"/>
      <c r="AN15" s="1163"/>
      <c r="AO15" s="280">
        <v>-691095</v>
      </c>
      <c r="AP15" s="280">
        <v>-2641</v>
      </c>
      <c r="AQ15" s="281">
        <v>-3723</v>
      </c>
      <c r="AR15" s="282">
        <v>-29.1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184</v>
      </c>
      <c r="AL16" s="1162"/>
      <c r="AM16" s="1162"/>
      <c r="AN16" s="1163"/>
      <c r="AO16" s="280">
        <v>16312884</v>
      </c>
      <c r="AP16" s="280">
        <v>62344</v>
      </c>
      <c r="AQ16" s="281">
        <v>66432</v>
      </c>
      <c r="AR16" s="282">
        <v>-6.2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539</v>
      </c>
      <c r="AP20" s="289" t="s">
        <v>540</v>
      </c>
      <c r="AQ20" s="290" t="s">
        <v>541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542</v>
      </c>
      <c r="AL21" s="1165"/>
      <c r="AM21" s="1165"/>
      <c r="AN21" s="1166"/>
      <c r="AO21" s="293">
        <v>6.3</v>
      </c>
      <c r="AP21" s="294">
        <v>6.41</v>
      </c>
      <c r="AQ21" s="295">
        <v>-0.11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543</v>
      </c>
      <c r="AL22" s="1165"/>
      <c r="AM22" s="1165"/>
      <c r="AN22" s="1166"/>
      <c r="AO22" s="298">
        <v>100.5</v>
      </c>
      <c r="AP22" s="299">
        <v>99.7</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544</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545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525</v>
      </c>
      <c r="AP30" s="268"/>
      <c r="AQ30" s="269" t="s">
        <v>526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527</v>
      </c>
      <c r="AQ31" s="275" t="s">
        <v>528</v>
      </c>
      <c r="AR31" s="276" t="s">
        <v>529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547</v>
      </c>
      <c r="AL32" s="1149"/>
      <c r="AM32" s="1149"/>
      <c r="AN32" s="1150"/>
      <c r="AO32" s="308">
        <v>9727334</v>
      </c>
      <c r="AP32" s="308">
        <v>37175</v>
      </c>
      <c r="AQ32" s="309">
        <v>30006</v>
      </c>
      <c r="AR32" s="310">
        <v>23.9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548</v>
      </c>
      <c r="AL33" s="1149"/>
      <c r="AM33" s="1149"/>
      <c r="AN33" s="1150"/>
      <c r="AO33" s="308" t="s">
        <v>534</v>
      </c>
      <c r="AP33" s="308" t="s">
        <v>534</v>
      </c>
      <c r="AQ33" s="309" t="s">
        <v>534</v>
      </c>
      <c r="AR33" s="310" t="s">
        <v>534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549</v>
      </c>
      <c r="AL34" s="1149"/>
      <c r="AM34" s="1149"/>
      <c r="AN34" s="1150"/>
      <c r="AO34" s="308">
        <v>32000</v>
      </c>
      <c r="AP34" s="308">
        <v>122</v>
      </c>
      <c r="AQ34" s="309">
        <v>25</v>
      </c>
      <c r="AR34" s="310">
        <v>388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550</v>
      </c>
      <c r="AL35" s="1149"/>
      <c r="AM35" s="1149"/>
      <c r="AN35" s="1150"/>
      <c r="AO35" s="308">
        <v>2324676</v>
      </c>
      <c r="AP35" s="308">
        <v>8884</v>
      </c>
      <c r="AQ35" s="309">
        <v>7870</v>
      </c>
      <c r="AR35" s="310">
        <v>12.9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551</v>
      </c>
      <c r="AL36" s="1149"/>
      <c r="AM36" s="1149"/>
      <c r="AN36" s="1150"/>
      <c r="AO36" s="308" t="s">
        <v>534</v>
      </c>
      <c r="AP36" s="308" t="s">
        <v>534</v>
      </c>
      <c r="AQ36" s="309">
        <v>526</v>
      </c>
      <c r="AR36" s="310" t="s">
        <v>534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552</v>
      </c>
      <c r="AL37" s="1149"/>
      <c r="AM37" s="1149"/>
      <c r="AN37" s="1150"/>
      <c r="AO37" s="308">
        <v>191778</v>
      </c>
      <c r="AP37" s="308">
        <v>733</v>
      </c>
      <c r="AQ37" s="309">
        <v>821</v>
      </c>
      <c r="AR37" s="310">
        <v>-10.7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553</v>
      </c>
      <c r="AL38" s="1152"/>
      <c r="AM38" s="1152"/>
      <c r="AN38" s="1153"/>
      <c r="AO38" s="311">
        <v>97</v>
      </c>
      <c r="AP38" s="311">
        <v>0</v>
      </c>
      <c r="AQ38" s="312">
        <v>0</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554</v>
      </c>
      <c r="AL39" s="1152"/>
      <c r="AM39" s="1152"/>
      <c r="AN39" s="1153"/>
      <c r="AO39" s="308">
        <v>-4569863</v>
      </c>
      <c r="AP39" s="308">
        <v>-17465</v>
      </c>
      <c r="AQ39" s="309">
        <v>-7309</v>
      </c>
      <c r="AR39" s="310">
        <v>139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555</v>
      </c>
      <c r="AL40" s="1149"/>
      <c r="AM40" s="1149"/>
      <c r="AN40" s="1150"/>
      <c r="AO40" s="308">
        <v>-6915428</v>
      </c>
      <c r="AP40" s="308">
        <v>-26429</v>
      </c>
      <c r="AQ40" s="309">
        <v>-24731</v>
      </c>
      <c r="AR40" s="310">
        <v>6.9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296</v>
      </c>
      <c r="AL41" s="1155"/>
      <c r="AM41" s="1155"/>
      <c r="AN41" s="1156"/>
      <c r="AO41" s="308">
        <v>790594</v>
      </c>
      <c r="AP41" s="308">
        <v>3021</v>
      </c>
      <c r="AQ41" s="309">
        <v>7208</v>
      </c>
      <c r="AR41" s="310">
        <v>-58.1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525</v>
      </c>
      <c r="AN49" s="1143" t="s">
        <v>559</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560</v>
      </c>
      <c r="AO50" s="325" t="s">
        <v>561</v>
      </c>
      <c r="AP50" s="326" t="s">
        <v>562</v>
      </c>
      <c r="AQ50" s="327" t="s">
        <v>563</v>
      </c>
      <c r="AR50" s="328" t="s">
        <v>564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565</v>
      </c>
      <c r="AL51" s="321"/>
      <c r="AM51" s="329">
        <v>9315437</v>
      </c>
      <c r="AN51" s="330">
        <v>34870</v>
      </c>
      <c r="AO51" s="331">
        <v>26.3</v>
      </c>
      <c r="AP51" s="332">
        <v>45426</v>
      </c>
      <c r="AQ51" s="333">
        <v>6.7</v>
      </c>
      <c r="AR51" s="334">
        <v>19.600000000000001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566</v>
      </c>
      <c r="AM52" s="337">
        <v>5493135</v>
      </c>
      <c r="AN52" s="338">
        <v>20562</v>
      </c>
      <c r="AO52" s="339">
        <v>29.4</v>
      </c>
      <c r="AP52" s="340">
        <v>24508</v>
      </c>
      <c r="AQ52" s="341">
        <v>0.6</v>
      </c>
      <c r="AR52" s="342">
        <v>28.8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567</v>
      </c>
      <c r="AL53" s="321"/>
      <c r="AM53" s="329">
        <v>7402104</v>
      </c>
      <c r="AN53" s="330">
        <v>27857</v>
      </c>
      <c r="AO53" s="331">
        <v>-20.100000000000001</v>
      </c>
      <c r="AP53" s="332">
        <v>45022</v>
      </c>
      <c r="AQ53" s="333">
        <v>-0.9</v>
      </c>
      <c r="AR53" s="334">
        <v>-19.2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566</v>
      </c>
      <c r="AM54" s="337">
        <v>5480913</v>
      </c>
      <c r="AN54" s="338">
        <v>20627</v>
      </c>
      <c r="AO54" s="339">
        <v>0.3</v>
      </c>
      <c r="AP54" s="340">
        <v>25247</v>
      </c>
      <c r="AQ54" s="341">
        <v>3</v>
      </c>
      <c r="AR54" s="342">
        <v>-2.7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568</v>
      </c>
      <c r="AL55" s="321"/>
      <c r="AM55" s="329">
        <v>10629517</v>
      </c>
      <c r="AN55" s="330">
        <v>40208</v>
      </c>
      <c r="AO55" s="331">
        <v>44.3</v>
      </c>
      <c r="AP55" s="332">
        <v>46035</v>
      </c>
      <c r="AQ55" s="333">
        <v>2.2999999999999998</v>
      </c>
      <c r="AR55" s="334">
        <v>42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566</v>
      </c>
      <c r="AM56" s="337">
        <v>6560470</v>
      </c>
      <c r="AN56" s="338">
        <v>24816</v>
      </c>
      <c r="AO56" s="339">
        <v>20.3</v>
      </c>
      <c r="AP56" s="340">
        <v>25158</v>
      </c>
      <c r="AQ56" s="341">
        <v>-0.4</v>
      </c>
      <c r="AR56" s="342">
        <v>20.7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569</v>
      </c>
      <c r="AL57" s="321"/>
      <c r="AM57" s="329">
        <v>13609850</v>
      </c>
      <c r="AN57" s="330">
        <v>51722</v>
      </c>
      <c r="AO57" s="331">
        <v>28.6</v>
      </c>
      <c r="AP57" s="332">
        <v>43261</v>
      </c>
      <c r="AQ57" s="333">
        <v>-6</v>
      </c>
      <c r="AR57" s="334">
        <v>34.6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566</v>
      </c>
      <c r="AM58" s="337">
        <v>10554904</v>
      </c>
      <c r="AN58" s="338">
        <v>40112</v>
      </c>
      <c r="AO58" s="339">
        <v>61.6</v>
      </c>
      <c r="AP58" s="340">
        <v>24721</v>
      </c>
      <c r="AQ58" s="341">
        <v>-1.7</v>
      </c>
      <c r="AR58" s="342">
        <v>63.3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570</v>
      </c>
      <c r="AL59" s="321"/>
      <c r="AM59" s="329">
        <v>14650013</v>
      </c>
      <c r="AN59" s="330">
        <v>55989</v>
      </c>
      <c r="AO59" s="331">
        <v>8.1999999999999993</v>
      </c>
      <c r="AP59" s="332">
        <v>40626</v>
      </c>
      <c r="AQ59" s="333">
        <v>-6.1</v>
      </c>
      <c r="AR59" s="334">
        <v>14.3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566</v>
      </c>
      <c r="AM60" s="337">
        <v>11573643</v>
      </c>
      <c r="AN60" s="338">
        <v>44231</v>
      </c>
      <c r="AO60" s="339">
        <v>10.3</v>
      </c>
      <c r="AP60" s="340">
        <v>24279</v>
      </c>
      <c r="AQ60" s="341">
        <v>-1.8</v>
      </c>
      <c r="AR60" s="342">
        <v>12.1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571</v>
      </c>
      <c r="AL61" s="343"/>
      <c r="AM61" s="344">
        <v>11121384</v>
      </c>
      <c r="AN61" s="345">
        <v>42129</v>
      </c>
      <c r="AO61" s="346">
        <v>17.5</v>
      </c>
      <c r="AP61" s="347">
        <v>44074</v>
      </c>
      <c r="AQ61" s="348">
        <v>-0.8</v>
      </c>
      <c r="AR61" s="334">
        <v>18.3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566</v>
      </c>
      <c r="AM62" s="337">
        <v>7932613</v>
      </c>
      <c r="AN62" s="338">
        <v>30070</v>
      </c>
      <c r="AO62" s="339">
        <v>24.4</v>
      </c>
      <c r="AP62" s="340">
        <v>24783</v>
      </c>
      <c r="AQ62" s="341">
        <v>-0.1</v>
      </c>
      <c r="AR62" s="342">
        <v>24.5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9eANBCKVb4zlDyBE0/BwyFE9ngSya3t5h95JO+Mk5Bbhjd7ADf8WVmJvTBvd41iwBpzArH4kvNsBc7y1utA9xQ==" saltValue="zeABDLt0jFRQNRIjNQGp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573</v>
      </c>
    </row>
    <row r="120" spans="125:125" ht="13.5" hidden="1" customHeight="1" x14ac:dyDescent="0.15"/>
    <row r="121" spans="125:125" ht="13.5" hidden="1" customHeight="1" x14ac:dyDescent="0.15">
      <c r="DU121" s="255"/>
    </row>
  </sheetData>
  <sheetProtection algorithmName="SHA-512" hashValue="7clSJp92c6P1DDOAs8Em9XE2C/psR/KB53z6qr5W1X/BgrkkCbQuoll9VVH8FDFjF01gLAp69t7pdb/f0WqEVg==" saltValue="gq2w/VTZqww+fXUPqmbD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574</v>
      </c>
    </row>
  </sheetData>
  <sheetProtection algorithmName="SHA-512" hashValue="+QMR0z5caDW2lqu/boPDtVK5rF001PoC0SymBvuDHmVndXj8XEetKybDM40X6kbC/ZZj+lWpgWAhLyJOUxPTgw==" saltValue="3dHwzMWuNljq3z35d6pX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67" t="s">
        <v>3</v>
      </c>
      <c r="D47" s="1167"/>
      <c r="E47" s="1168"/>
      <c r="F47" s="11">
        <v>13.21</v>
      </c>
      <c r="G47" s="12">
        <v>13.63</v>
      </c>
      <c r="H47" s="12">
        <v>13.7</v>
      </c>
      <c r="I47" s="12">
        <v>12.82</v>
      </c>
      <c r="J47" s="13">
        <v>12.47</v>
      </c>
    </row>
    <row r="48" spans="2:10" ht="57.75" customHeight="1" x14ac:dyDescent="0.15">
      <c r="B48" s="14"/>
      <c r="C48" s="1169" t="s">
        <v>4</v>
      </c>
      <c r="D48" s="1169"/>
      <c r="E48" s="1170"/>
      <c r="F48" s="15">
        <v>0.64</v>
      </c>
      <c r="G48" s="16">
        <v>0.48</v>
      </c>
      <c r="H48" s="16">
        <v>0.5</v>
      </c>
      <c r="I48" s="16">
        <v>0.54</v>
      </c>
      <c r="J48" s="17">
        <v>0.56000000000000005</v>
      </c>
    </row>
    <row r="49" spans="2:10" ht="57.75" customHeight="1" thickBot="1" x14ac:dyDescent="0.2">
      <c r="B49" s="18"/>
      <c r="C49" s="1171" t="s">
        <v>5</v>
      </c>
      <c r="D49" s="1171"/>
      <c r="E49" s="1172"/>
      <c r="F49" s="19">
        <v>0.44</v>
      </c>
      <c r="G49" s="20">
        <v>0.38</v>
      </c>
      <c r="H49" s="20">
        <v>0.22</v>
      </c>
      <c r="I49" s="20" t="s">
        <v>580</v>
      </c>
      <c r="J49" s="21">
        <v>0.24</v>
      </c>
    </row>
    <row r="50" spans="2:10" x14ac:dyDescent="0.15"/>
  </sheetData>
  <sheetProtection algorithmName="SHA-512" hashValue="q2W7q7MpWZIHVMsB5yP9wcMtJE+o0SfmG6BE4RS6DaRuqq9L1j0/+KEke39fUUxYvvn5QtX9XqrYUvUiBZZsBA==" saltValue="UXo/Ljwa9d3DkFbRbXiv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2023-03-14T07:28:51Z</cp:lastPrinted>
  <dcterms:created xsi:type="dcterms:W3CDTF">2023-02-20T06:11:40Z</dcterms:created>
  <dcterms:modified xsi:type="dcterms:W3CDTF">2023-10-17T08:21:59Z</dcterms:modified>
  <cp:category/>
</cp:coreProperties>
</file>