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Lpfsvact02\財政課$\042_公会計\2023_R5\01_照会・回答\20231004_【1019〆】令和３年度財政状況資料集の作成について（2回目・地方公会計関係）\02_回答\"/>
    </mc:Choice>
  </mc:AlternateContent>
  <xr:revisionPtr revIDLastSave="0" documentId="13_ncr:1_{47B7E2E7-EA6A-4723-8AA3-1EF9AD02F137}"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E38" i="10"/>
  <c r="AM38" i="10"/>
  <c r="U38" i="10"/>
  <c r="C38" i="10"/>
  <c r="BE37" i="10"/>
  <c r="AM37" i="10"/>
  <c r="C37" i="10"/>
  <c r="BE36" i="10"/>
  <c r="C36" i="10"/>
  <c r="BE35" i="10"/>
  <c r="CO34" i="10"/>
  <c r="CO35" i="10" s="1"/>
  <c r="CO36" i="10" s="1"/>
  <c r="CO37" i="10" s="1"/>
  <c r="CO38" i="10" s="1"/>
  <c r="CO39" i="10" s="1"/>
  <c r="CO40" i="10" s="1"/>
  <c r="CO41" i="10" s="1"/>
  <c r="CO42" i="10" s="1"/>
  <c r="BE34" i="10"/>
  <c r="C34" i="10"/>
  <c r="C35" i="10" s="1"/>
  <c r="U34" i="10" s="1"/>
  <c r="U35" i="10" s="1"/>
  <c r="U36" i="10" s="1"/>
  <c r="U37" i="10" s="1"/>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alcChain>
</file>

<file path=xl/sharedStrings.xml><?xml version="1.0" encoding="utf-8"?>
<sst xmlns="http://schemas.openxmlformats.org/spreadsheetml/2006/main" count="1088" uniqueCount="614">
  <si>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</si>
  <si>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</si>
  <si>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</si>
  <si>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</si>
  <si>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</si>
  <si>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</si>
  <si>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</si>
  <si>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</si>
  <si>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</si>
  <si>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</si>
  <si>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</si>
  <si>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</si>
  <si>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</si>
  <si>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</si>
  <si>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</si>
  <si>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</si>
  <si>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</si>
  <si>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</si>
  <si>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</si>
  <si>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</si>
  <si>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</si>
  <si>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</si>
  <si>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</si>
  <si>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</si>
  <si>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</si>
  <si>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</si>
  <si>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</si>
  <si>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</si>
  <si>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</si>
  <si>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</si>
  <si>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</si>
  <si>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</si>
  <si>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</si>
  <si>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</si>
  <si>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</si>
  <si>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</si>
  <si>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</si>
  <si>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</si>
  <si>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</si>
  <si>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</si>
  <si>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</si>
  <si>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</si>
  <si>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</si>
  <si>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</si>
  <si>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</si>
  <si>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</si>
  <si>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</si>
  <si>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</si>
  <si>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</si>
  <si>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</si>
  <si>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</si>
  <si>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</si>
  <si>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</si>
  <si>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</si>
  <si>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</si>
  <si>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</si>
  <si>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</si>
  <si>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</si>
  <si>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</si>
  <si>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</si>
  <si>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</si>
  <si>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</si>
  <si>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</si>
  <si>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</si>
  <si>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</si>
  <si>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</si>
  <si>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</si>
  <si>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</si>
  <si>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</si>
  <si>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</si>
  <si>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</si>
  <si>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</si>
  <si>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</si>
  <si>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</si>
  <si>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</si>
  <si>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</si>
  <si>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</si>
  <si>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</si>
  <si>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</si>
  <si>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</si>
  <si>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</si>
  <si>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</si>
  <si>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</si>
  <si>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</si>
  <si>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</si>
  <si>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施行時特例市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</si>
  <si>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</si>
  <si>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</si>
  <si>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</si>
  <si>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</si>
  <si>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</si>
  <si>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</si>
  <si>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</si>
  <si>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</si>
  <si>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</si>
  <si>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</si>
  <si>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</si>
  <si>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</si>
  <si>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宝塚市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</si>
  <si>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</si>
  <si>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</si>
  <si>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</si>
  <si>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</si>
  <si>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</si>
  <si>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</si>
  <si>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</si>
  <si>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</si>
  <si>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</si>
  <si>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</si>
  <si>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</si>
  <si>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</si>
  <si>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</si>
  <si>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</si>
  <si>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</si>
  <si>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</si>
  <si>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</si>
  <si>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</si>
  <si>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</si>
  <si>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</si>
  <si>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</si>
  <si>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</si>
  <si>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</si>
  <si>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</si>
  <si>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</si>
  <si>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</si>
  <si>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</si>
  <si>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</si>
  <si>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</si>
  <si>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</si>
  <si>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</si>
  <si>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</si>
  <si>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</si>
  <si>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</si>
  <si>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</si>
  <si>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</si>
  <si>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</si>
  <si>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</si>
  <si>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</si>
  <si>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</si>
  <si>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</si>
  <si>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</si>
  <si>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</si>
  <si>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</si>
  <si>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</si>
  <si>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</si>
  <si>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</si>
  <si>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</si>
  <si>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</si>
  <si>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</si>
  <si>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</si>
  <si>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</si>
  <si>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</si>
  <si>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</si>
  <si>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病院事業会計</t>
    <phoneticPr fontId="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</si>
  <si>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</si>
  <si>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</si>
  <si>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</si>
  <si>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</si>
  <si>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</si>
  <si>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</si>
  <si>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</si>
  <si>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</si>
  <si>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</si>
  <si>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</si>
  <si>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</si>
  <si>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</si>
  <si>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</si>
  <si>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</si>
  <si>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</si>
  <si>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</si>
  <si>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</si>
  <si>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</si>
  <si>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</si>
  <si>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</si>
  <si>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</si>
  <si>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</si>
  <si>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</si>
  <si>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</si>
  <si>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</si>
  <si>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</si>
  <si>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</si>
  <si>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</si>
  <si>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</si>
  <si>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</si>
  <si>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</si>
  <si>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</si>
  <si>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</si>
  <si>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</si>
  <si>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</si>
  <si>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</si>
  <si>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</si>
  <si>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</si>
  <si>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</si>
  <si>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</si>
  <si>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</si>
  <si>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</si>
  <si>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</si>
  <si>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</si>
  <si>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</si>
  <si>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</si>
  <si>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</si>
  <si>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</si>
  <si>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</si>
  <si>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</si>
  <si>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</si>
  <si>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</si>
  <si>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</si>
  <si>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</si>
  <si>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</si>
  <si>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</si>
  <si>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</si>
  <si>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</si>
  <si>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</si>
  <si>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兵庫県宝塚市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</si>
  <si>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</si>
  <si>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</si>
  <si>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</si>
  <si>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</si>
  <si>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</si>
  <si>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</si>
  <si>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</si>
  <si>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</si>
  <si>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</si>
  <si>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</si>
  <si>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</si>
  <si>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</si>
  <si>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</si>
  <si>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</si>
  <si>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</si>
  <si>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</si>
  <si>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</si>
  <si>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</si>
  <si>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</si>
  <si>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</si>
  <si>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</si>
  <si>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</si>
  <si>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</si>
  <si>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</si>
  <si>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</si>
  <si>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</si>
  <si>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</si>
  <si>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</si>
  <si>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</si>
  <si>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</si>
  <si>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</si>
  <si>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</si>
  <si>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</si>
  <si>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</si>
  <si>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</si>
  <si>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</si>
  <si>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</si>
  <si>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</si>
  <si>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</si>
  <si>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</si>
  <si>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</si>
  <si>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</si>
  <si>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</si>
  <si>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</si>
  <si>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</si>
  <si>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</si>
  <si>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</si>
  <si>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</si>
  <si>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</si>
  <si>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</si>
  <si>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</si>
  <si>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</si>
  <si>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</si>
  <si>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</si>
  <si>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</si>
  <si>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</si>
  <si>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</si>
  <si>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</si>
  <si>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</si>
  <si>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</si>
  <si>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</si>
  <si>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</si>
  <si>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</si>
  <si>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</si>
  <si>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</si>
  <si>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</si>
  <si>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</si>
  <si>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</si>
  <si>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</si>
  <si>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</si>
  <si>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</si>
  <si>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</si>
  <si>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</si>
  <si>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</si>
  <si>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</si>
  <si>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</si>
  <si>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</si>
  <si>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</si>
  <si>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</si>
  <si>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</si>
  <si>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</si>
  <si>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</si>
  <si>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</si>
  <si>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</si>
  <si>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</si>
  <si>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</si>
  <si>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</si>
  <si>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</si>
  <si>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</si>
  <si>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</si>
  <si>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</si>
  <si>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</si>
  <si>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</si>
  <si>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</si>
  <si>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</si>
  <si>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</si>
  <si>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</si>
  <si>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</si>
  <si>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</si>
  <si>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</si>
  <si>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</si>
  <si>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</si>
  <si>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</si>
  <si>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</si>
  <si>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</si>
  <si>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</si>
  <si>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</si>
  <si>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</si>
  <si>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</si>
  <si>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</si>
  <si>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</si>
  <si>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</si>
  <si>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</si>
  <si>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</si>
  <si>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</si>
  <si>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</si>
  <si>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</si>
  <si>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</si>
  <si>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</si>
  <si>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</si>
  <si>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</si>
  <si>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</si>
  <si>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</si>
  <si>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</si>
  <si>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</si>
  <si>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</si>
  <si>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</si>
  <si>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</si>
  <si>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</si>
  <si>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</si>
  <si>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</si>
  <si>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</si>
  <si>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</si>
  <si>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</si>
  <si>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</si>
  <si>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</si>
  <si>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</si>
  <si>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</si>
  <si>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</si>
  <si>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</si>
  <si>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</si>
  <si>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</si>
  <si>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</si>
  <si>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</si>
  <si>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</si>
  <si>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</si>
  <si>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</si>
  <si>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</si>
  <si>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</si>
  <si>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</si>
  <si>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</si>
  <si>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</si>
  <si>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</si>
  <si>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</si>
  <si>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兵庫県宝塚市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</si>
  <si>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</si>
  <si>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</si>
  <si>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</si>
  <si>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</si>
  <si>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</si>
  <si>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</si>
  <si>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</si>
  <si>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</si>
  <si>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</si>
  <si>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</si>
  <si>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</si>
  <si>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</si>
  <si>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</si>
  <si>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</si>
  <si>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</si>
  <si>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</si>
  <si>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</si>
  <si>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</si>
  <si>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</si>
  <si>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</si>
  <si>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</si>
  <si>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</si>
  <si>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</si>
  <si>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</si>
  <si>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</si>
  <si>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</si>
  <si>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</si>
  <si>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</si>
  <si>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</si>
  <si>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</si>
  <si>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</si>
  <si>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</si>
  <si>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</si>
  <si>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t>
    <phoneticPr fontId="5"/>
  </si>
  <si>
    <t>国民健康保険診療施設費</t>
    <phoneticPr fontId="5"/>
  </si>
  <si>
    <t>-</t>
    <phoneticPr fontId="5"/>
  </si>
  <si>
    <t>介護保険事業費</t>
    <phoneticPr fontId="5"/>
  </si>
  <si>
    <t>後期高齢者医療事業費</t>
    <phoneticPr fontId="5"/>
  </si>
  <si>
    <t>水道事業会計</t>
    <phoneticPr fontId="5"/>
  </si>
  <si>
    <t>法適用企業</t>
    <phoneticPr fontId="5"/>
  </si>
  <si>
    <t>下水道事業会計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</si>
  <si>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</si>
  <si>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</si>
  <si>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</si>
  <si>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</si>
  <si>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</si>
  <si>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</si>
  <si>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</si>
  <si>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</si>
  <si>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</si>
  <si>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</si>
  <si>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</si>
  <si>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</si>
  <si>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</si>
  <si>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</si>
  <si>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</si>
  <si>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</si>
  <si>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</si>
  <si>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</si>
  <si>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</si>
  <si>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</si>
  <si>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</si>
  <si>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</si>
  <si>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</si>
  <si>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</si>
  <si>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</si>
  <si>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</si>
  <si>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</si>
  <si>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</si>
  <si>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</si>
  <si>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</si>
  <si>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</si>
  <si>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</si>
  <si>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</si>
  <si>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</si>
  <si>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</si>
  <si>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</si>
  <si>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</si>
  <si>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</si>
  <si>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</si>
  <si>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</si>
  <si>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</si>
  <si>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</si>
  <si>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</si>
  <si>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</si>
  <si>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</si>
  <si>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</si>
  <si>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</si>
  <si>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</si>
  <si>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</si>
  <si>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</si>
  <si>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</si>
  <si>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</si>
  <si>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</si>
  <si>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</si>
  <si>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</si>
  <si>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</si>
  <si>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</si>
  <si>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</si>
  <si>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</si>
  <si>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</si>
  <si>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</si>
  <si>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</si>
  <si>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</si>
  <si>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</si>
  <si>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国民健康保険診療施設費会計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</si>
  <si>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</si>
  <si>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</si>
  <si>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</si>
  <si>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</si>
  <si>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</si>
  <si>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</si>
  <si>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</si>
  <si>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</si>
  <si>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</si>
  <si>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</si>
  <si>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</si>
  <si>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</si>
  <si>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</si>
  <si>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</si>
  <si>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</si>
  <si>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</si>
  <si>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</si>
  <si>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</si>
  <si>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</si>
  <si>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</si>
  <si>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</si>
  <si>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</si>
  <si>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</si>
  <si>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</si>
  <si>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</si>
  <si>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</si>
  <si>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</si>
  <si>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</si>
  <si>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</si>
  <si>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</si>
  <si>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</si>
  <si>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</si>
  <si>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</si>
  <si>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</si>
  <si>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</si>
  <si>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</si>
  <si>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</si>
  <si>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</si>
  <si>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</si>
  <si>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</si>
  <si>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</si>
  <si>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</si>
  <si>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</si>
  <si>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</si>
  <si>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</si>
  <si>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</si>
  <si>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</si>
  <si>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</si>
  <si>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</si>
  <si>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</si>
  <si>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</si>
  <si>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</si>
  <si>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</si>
  <si>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</si>
  <si>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</si>
  <si>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</si>
  <si>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</si>
  <si>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</si>
  <si>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</si>
  <si>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</si>
  <si>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</si>
  <si>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</si>
  <si>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</si>
  <si>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</si>
  <si>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</si>
  <si>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</si>
  <si>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</si>
  <si>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</si>
  <si>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</si>
  <si>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</si>
  <si>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</si>
  <si>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</si>
  <si>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</si>
  <si>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</si>
  <si>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</si>
  <si>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</si>
  <si>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</si>
  <si>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</si>
  <si>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</si>
  <si>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</si>
  <si>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</si>
  <si>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</si>
  <si>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</si>
  <si>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0.20</t>
  </si>
  <si>
    <t>病院事業会計</t>
  </si>
  <si>
    <t>▲ 2.98</t>
  </si>
  <si>
    <t>▲ 2.75</t>
  </si>
  <si>
    <t>▲ 3.41</t>
  </si>
  <si>
    <t>▲ 1.99</t>
  </si>
  <si>
    <t>▲ 0.18</t>
  </si>
  <si>
    <t>水道事業会計</t>
  </si>
  <si>
    <t>一般会計</t>
  </si>
  <si>
    <t>国民健康保険事業費</t>
  </si>
  <si>
    <t>下水道事業会計</t>
  </si>
  <si>
    <t>介護保険事業費</t>
  </si>
  <si>
    <t>宝塚市営霊園事業費</t>
  </si>
  <si>
    <t>国民健康保険診療施設費</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</si>
  <si>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</si>
  <si>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</si>
  <si>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</si>
  <si>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</si>
  <si>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</si>
  <si>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</si>
  <si>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</si>
  <si>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</si>
  <si>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</si>
  <si>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兵庫県市町村職員退職手当組合</t>
    <phoneticPr fontId="2"/>
  </si>
  <si>
    <t>丹波少年自然の家事務組合</t>
    <phoneticPr fontId="2"/>
  </si>
  <si>
    <t>兵庫県後期高齢者医療広域連合（一般会計）</t>
    <phoneticPr fontId="2"/>
  </si>
  <si>
    <t>兵庫県後期高齢者医療広域連合（特別会計）</t>
    <phoneticPr fontId="2"/>
  </si>
  <si>
    <t>阪神水道事業団</t>
    <rPh sb="0" eb="2">
      <t>ハンシン</t>
    </rPh>
    <rPh sb="2" eb="4">
      <t>スイドウ</t>
    </rPh>
    <rPh sb="4" eb="7">
      <t>ジギョウダン</t>
    </rPh>
    <phoneticPr fontId="2"/>
  </si>
  <si>
    <t>-</t>
    <phoneticPr fontId="2"/>
  </si>
  <si>
    <t>新ごみ処理施設建設基金</t>
    <rPh sb="0" eb="1">
      <t>シン</t>
    </rPh>
    <rPh sb="3" eb="5">
      <t>ショリ</t>
    </rPh>
    <rPh sb="5" eb="7">
      <t>シセツ</t>
    </rPh>
    <rPh sb="7" eb="9">
      <t>ケンセツ</t>
    </rPh>
    <rPh sb="9" eb="11">
      <t>キキン</t>
    </rPh>
    <phoneticPr fontId="3"/>
  </si>
  <si>
    <t>障碍（がい）福祉基金</t>
    <rPh sb="0" eb="2">
      <t>ショウガイ</t>
    </rPh>
    <rPh sb="6" eb="8">
      <t>フクシ</t>
    </rPh>
    <rPh sb="8" eb="10">
      <t>キキン</t>
    </rPh>
    <phoneticPr fontId="3"/>
  </si>
  <si>
    <t>公共施設等整備保全基金</t>
    <rPh sb="0" eb="2">
      <t>コウキョウ</t>
    </rPh>
    <rPh sb="2" eb="4">
      <t>シセツ</t>
    </rPh>
    <rPh sb="4" eb="5">
      <t>トウ</t>
    </rPh>
    <rPh sb="5" eb="7">
      <t>セイビ</t>
    </rPh>
    <rPh sb="7" eb="9">
      <t>ホゼン</t>
    </rPh>
    <rPh sb="9" eb="11">
      <t>キキン</t>
    </rPh>
    <phoneticPr fontId="3"/>
  </si>
  <si>
    <t>ふるさとまちづくり基金</t>
    <rPh sb="9" eb="11">
      <t>キキン</t>
    </rPh>
    <phoneticPr fontId="3"/>
  </si>
  <si>
    <t>市営霊園運営基金</t>
    <rPh sb="0" eb="2">
      <t>シエイ</t>
    </rPh>
    <rPh sb="2" eb="4">
      <t>レイエン</t>
    </rPh>
    <rPh sb="4" eb="6">
      <t>ウンエイ</t>
    </rPh>
    <rPh sb="6" eb="8">
      <t>キキン</t>
    </rPh>
    <phoneticPr fontId="3"/>
  </si>
  <si>
    <t>宝塚市営霊園事業費</t>
    <rPh sb="1" eb="2">
      <t>ツカ</t>
    </rPh>
    <phoneticPr fontId="5"/>
  </si>
  <si>
    <t>（公財）宝塚市スポーツ振興公社</t>
    <rPh sb="1" eb="3">
      <t>コウザイ</t>
    </rPh>
    <rPh sb="11" eb="13">
      <t>シンコウ</t>
    </rPh>
    <rPh sb="13" eb="15">
      <t>コウシャ</t>
    </rPh>
    <phoneticPr fontId="2"/>
  </si>
  <si>
    <t>ソリオ宝塚都市開発（株）</t>
    <rPh sb="5" eb="9">
      <t>トシカイハツ</t>
    </rPh>
    <rPh sb="10" eb="11">
      <t>カブ</t>
    </rPh>
    <phoneticPr fontId="2"/>
  </si>
  <si>
    <t>（公財）宝塚市文化財団</t>
    <rPh sb="1" eb="3">
      <t>コウザイ</t>
    </rPh>
    <rPh sb="7" eb="9">
      <t>ブンカ</t>
    </rPh>
    <rPh sb="9" eb="11">
      <t>ザイダン</t>
    </rPh>
    <phoneticPr fontId="2"/>
  </si>
  <si>
    <t>（一財）宝塚市保健福祉サービス公社</t>
    <rPh sb="1" eb="2">
      <t>イチ</t>
    </rPh>
    <rPh sb="2" eb="3">
      <t>ザイ</t>
    </rPh>
    <rPh sb="7" eb="9">
      <t>ホケン</t>
    </rPh>
    <rPh sb="9" eb="11">
      <t>フクシ</t>
    </rPh>
    <rPh sb="15" eb="17">
      <t>コウシャ</t>
    </rPh>
    <phoneticPr fontId="2"/>
  </si>
  <si>
    <t>宝塚都市環境サービス（株）</t>
    <rPh sb="0" eb="2">
      <t>タカラヅカ</t>
    </rPh>
    <rPh sb="2" eb="4">
      <t>トシ</t>
    </rPh>
    <rPh sb="4" eb="6">
      <t>カンキョウ</t>
    </rPh>
    <rPh sb="11" eb="12">
      <t>カブ</t>
    </rPh>
    <phoneticPr fontId="2"/>
  </si>
  <si>
    <t>宝塚山本ガーデン・クリエイティブ（株）</t>
    <rPh sb="0" eb="2">
      <t>タカラヅカ</t>
    </rPh>
    <rPh sb="2" eb="4">
      <t>ヤマモト</t>
    </rPh>
    <rPh sb="17" eb="18">
      <t>カブ</t>
    </rPh>
    <phoneticPr fontId="2"/>
  </si>
  <si>
    <t>（株）エフエム宝塚</t>
    <rPh sb="1" eb="2">
      <t>カブ</t>
    </rPh>
    <phoneticPr fontId="2"/>
  </si>
  <si>
    <t>宝塚市土地開発公社</t>
    <rPh sb="3" eb="5">
      <t>トチ</t>
    </rPh>
    <rPh sb="5" eb="7">
      <t>カイハツ</t>
    </rPh>
    <rPh sb="7" eb="9">
      <t>コウシャ</t>
    </rPh>
    <phoneticPr fontId="2"/>
  </si>
  <si>
    <t>（公財）阪神北広域救急医療財団</t>
    <rPh sb="1" eb="3">
      <t>コウザイ</t>
    </rPh>
    <rPh sb="4" eb="6">
      <t>ハンシン</t>
    </rPh>
    <rPh sb="6" eb="7">
      <t>キタ</t>
    </rPh>
    <rPh sb="7" eb="9">
      <t>コウイキ</t>
    </rPh>
    <rPh sb="9" eb="11">
      <t>キュウキュウ</t>
    </rPh>
    <rPh sb="11" eb="13">
      <t>イリョウ</t>
    </rPh>
    <rPh sb="13" eb="15">
      <t>ザイダン</t>
    </rPh>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</si>
  <si>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</si>
  <si>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</si>
  <si>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</si>
  <si>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類似団体と比べ、有形固定資産減価償却率が高い数値となっている。
有形固定資産減価償却率については増加傾向が続いているが、有形固定資産減価償却率は開始時において、特に道路工作物のインフラ資産を供用開始時に取得したものとして評価していることなどから高い状況となっている。今後、更新を行っていけば下がるものと考えている。将来負担比率については減少しているものの、新ごみ処理施設の建設が本格化すると増加すると見込まれるため注視が必要と考え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</si>
  <si>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</si>
  <si>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</si>
  <si>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</si>
  <si>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</si>
  <si>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</si>
  <si>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</si>
  <si>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令和2年度決算との比較では将来負担比率では7.2ポイント改善し、実質公債費比率では、0.4ポイントの悪化となっている。
将来負担比率は企業債の償還が順調に進んでいることと、団塊世代の退職のピークを終えたことにより比率は減少したが、今後の見通しとしては地方債残高が増加する見込みのため比率としては増加を見込んでいる。
実質公債費率については、建物施設・インフラ施設保全に対する計画的な投資の増加などにより、今後増加していくものと見込んでいる。</t>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</si>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</sst>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4"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1" applyFont="1">
      <alignment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3B758FCA-8ECC-497C-9D78-E8330E72EF4B}"/>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F00D5ABF-71A4-4475-A258-FFB53FD0AE7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45426</c:v>
                </c:pt>
                <c:pt idx="1">
                  <c:v>45022</c:v>
                </c:pt>
                <c:pt idx="2">
                  <c:v>46035</c:v>
                </c:pt>
                <c:pt idx="3">
                  <c:v>43261</c:v>
                </c:pt>
                <c:pt idx="4">
                  <c:v>40626</c:v>
                </c:pt>
              </c:numCache>
            </c:numRef>
          </c:val>
          <c:smooth val="0"/>
          <c:extLst>
            <c:ext xmlns:c16="http://schemas.microsoft.com/office/drawing/2014/chart" uri="{C3380CC4-5D6E-409C-BE32-E72D297353CC}">
              <c16:uniqueId val="{00000000-414B-4CCF-B7A8-55BC9C362D6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30071</c:v>
                </c:pt>
                <c:pt idx="1">
                  <c:v>29131</c:v>
                </c:pt>
                <c:pt idx="2">
                  <c:v>33836</c:v>
                </c:pt>
                <c:pt idx="3">
                  <c:v>22996</c:v>
                </c:pt>
                <c:pt idx="4">
                  <c:v>34502</c:v>
                </c:pt>
              </c:numCache>
            </c:numRef>
          </c:val>
          <c:smooth val="0"/>
          <c:extLst>
            <c:ext xmlns:c16="http://schemas.microsoft.com/office/drawing/2014/chart" uri="{C3380CC4-5D6E-409C-BE32-E72D297353CC}">
              <c16:uniqueId val="{00000001-414B-4CCF-B7A8-55BC9C362D6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1.29</c:v>
                </c:pt>
                <c:pt idx="1">
                  <c:v>0.86</c:v>
                </c:pt>
                <c:pt idx="2">
                  <c:v>1.1299999999999999</c:v>
                </c:pt>
                <c:pt idx="3">
                  <c:v>3.34</c:v>
                </c:pt>
                <c:pt idx="4">
                  <c:v>4.9400000000000004</c:v>
                </c:pt>
              </c:numCache>
            </c:numRef>
          </c:val>
          <c:extLst>
            <c:ext xmlns:c16="http://schemas.microsoft.com/office/drawing/2014/chart" uri="{C3380CC4-5D6E-409C-BE32-E72D297353CC}">
              <c16:uniqueId val="{00000000-9B27-4E45-BD3B-755706CFE2E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12.2</c:v>
                </c:pt>
                <c:pt idx="1">
                  <c:v>12.77</c:v>
                </c:pt>
                <c:pt idx="2">
                  <c:v>12.26</c:v>
                </c:pt>
                <c:pt idx="3">
                  <c:v>12.5</c:v>
                </c:pt>
                <c:pt idx="4">
                  <c:v>13.3</c:v>
                </c:pt>
              </c:numCache>
            </c:numRef>
          </c:val>
          <c:extLst>
            <c:ext xmlns:c16="http://schemas.microsoft.com/office/drawing/2014/chart" uri="{C3380CC4-5D6E-409C-BE32-E72D297353CC}">
              <c16:uniqueId val="{00000001-9B27-4E45-BD3B-755706CFE2E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0.8</c:v>
                </c:pt>
                <c:pt idx="1">
                  <c:v>0.22</c:v>
                </c:pt>
                <c:pt idx="2">
                  <c:v>-0.2</c:v>
                </c:pt>
                <c:pt idx="3">
                  <c:v>2.79</c:v>
                </c:pt>
                <c:pt idx="4">
                  <c:v>3.37</c:v>
                </c:pt>
              </c:numCache>
            </c:numRef>
          </c:val>
          <c:smooth val="0"/>
          <c:extLst>
            <c:ext xmlns:c16="http://schemas.microsoft.com/office/drawing/2014/chart" uri="{C3380CC4-5D6E-409C-BE32-E72D297353CC}">
              <c16:uniqueId val="{00000002-9B27-4E45-BD3B-755706CFE2E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0.32</c:v>
                </c:pt>
                <c:pt idx="2">
                  <c:v>#N/A</c:v>
                </c:pt>
                <c:pt idx="3">
                  <c:v>0.33</c:v>
                </c:pt>
                <c:pt idx="4">
                  <c:v>#N/A</c:v>
                </c:pt>
                <c:pt idx="5">
                  <c:v>0.3</c:v>
                </c:pt>
                <c:pt idx="6">
                  <c:v>#N/A</c:v>
                </c:pt>
                <c:pt idx="7">
                  <c:v>0</c:v>
                </c:pt>
                <c:pt idx="8">
                  <c:v>#N/A</c:v>
                </c:pt>
                <c:pt idx="9">
                  <c:v>0</c:v>
                </c:pt>
              </c:numCache>
            </c:numRef>
          </c:val>
          <c:extLst>
            <c:ext xmlns:c16="http://schemas.microsoft.com/office/drawing/2014/chart" uri="{C3380CC4-5D6E-409C-BE32-E72D297353CC}">
              <c16:uniqueId val="{00000000-68FC-42C0-9979-4D945BA761E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8FC-42C0-9979-4D945BA761EC}"/>
            </c:ext>
          </c:extLst>
        </c:ser>
        <c:ser>
          <c:idx val="2"/>
          <c:order val="2"/>
          <c:tx>
            <c:strRef>
              <c:f>データシート!$A$29</c:f>
              <c:strCache>
                <c:ptCount val="1"/>
                <c:pt idx="0">
                  <c:v>国民健康保険診療施設費</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8FC-42C0-9979-4D945BA761EC}"/>
            </c:ext>
          </c:extLst>
        </c:ser>
        <c:ser>
          <c:idx val="3"/>
          <c:order val="3"/>
          <c:tx>
            <c:strRef>
              <c:f>データシート!$A$30</c:f>
              <c:strCache>
                <c:ptCount val="1"/>
                <c:pt idx="0">
                  <c:v>宝塚市営霊園事業費</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8FC-42C0-9979-4D945BA761EC}"/>
            </c:ext>
          </c:extLst>
        </c:ser>
        <c:ser>
          <c:idx val="4"/>
          <c:order val="4"/>
          <c:tx>
            <c:strRef>
              <c:f>データシート!$A$31</c:f>
              <c:strCache>
                <c:ptCount val="1"/>
                <c:pt idx="0">
                  <c:v>介護保険事業費</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1.24</c:v>
                </c:pt>
                <c:pt idx="2">
                  <c:v>#N/A</c:v>
                </c:pt>
                <c:pt idx="3">
                  <c:v>0.44</c:v>
                </c:pt>
                <c:pt idx="4">
                  <c:v>#N/A</c:v>
                </c:pt>
                <c:pt idx="5">
                  <c:v>0.91</c:v>
                </c:pt>
                <c:pt idx="6">
                  <c:v>#N/A</c:v>
                </c:pt>
                <c:pt idx="7">
                  <c:v>1.69</c:v>
                </c:pt>
                <c:pt idx="8">
                  <c:v>#N/A</c:v>
                </c:pt>
                <c:pt idx="9">
                  <c:v>0.75</c:v>
                </c:pt>
              </c:numCache>
            </c:numRef>
          </c:val>
          <c:extLst>
            <c:ext xmlns:c16="http://schemas.microsoft.com/office/drawing/2014/chart" uri="{C3380CC4-5D6E-409C-BE32-E72D297353CC}">
              <c16:uniqueId val="{00000004-68FC-42C0-9979-4D945BA761EC}"/>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0.65</c:v>
                </c:pt>
                <c:pt idx="2">
                  <c:v>#N/A</c:v>
                </c:pt>
                <c:pt idx="3">
                  <c:v>0.46</c:v>
                </c:pt>
                <c:pt idx="4">
                  <c:v>#N/A</c:v>
                </c:pt>
                <c:pt idx="5">
                  <c:v>1</c:v>
                </c:pt>
                <c:pt idx="6">
                  <c:v>#N/A</c:v>
                </c:pt>
                <c:pt idx="7">
                  <c:v>0.86</c:v>
                </c:pt>
                <c:pt idx="8">
                  <c:v>#N/A</c:v>
                </c:pt>
                <c:pt idx="9">
                  <c:v>0.87</c:v>
                </c:pt>
              </c:numCache>
            </c:numRef>
          </c:val>
          <c:extLst>
            <c:ext xmlns:c16="http://schemas.microsoft.com/office/drawing/2014/chart" uri="{C3380CC4-5D6E-409C-BE32-E72D297353CC}">
              <c16:uniqueId val="{00000005-68FC-42C0-9979-4D945BA761EC}"/>
            </c:ext>
          </c:extLst>
        </c:ser>
        <c:ser>
          <c:idx val="6"/>
          <c:order val="6"/>
          <c:tx>
            <c:strRef>
              <c:f>データシート!$A$33</c:f>
              <c:strCache>
                <c:ptCount val="1"/>
                <c:pt idx="0">
                  <c:v>国民健康保険事業費</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2.97</c:v>
                </c:pt>
                <c:pt idx="2">
                  <c:v>#N/A</c:v>
                </c:pt>
                <c:pt idx="3">
                  <c:v>0.98</c:v>
                </c:pt>
                <c:pt idx="4">
                  <c:v>#N/A</c:v>
                </c:pt>
                <c:pt idx="5">
                  <c:v>1.05</c:v>
                </c:pt>
                <c:pt idx="6">
                  <c:v>#N/A</c:v>
                </c:pt>
                <c:pt idx="7">
                  <c:v>1.31</c:v>
                </c:pt>
                <c:pt idx="8">
                  <c:v>#N/A</c:v>
                </c:pt>
                <c:pt idx="9">
                  <c:v>1.7</c:v>
                </c:pt>
              </c:numCache>
            </c:numRef>
          </c:val>
          <c:extLst>
            <c:ext xmlns:c16="http://schemas.microsoft.com/office/drawing/2014/chart" uri="{C3380CC4-5D6E-409C-BE32-E72D297353CC}">
              <c16:uniqueId val="{00000006-68FC-42C0-9979-4D945BA761E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1.28</c:v>
                </c:pt>
                <c:pt idx="2">
                  <c:v>#N/A</c:v>
                </c:pt>
                <c:pt idx="3">
                  <c:v>0.85</c:v>
                </c:pt>
                <c:pt idx="4">
                  <c:v>#N/A</c:v>
                </c:pt>
                <c:pt idx="5">
                  <c:v>1.1299999999999999</c:v>
                </c:pt>
                <c:pt idx="6">
                  <c:v>#N/A</c:v>
                </c:pt>
                <c:pt idx="7">
                  <c:v>3.34</c:v>
                </c:pt>
                <c:pt idx="8">
                  <c:v>#N/A</c:v>
                </c:pt>
                <c:pt idx="9">
                  <c:v>4.93</c:v>
                </c:pt>
              </c:numCache>
            </c:numRef>
          </c:val>
          <c:extLst>
            <c:ext xmlns:c16="http://schemas.microsoft.com/office/drawing/2014/chart" uri="{C3380CC4-5D6E-409C-BE32-E72D297353CC}">
              <c16:uniqueId val="{00000007-68FC-42C0-9979-4D945BA761E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6.99</c:v>
                </c:pt>
                <c:pt idx="2">
                  <c:v>#N/A</c:v>
                </c:pt>
                <c:pt idx="3">
                  <c:v>8.15</c:v>
                </c:pt>
                <c:pt idx="4">
                  <c:v>#N/A</c:v>
                </c:pt>
                <c:pt idx="5">
                  <c:v>8.9600000000000009</c:v>
                </c:pt>
                <c:pt idx="6">
                  <c:v>#N/A</c:v>
                </c:pt>
                <c:pt idx="7">
                  <c:v>8.73</c:v>
                </c:pt>
                <c:pt idx="8">
                  <c:v>#N/A</c:v>
                </c:pt>
                <c:pt idx="9">
                  <c:v>8.31</c:v>
                </c:pt>
              </c:numCache>
            </c:numRef>
          </c:val>
          <c:extLst>
            <c:ext xmlns:c16="http://schemas.microsoft.com/office/drawing/2014/chart" uri="{C3380CC4-5D6E-409C-BE32-E72D297353CC}">
              <c16:uniqueId val="{00000008-68FC-42C0-9979-4D945BA761E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2.98</c:v>
                </c:pt>
                <c:pt idx="1">
                  <c:v>#N/A</c:v>
                </c:pt>
                <c:pt idx="2">
                  <c:v>2.75</c:v>
                </c:pt>
                <c:pt idx="3">
                  <c:v>#N/A</c:v>
                </c:pt>
                <c:pt idx="4">
                  <c:v>3.41</c:v>
                </c:pt>
                <c:pt idx="5">
                  <c:v>#N/A</c:v>
                </c:pt>
                <c:pt idx="6">
                  <c:v>1.99</c:v>
                </c:pt>
                <c:pt idx="7">
                  <c:v>#N/A</c:v>
                </c:pt>
                <c:pt idx="8">
                  <c:v>0.18</c:v>
                </c:pt>
                <c:pt idx="9">
                  <c:v>#N/A</c:v>
                </c:pt>
              </c:numCache>
            </c:numRef>
          </c:val>
          <c:extLst>
            <c:ext xmlns:c16="http://schemas.microsoft.com/office/drawing/2014/chart" uri="{C3380CC4-5D6E-409C-BE32-E72D297353CC}">
              <c16:uniqueId val="{00000009-68FC-42C0-9979-4D945BA761E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7149</c:v>
                </c:pt>
                <c:pt idx="5">
                  <c:v>7110</c:v>
                </c:pt>
                <c:pt idx="8">
                  <c:v>6845</c:v>
                </c:pt>
                <c:pt idx="11">
                  <c:v>6628</c:v>
                </c:pt>
                <c:pt idx="14">
                  <c:v>6489</c:v>
                </c:pt>
              </c:numCache>
            </c:numRef>
          </c:val>
          <c:extLst>
            <c:ext xmlns:c16="http://schemas.microsoft.com/office/drawing/2014/chart" uri="{C3380CC4-5D6E-409C-BE32-E72D297353CC}">
              <c16:uniqueId val="{00000000-B7D1-4B30-BE7C-ABCD0FDECD0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2</c:v>
                </c:pt>
                <c:pt idx="3">
                  <c:v>1</c:v>
                </c:pt>
                <c:pt idx="6">
                  <c:v>1</c:v>
                </c:pt>
                <c:pt idx="9">
                  <c:v>1</c:v>
                </c:pt>
                <c:pt idx="12">
                  <c:v>0</c:v>
                </c:pt>
              </c:numCache>
            </c:numRef>
          </c:val>
          <c:extLst>
            <c:ext xmlns:c16="http://schemas.microsoft.com/office/drawing/2014/chart" uri="{C3380CC4-5D6E-409C-BE32-E72D297353CC}">
              <c16:uniqueId val="{00000001-B7D1-4B30-BE7C-ABCD0FDECD0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436</c:v>
                </c:pt>
                <c:pt idx="3">
                  <c:v>436</c:v>
                </c:pt>
                <c:pt idx="6">
                  <c:v>435</c:v>
                </c:pt>
                <c:pt idx="9">
                  <c:v>379</c:v>
                </c:pt>
                <c:pt idx="12">
                  <c:v>537</c:v>
                </c:pt>
              </c:numCache>
            </c:numRef>
          </c:val>
          <c:extLst>
            <c:ext xmlns:c16="http://schemas.microsoft.com/office/drawing/2014/chart" uri="{C3380CC4-5D6E-409C-BE32-E72D297353CC}">
              <c16:uniqueId val="{00000002-B7D1-4B30-BE7C-ABCD0FDECD0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13</c:v>
                </c:pt>
                <c:pt idx="3">
                  <c:v>14</c:v>
                </c:pt>
                <c:pt idx="6">
                  <c:v>11</c:v>
                </c:pt>
                <c:pt idx="9">
                  <c:v>10</c:v>
                </c:pt>
                <c:pt idx="12">
                  <c:v>4</c:v>
                </c:pt>
              </c:numCache>
            </c:numRef>
          </c:val>
          <c:extLst>
            <c:ext xmlns:c16="http://schemas.microsoft.com/office/drawing/2014/chart" uri="{C3380CC4-5D6E-409C-BE32-E72D297353CC}">
              <c16:uniqueId val="{00000003-B7D1-4B30-BE7C-ABCD0FDECD0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1591</c:v>
                </c:pt>
                <c:pt idx="3">
                  <c:v>1406</c:v>
                </c:pt>
                <c:pt idx="6">
                  <c:v>1402</c:v>
                </c:pt>
                <c:pt idx="9">
                  <c:v>1382</c:v>
                </c:pt>
                <c:pt idx="12">
                  <c:v>1161</c:v>
                </c:pt>
              </c:numCache>
            </c:numRef>
          </c:val>
          <c:extLst>
            <c:ext xmlns:c16="http://schemas.microsoft.com/office/drawing/2014/chart" uri="{C3380CC4-5D6E-409C-BE32-E72D297353CC}">
              <c16:uniqueId val="{00000004-B7D1-4B30-BE7C-ABCD0FDECD0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D1-4B30-BE7C-ABCD0FDECD0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7D1-4B30-BE7C-ABCD0FDECD0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6590</c:v>
                </c:pt>
                <c:pt idx="3">
                  <c:v>6598</c:v>
                </c:pt>
                <c:pt idx="6">
                  <c:v>6477</c:v>
                </c:pt>
                <c:pt idx="9">
                  <c:v>6513</c:v>
                </c:pt>
                <c:pt idx="12">
                  <c:v>6806</c:v>
                </c:pt>
              </c:numCache>
            </c:numRef>
          </c:val>
          <c:extLst>
            <c:ext xmlns:c16="http://schemas.microsoft.com/office/drawing/2014/chart" uri="{C3380CC4-5D6E-409C-BE32-E72D297353CC}">
              <c16:uniqueId val="{00000007-B7D1-4B30-BE7C-ABCD0FDECD0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1483</c:v>
                </c:pt>
                <c:pt idx="2">
                  <c:v>#N/A</c:v>
                </c:pt>
                <c:pt idx="3">
                  <c:v>#N/A</c:v>
                </c:pt>
                <c:pt idx="4">
                  <c:v>1345</c:v>
                </c:pt>
                <c:pt idx="5">
                  <c:v>#N/A</c:v>
                </c:pt>
                <c:pt idx="6">
                  <c:v>#N/A</c:v>
                </c:pt>
                <c:pt idx="7">
                  <c:v>1481</c:v>
                </c:pt>
                <c:pt idx="8">
                  <c:v>#N/A</c:v>
                </c:pt>
                <c:pt idx="9">
                  <c:v>#N/A</c:v>
                </c:pt>
                <c:pt idx="10">
                  <c:v>1657</c:v>
                </c:pt>
                <c:pt idx="11">
                  <c:v>#N/A</c:v>
                </c:pt>
                <c:pt idx="12">
                  <c:v>#N/A</c:v>
                </c:pt>
                <c:pt idx="13">
                  <c:v>2019</c:v>
                </c:pt>
                <c:pt idx="14">
                  <c:v>#N/A</c:v>
                </c:pt>
              </c:numCache>
            </c:numRef>
          </c:val>
          <c:smooth val="0"/>
          <c:extLst>
            <c:ext xmlns:c16="http://schemas.microsoft.com/office/drawing/2014/chart" uri="{C3380CC4-5D6E-409C-BE32-E72D297353CC}">
              <c16:uniqueId val="{00000008-B7D1-4B30-BE7C-ABCD0FDECD0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57916</c:v>
                </c:pt>
                <c:pt idx="5">
                  <c:v>58309</c:v>
                </c:pt>
                <c:pt idx="8">
                  <c:v>58215</c:v>
                </c:pt>
                <c:pt idx="11">
                  <c:v>57750</c:v>
                </c:pt>
                <c:pt idx="14">
                  <c:v>57849</c:v>
                </c:pt>
              </c:numCache>
            </c:numRef>
          </c:val>
          <c:extLst>
            <c:ext xmlns:c16="http://schemas.microsoft.com/office/drawing/2014/chart" uri="{C3380CC4-5D6E-409C-BE32-E72D297353CC}">
              <c16:uniqueId val="{00000000-C0EF-4FC5-88CD-3C1F3160EB3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20935</c:v>
                </c:pt>
                <c:pt idx="5">
                  <c:v>18769</c:v>
                </c:pt>
                <c:pt idx="8">
                  <c:v>17461</c:v>
                </c:pt>
                <c:pt idx="11">
                  <c:v>15215</c:v>
                </c:pt>
                <c:pt idx="14">
                  <c:v>14074</c:v>
                </c:pt>
              </c:numCache>
            </c:numRef>
          </c:val>
          <c:extLst>
            <c:ext xmlns:c16="http://schemas.microsoft.com/office/drawing/2014/chart" uri="{C3380CC4-5D6E-409C-BE32-E72D297353CC}">
              <c16:uniqueId val="{00000001-C0EF-4FC5-88CD-3C1F3160EB3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11117</c:v>
                </c:pt>
                <c:pt idx="5">
                  <c:v>13064</c:v>
                </c:pt>
                <c:pt idx="8">
                  <c:v>13330</c:v>
                </c:pt>
                <c:pt idx="11">
                  <c:v>14186</c:v>
                </c:pt>
                <c:pt idx="14">
                  <c:v>16203</c:v>
                </c:pt>
              </c:numCache>
            </c:numRef>
          </c:val>
          <c:extLst>
            <c:ext xmlns:c16="http://schemas.microsoft.com/office/drawing/2014/chart" uri="{C3380CC4-5D6E-409C-BE32-E72D297353CC}">
              <c16:uniqueId val="{00000002-C0EF-4FC5-88CD-3C1F3160EB3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0EF-4FC5-88CD-3C1F3160EB3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0EF-4FC5-88CD-3C1F3160EB3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2159</c:v>
                </c:pt>
                <c:pt idx="3">
                  <c:v>2092</c:v>
                </c:pt>
                <c:pt idx="6">
                  <c:v>2103</c:v>
                </c:pt>
                <c:pt idx="9">
                  <c:v>2079</c:v>
                </c:pt>
                <c:pt idx="12">
                  <c:v>2227</c:v>
                </c:pt>
              </c:numCache>
            </c:numRef>
          </c:val>
          <c:extLst>
            <c:ext xmlns:c16="http://schemas.microsoft.com/office/drawing/2014/chart" uri="{C3380CC4-5D6E-409C-BE32-E72D297353CC}">
              <c16:uniqueId val="{00000005-C0EF-4FC5-88CD-3C1F3160EB3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6885</c:v>
                </c:pt>
                <c:pt idx="3">
                  <c:v>6287</c:v>
                </c:pt>
                <c:pt idx="6">
                  <c:v>6059</c:v>
                </c:pt>
                <c:pt idx="9">
                  <c:v>5826</c:v>
                </c:pt>
                <c:pt idx="12">
                  <c:v>5691</c:v>
                </c:pt>
              </c:numCache>
            </c:numRef>
          </c:val>
          <c:extLst>
            <c:ext xmlns:c16="http://schemas.microsoft.com/office/drawing/2014/chart" uri="{C3380CC4-5D6E-409C-BE32-E72D297353CC}">
              <c16:uniqueId val="{00000006-C0EF-4FC5-88CD-3C1F3160EB3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49</c:v>
                </c:pt>
                <c:pt idx="3">
                  <c:v>36</c:v>
                </c:pt>
                <c:pt idx="6">
                  <c:v>25</c:v>
                </c:pt>
                <c:pt idx="9">
                  <c:v>15</c:v>
                </c:pt>
                <c:pt idx="12">
                  <c:v>12</c:v>
                </c:pt>
              </c:numCache>
            </c:numRef>
          </c:val>
          <c:extLst>
            <c:ext xmlns:c16="http://schemas.microsoft.com/office/drawing/2014/chart" uri="{C3380CC4-5D6E-409C-BE32-E72D297353CC}">
              <c16:uniqueId val="{00000007-C0EF-4FC5-88CD-3C1F3160EB3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16003</c:v>
                </c:pt>
                <c:pt idx="3">
                  <c:v>14278</c:v>
                </c:pt>
                <c:pt idx="6">
                  <c:v>12861</c:v>
                </c:pt>
                <c:pt idx="9">
                  <c:v>11361</c:v>
                </c:pt>
                <c:pt idx="12">
                  <c:v>10012</c:v>
                </c:pt>
              </c:numCache>
            </c:numRef>
          </c:val>
          <c:extLst>
            <c:ext xmlns:c16="http://schemas.microsoft.com/office/drawing/2014/chart" uri="{C3380CC4-5D6E-409C-BE32-E72D297353CC}">
              <c16:uniqueId val="{00000008-C0EF-4FC5-88CD-3C1F3160EB3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3578</c:v>
                </c:pt>
                <c:pt idx="3">
                  <c:v>3232</c:v>
                </c:pt>
                <c:pt idx="6">
                  <c:v>3169</c:v>
                </c:pt>
                <c:pt idx="9">
                  <c:v>2932</c:v>
                </c:pt>
                <c:pt idx="12">
                  <c:v>2900</c:v>
                </c:pt>
              </c:numCache>
            </c:numRef>
          </c:val>
          <c:extLst>
            <c:ext xmlns:c16="http://schemas.microsoft.com/office/drawing/2014/chart" uri="{C3380CC4-5D6E-409C-BE32-E72D297353CC}">
              <c16:uniqueId val="{00000009-C0EF-4FC5-88CD-3C1F3160EB3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73016</c:v>
                </c:pt>
                <c:pt idx="3">
                  <c:v>72866</c:v>
                </c:pt>
                <c:pt idx="6">
                  <c:v>73644</c:v>
                </c:pt>
                <c:pt idx="9">
                  <c:v>72599</c:v>
                </c:pt>
                <c:pt idx="12">
                  <c:v>72364</c:v>
                </c:pt>
              </c:numCache>
            </c:numRef>
          </c:val>
          <c:extLst>
            <c:ext xmlns:c16="http://schemas.microsoft.com/office/drawing/2014/chart" uri="{C3380CC4-5D6E-409C-BE32-E72D297353CC}">
              <c16:uniqueId val="{0000000A-C0EF-4FC5-88CD-3C1F3160EB3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11722</c:v>
                </c:pt>
                <c:pt idx="2">
                  <c:v>#N/A</c:v>
                </c:pt>
                <c:pt idx="3">
                  <c:v>#N/A</c:v>
                </c:pt>
                <c:pt idx="4">
                  <c:v>8649</c:v>
                </c:pt>
                <c:pt idx="5">
                  <c:v>#N/A</c:v>
                </c:pt>
                <c:pt idx="6">
                  <c:v>#N/A</c:v>
                </c:pt>
                <c:pt idx="7">
                  <c:v>8855</c:v>
                </c:pt>
                <c:pt idx="8">
                  <c:v>#N/A</c:v>
                </c:pt>
                <c:pt idx="9">
                  <c:v>#N/A</c:v>
                </c:pt>
                <c:pt idx="10">
                  <c:v>7661</c:v>
                </c:pt>
                <c:pt idx="11">
                  <c:v>#N/A</c:v>
                </c:pt>
                <c:pt idx="12">
                  <c:v>#N/A</c:v>
                </c:pt>
                <c:pt idx="13">
                  <c:v>5079</c:v>
                </c:pt>
                <c:pt idx="14">
                  <c:v>#N/A</c:v>
                </c:pt>
              </c:numCache>
            </c:numRef>
          </c:val>
          <c:smooth val="0"/>
          <c:extLst>
            <c:ext xmlns:c16="http://schemas.microsoft.com/office/drawing/2014/chart" uri="{C3380CC4-5D6E-409C-BE32-E72D297353CC}">
              <c16:uniqueId val="{0000000B-C0EF-4FC5-88CD-3C1F3160EB3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5408</c:v>
                </c:pt>
                <c:pt idx="1">
                  <c:v>5660</c:v>
                </c:pt>
                <c:pt idx="2">
                  <c:v>6418</c:v>
                </c:pt>
              </c:numCache>
            </c:numRef>
          </c:val>
          <c:extLst>
            <c:ext xmlns:c16="http://schemas.microsoft.com/office/drawing/2014/chart" uri="{C3380CC4-5D6E-409C-BE32-E72D297353CC}">
              <c16:uniqueId val="{00000000-DAD2-407F-ACD8-DF83B92775B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246</c:v>
                </c:pt>
                <c:pt idx="1">
                  <c:v>246</c:v>
                </c:pt>
                <c:pt idx="2">
                  <c:v>246</c:v>
                </c:pt>
              </c:numCache>
            </c:numRef>
          </c:val>
          <c:extLst>
            <c:ext xmlns:c16="http://schemas.microsoft.com/office/drawing/2014/chart" uri="{C3380CC4-5D6E-409C-BE32-E72D297353CC}">
              <c16:uniqueId val="{00000001-DAD2-407F-ACD8-DF83B92775B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4372</c:v>
                </c:pt>
                <c:pt idx="1">
                  <c:v>4863</c:v>
                </c:pt>
                <c:pt idx="2">
                  <c:v>6160</c:v>
                </c:pt>
              </c:numCache>
            </c:numRef>
          </c:val>
          <c:extLst>
            <c:ext xmlns:c16="http://schemas.microsoft.com/office/drawing/2014/chart" uri="{C3380CC4-5D6E-409C-BE32-E72D297353CC}">
              <c16:uniqueId val="{00000002-DAD2-407F-ACD8-DF83B92775B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{64107E10-6E22-49B0-8877-FE161113D9A6}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319-4361-8EC0-3D7D9EC6C31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{24897C4F-7AC3-479C-9B19-71741190062A}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319-4361-8EC0-3D7D9EC6C31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{8A5BFACF-80BE-4879-8A0B-AA9B2142B9E8}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319-4361-8EC0-3D7D9EC6C31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{4C6F6A7B-38DD-431B-A6EA-8097ADB615D8}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319-4361-8EC0-3D7D9EC6C31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{8CBA63BE-046A-422A-815B-5B0D3260535E}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319-4361-8EC0-3D7D9EC6C310}"/>
                </c:ext>
              </c:extLst>
            </c:dLbl>
            <c:dLbl>
              <c:idx val="8"/>
              <c:layout>
                <c:manualLayout>
                  <c:x val="0"/>
                  <c:y val="-1.4752381023427118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{FC5CB3DB-2658-4ADB-B604-C5F8A5CF5DB4}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319-4361-8EC0-3D7D9EC6C310}"/>
                </c:ext>
              </c:extLst>
            </c:dLbl>
            <c:dLbl>
              <c:idx val="16"/>
              <c:layout>
                <c:manualLayout>
                  <c:x val="0"/>
                  <c:y val="1.4752381023427035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{25D4DCE7-64C4-41AC-9CC9-262C0FD611E1}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319-4361-8EC0-3D7D9EC6C310}"/>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{3BD4E204-4F54-413F-A3D9-BFCDD30EA8B0}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319-4361-8EC0-3D7D9EC6C310}"/>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{D6ECB11B-C84E-4C38-B8FC-5133716BC6B3}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319-4361-8EC0-3D7D9EC6C31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72.7</c:v>
                </c:pt>
                <c:pt idx="8">
                  <c:v>73.400000000000006</c:v>
                </c:pt>
                <c:pt idx="16">
                  <c:v>74.2</c:v>
                </c:pt>
                <c:pt idx="24">
                  <c:v>74.5</c:v>
                </c:pt>
                <c:pt idx="32">
                  <c:v>75.099999999999994</c:v>
                </c:pt>
              </c:numCache>
            </c:numRef>
          </c:xVal>
          <c:yVal>
            <c:numRef>
              <c:f>公会計指標分析・財政指標組合せ分析表!$BP$51:$DC$51</c:f>
              <c:numCache>
                <c:formatCode>#,##0.0;"▲ "#,##0.0</c:formatCode>
                <c:ptCount val="40"/>
                <c:pt idx="0">
                  <c:v>30.2</c:v>
                </c:pt>
                <c:pt idx="8">
                  <c:v>22.1</c:v>
                </c:pt>
                <c:pt idx="16">
                  <c:v>22.6</c:v>
                </c:pt>
                <c:pt idx="24">
                  <c:v>18.899999999999999</c:v>
                </c:pt>
                <c:pt idx="32">
                  <c:v>11.7</c:v>
                </c:pt>
              </c:numCache>
            </c:numRef>
          </c:yVal>
          <c:smooth val="0"/>
          <c:extLst>
            <c:ext xmlns:c16="http://schemas.microsoft.com/office/drawing/2014/chart" uri="{C3380CC4-5D6E-409C-BE32-E72D297353CC}">
              <c16:uniqueId val="{00000009-8319-4361-8EC0-3D7D9EC6C31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{3B7813C4-34E7-4118-83A4-783605554C3B}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319-4361-8EC0-3D7D9EC6C31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{7BD7FD58-01F7-427D-82BF-553448F214F9}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319-4361-8EC0-3D7D9EC6C31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{AC8BCD83-5F6B-43C4-AF0B-F71C4339F8F0}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319-4361-8EC0-3D7D9EC6C31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{D957A1F4-C303-45F9-A0CE-812D43573576}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319-4361-8EC0-3D7D9EC6C31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{5CFD2E69-683C-4CA6-93F7-E555A46AA5CD}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319-4361-8EC0-3D7D9EC6C310}"/>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{1A2A7125-DF9C-452F-BA26-947CFF18CE59}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319-4361-8EC0-3D7D9EC6C310}"/>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{8DA39F2A-AF7B-4491-8144-3C097361300C}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319-4361-8EC0-3D7D9EC6C310}"/>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{8CE54D33-68BF-49B6-B383-44107C2233D3}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319-4361-8EC0-3D7D9EC6C310}"/>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{AE66BB94-CC17-4334-B54D-F626C0B28C16}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319-4361-8EC0-3D7D9EC6C31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60.4</c:v>
                </c:pt>
                <c:pt idx="16">
                  <c:v>60.9</c:v>
                </c:pt>
                <c:pt idx="24">
                  <c:v>61.9</c:v>
                </c:pt>
                <c:pt idx="32">
                  <c:v>62.5</c:v>
                </c:pt>
              </c:numCache>
            </c:numRef>
          </c:xVal>
          <c:yVal>
            <c:numRef>
              <c:f>公会計指標分析・財政指標組合せ分析表!$BP$55:$DC$55</c:f>
              <c:numCache>
                <c:formatCode>#,##0.0;"▲ "#,##0.0</c:formatCode>
                <c:ptCount val="40"/>
                <c:pt idx="0">
                  <c:v>30</c:v>
                </c:pt>
                <c:pt idx="8">
                  <c:v>23.1</c:v>
                </c:pt>
                <c:pt idx="16">
                  <c:v>19</c:v>
                </c:pt>
                <c:pt idx="24">
                  <c:v>18</c:v>
                </c:pt>
                <c:pt idx="32">
                  <c:v>13.1</c:v>
                </c:pt>
              </c:numCache>
            </c:numRef>
          </c:yVal>
          <c:smooth val="0"/>
          <c:extLst>
            <c:ext xmlns:c16="http://schemas.microsoft.com/office/drawing/2014/chart" uri="{C3380CC4-5D6E-409C-BE32-E72D297353CC}">
              <c16:uniqueId val="{00000013-8319-4361-8EC0-3D7D9EC6C310}"/>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{37766C6F-0770-4013-BAE5-983930BB4C06}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E83-4897-A33D-8FBC088A03D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{816F126B-1FED-4F89-A82F-233C43899995}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E83-4897-A33D-8FBC088A03D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{61EC126F-F9EE-46D5-8658-AAB8B12A43D9}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E83-4897-A33D-8FBC088A03D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{E7E6CA24-97C2-487C-A2C6-6D23C221D5DE}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E83-4897-A33D-8FBC088A03D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{81A6BCF7-4C25-45B3-921C-EFC453B2E0E4}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E83-4897-A33D-8FBC088A03D2}"/>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{A17DC8D0-EFAD-4718-A108-B90EFD8FACB2}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E83-4897-A33D-8FBC088A03D2}"/>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{B0725BEB-E0FE-459D-977D-ADA376D0261F}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E83-4897-A33D-8FBC088A03D2}"/>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{CBEF2B43-C99E-4580-9DA5-3AA82E42B7B8}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E83-4897-A33D-8FBC088A03D2}"/>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{C398DE57-66CD-4FB2-9B79-B23159ABF61A}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E83-4897-A33D-8FBC088A03D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4.0999999999999996</c:v>
                </c:pt>
                <c:pt idx="8">
                  <c:v>3.7</c:v>
                </c:pt>
                <c:pt idx="16">
                  <c:v>3.6</c:v>
                </c:pt>
                <c:pt idx="24">
                  <c:v>3.7</c:v>
                </c:pt>
                <c:pt idx="32">
                  <c:v>4.0999999999999996</c:v>
                </c:pt>
              </c:numCache>
            </c:numRef>
          </c:xVal>
          <c:yVal>
            <c:numRef>
              <c:f>公会計指標分析・財政指標組合せ分析表!$BP$73:$DC$73</c:f>
              <c:numCache>
                <c:formatCode>#,##0.0;"▲ "#,##0.0</c:formatCode>
                <c:ptCount val="40"/>
                <c:pt idx="0">
                  <c:v>30.2</c:v>
                </c:pt>
                <c:pt idx="8">
                  <c:v>22.1</c:v>
                </c:pt>
                <c:pt idx="16">
                  <c:v>22.6</c:v>
                </c:pt>
                <c:pt idx="24">
                  <c:v>18.899999999999999</c:v>
                </c:pt>
                <c:pt idx="32">
                  <c:v>11.7</c:v>
                </c:pt>
              </c:numCache>
            </c:numRef>
          </c:yVal>
          <c:smooth val="0"/>
          <c:extLst>
            <c:ext xmlns:c16="http://schemas.microsoft.com/office/drawing/2014/chart" uri="{C3380CC4-5D6E-409C-BE32-E72D297353CC}">
              <c16:uniqueId val="{00000009-CE83-4897-A33D-8FBC088A03D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{51672242-F273-4670-9AD2-0680CFE2A7B8}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E83-4897-A33D-8FBC088A03D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{EDB8E974-348E-451D-9B9F-2D9FEE92CD31}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E83-4897-A33D-8FBC088A03D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{EE83699C-0486-4840-83EE-30762E574962}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E83-4897-A33D-8FBC088A03D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{159C3057-B9B6-478B-890F-4CB0AFFBC002}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E83-4897-A33D-8FBC088A03D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{7E24DA77-1CB8-44EB-82BD-70874FC505D6}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E83-4897-A33D-8FBC088A03D2}"/>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{BD57930F-AB42-4576-96B5-BEB4400CBF05}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E83-4897-A33D-8FBC088A03D2}"/>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{EA5321FC-1761-411A-8C76-3B366A3D5BFB}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E83-4897-A33D-8FBC088A03D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{7DB98F19-795B-4DBC-AD24-BA6503A88A30}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E83-4897-A33D-8FBC088A03D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{0789519B-BDA5-4134-AD9F-28F256DC46DE}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E83-4897-A33D-8FBC088A03D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4.2</c:v>
                </c:pt>
                <c:pt idx="16">
                  <c:v>3.6</c:v>
                </c:pt>
                <c:pt idx="24">
                  <c:v>3.5</c:v>
                </c:pt>
                <c:pt idx="32">
                  <c:v>3.6</c:v>
                </c:pt>
              </c:numCache>
            </c:numRef>
          </c:xVal>
          <c:yVal>
            <c:numRef>
              <c:f>公会計指標分析・財政指標組合せ分析表!$BP$77:$DC$77</c:f>
              <c:numCache>
                <c:formatCode>#,##0.0;"▲ "#,##0.0</c:formatCode>
                <c:ptCount val="40"/>
                <c:pt idx="0">
                  <c:v>30</c:v>
                </c:pt>
                <c:pt idx="8">
                  <c:v>23.1</c:v>
                </c:pt>
                <c:pt idx="16">
                  <c:v>19</c:v>
                </c:pt>
                <c:pt idx="24">
                  <c:v>18</c:v>
                </c:pt>
                <c:pt idx="32">
                  <c:v>13.1</c:v>
                </c:pt>
              </c:numCache>
            </c:numRef>
          </c:yVal>
          <c:smooth val="0"/>
          <c:extLst>
            <c:ext xmlns:c16="http://schemas.microsoft.com/office/drawing/2014/chart" uri="{C3380CC4-5D6E-409C-BE32-E72D297353CC}">
              <c16:uniqueId val="{00000013-CE83-4897-A33D-8FBC088A03D2}"/>
            </c:ext>
          </c:extLst>
        </c:ser>
        <c:dLbls>
          <c:showLegendKey val="0"/>
          <c:showVal val="1"/>
          <c:showCatName val="0"/>
          <c:showSerName val="0"/>
          <c:showPercent val="0"/>
          <c:showBubbleSize val="0"/>
        </c:dLbls>
        <c:axId val="84219776"/>
        <c:axId val="84234240"/>
      </c:scatterChart>
      <c:valAx>
        <c:axId val="84219776"/>
        <c:scaling>
          <c:orientation val="maxMin"/>
          <c:max val="6"/>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8CA20D12-DAD2-4CF2-8D46-9D3BF6A19EDD}"/>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43CBCA7B-56FE-4853-8158-3D60C1AA3748}"/>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兵庫県宝塚市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実質公債費比率の分子については、昨年度より約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主な要因は、元利償還金が約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億円の増、公営企業債の元利償還金に対する繰入金が約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億円の減、特定財源が約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億円の減、準公債費（債務負担行為）が約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億円の増となったこと等によるものである。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満期一括償還地方債の財源である減債基金残高については、平成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年度に全額取り崩して以降、満期一括償還での地方債の借入を行っていないため、残高が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となっている。</a:t>
          </a:r>
          <a:endParaRPr kumimoji="1" lang="ja-JP" altLang="en-US" sz="11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兵庫県宝塚市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分子となる将来負担額においては、公営企業債等繰入見込額が約</a:t>
          </a:r>
          <a:r>
            <a:rPr kumimoji="1" lang="en-US" altLang="ja-JP" sz="1400">
              <a:latin typeface="ＭＳ ゴシック" pitchFamily="49" charset="-128"/>
              <a:ea typeface="ＭＳ ゴシック" pitchFamily="49" charset="-128"/>
            </a:rPr>
            <a:t>13.5</a:t>
          </a:r>
          <a:r>
            <a:rPr kumimoji="1" lang="ja-JP" altLang="en-US" sz="1400">
              <a:latin typeface="ＭＳ ゴシック" pitchFamily="49" charset="-128"/>
              <a:ea typeface="ＭＳ ゴシック" pitchFamily="49" charset="-128"/>
            </a:rPr>
            <a:t>億円の減等により、将来負担額が約</a:t>
          </a:r>
          <a:r>
            <a:rPr kumimoji="1" lang="en-US" altLang="ja-JP" sz="1400">
              <a:latin typeface="ＭＳ ゴシック" pitchFamily="49" charset="-128"/>
              <a:ea typeface="ＭＳ ゴシック" pitchFamily="49" charset="-128"/>
            </a:rPr>
            <a:t>16.1</a:t>
          </a:r>
          <a:r>
            <a:rPr kumimoji="1" lang="ja-JP" altLang="en-US" sz="1400">
              <a:latin typeface="ＭＳ ゴシック" pitchFamily="49" charset="-128"/>
              <a:ea typeface="ＭＳ ゴシック" pitchFamily="49" charset="-128"/>
            </a:rPr>
            <a:t>億円の減となった。さらに、分子から控除される充当可能財源等が、充当可能基金の約</a:t>
          </a:r>
          <a:r>
            <a:rPr kumimoji="1" lang="en-US" altLang="ja-JP" sz="1400">
              <a:latin typeface="ＭＳ ゴシック" pitchFamily="49" charset="-128"/>
              <a:ea typeface="ＭＳ ゴシック" pitchFamily="49" charset="-128"/>
            </a:rPr>
            <a:t>20.2</a:t>
          </a:r>
          <a:r>
            <a:rPr kumimoji="1" lang="ja-JP" altLang="en-US" sz="1400">
              <a:latin typeface="ＭＳ ゴシック" pitchFamily="49" charset="-128"/>
              <a:ea typeface="ＭＳ ゴシック" pitchFamily="49" charset="-128"/>
            </a:rPr>
            <a:t>億円の増等により、約</a:t>
          </a:r>
          <a:r>
            <a:rPr kumimoji="1" lang="en-US" altLang="ja-JP" sz="1400">
              <a:latin typeface="ＭＳ ゴシック" pitchFamily="49" charset="-128"/>
              <a:ea typeface="ＭＳ ゴシック" pitchFamily="49" charset="-128"/>
            </a:rPr>
            <a:t>9.8</a:t>
          </a:r>
          <a:r>
            <a:rPr kumimoji="1" lang="ja-JP" altLang="en-US" sz="1400">
              <a:latin typeface="ＭＳ ゴシック" pitchFamily="49" charset="-128"/>
              <a:ea typeface="ＭＳ ゴシック" pitchFamily="49" charset="-128"/>
            </a:rPr>
            <a:t>億円増となったことによる。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兵庫県宝塚市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億円、その他特定目的基金が約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億円の増となり、基金全体では約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公共施設の老朽化に備え、公共施設等整備保全基金に毎年一定額を積み立てていく。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公共施設等整備保全基金：公共施設の整備・保全等</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新ごみ処理施設建設基金：新ごみ処理施設の建設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障碍（がい）福祉基金：障碍（がい）福祉施策</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公共施設等整備保全基金：約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億円積み立てによる増</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新ごみ処理施設建設基金：約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障碍（がい）福祉基金：約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新ごみ処理施設建設基金：新ごみ処理施設の建設のため、財政見通しに定める額を積み立てていく。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公共施設等整備保全基金：令和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億円以上を積み立て、建物施設・インフラ施設の維持更新などに備える。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市税や交付税が増となった結果、実質収支が黒字となったことで約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復旧などに対応し安定した財政運営を行うため、一定の金額の確保に努める。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市債の適正な管理に必要な財源を確保し、将来にわたる財政の健全運営に備える。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0336BB2-8AC0-4523-AF88-441E440EA9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E2F1C6D-0DCA-4140-A5C4-69A2FACAD5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710623AB-27C7-4116-A729-2405C94A181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5E5D7627-9A1A-4AC0-9619-A7CC6257094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9F8169ED-F03F-4C87-BEE8-7DC541E0D18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D48DA241-2507-45F6-B8B8-228C5281BCD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兵庫県宝塚市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9CE2F4F-88C1-4805-A670-DEAE50EDB2D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7D809F59-B31C-4F6F-80B2-267A5B32D5E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AA0310A-495F-4168-9046-6968835168B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9C108AED-4895-49D1-B3D4-06841074AA7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9FF3A2B4-D8F5-4038-930D-E962E55B66E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AD003EAE-8706-404D-8EF2-9165AB7967B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232,171
229,162
101.80
93,911,813
91,020,766
2,383,362
48,258,386
71,898,982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1231801-E79F-42D8-9E65-DE6EAE1F140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87BE240-EE5D-4731-86DF-20AD12C17E7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C4060BDD-8FB1-49BD-81DE-6FA0131B4E6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6095CB5B-6516-4E95-9F27-B2E52DD2D8A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35A72CCD-6CC9-47BC-9328-D559379D0C1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DDBE239D-371C-4E4F-A0C4-9F004885A2D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9924DB8D-C373-42B2-B050-1260C011963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3C968F71-E6BF-4E55-9B39-13A65D08870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F9FE7D9A-379C-4453-9394-7F8A723E24E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B886A4EA-CC47-41C7-B576-B1648873F10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155D4A2F-A5C6-4F12-8418-C717AF8D7BC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792264A2-9C7E-4AB1-BA86-863E4AB6E1E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1665D70D-D3E5-4DED-9DAB-6BCE8545186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19513640-475D-4C6F-B3F8-6A1FC65494E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DE2A2B80-29EF-4373-93D1-B7C3FB08BF0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98DCAA50-C19D-4B85-8938-0CFAD87DCA1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6593AA8-B0F2-462F-89CD-B29A48B8242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7A3253DC-6660-442C-BB89-80346CED8DB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982C4A3F-7AB6-4511-98D4-71BCE1C2AF5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C5E336D1-3116-416E-8825-A99C2F97AB7E}"/>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4933381A-5346-4FE4-AF7E-680986268BA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2BBF7732-5F7B-43C1-B2DF-0E9AEAE1CE4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4052BE1A-ABDD-471C-BEDD-ABD90415BB9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E380AAF2-0DD1-451D-80CD-0308F3305BE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FC6C7732-0AB8-4CCD-A37D-A3B9BDC6317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617FD391-631B-4F77-8952-FF2FB988D75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AA6FFC01-5E91-4B4E-AE83-D3037BEAF48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19925B64-AD38-450B-A68D-878CC5E2BCE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D711FF79-9708-4857-AA49-097A0173425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378BDE49-41AA-4038-8AEE-94BE15E9D82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6F514053-7E62-4E2B-9CC1-78C02C3F24D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23E1B244-6731-4C51-BFB0-374E309CB0E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EE80E2E1-3CD5-46A5-972C-22CE0E84426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A31EC690-EB0F-4DA7-914F-94E52FC9504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8B755B49-C48D-48E5-ABF5-5757A9A165A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年度は償却資産の取得価額は増加したものの、減価償却による同累計額の増加により、前年度に比べて</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ポイント悪化した。償却資産を科目別でみると、事業用建物とインフラ資産の工作物の比率が大きいが、インフラ資産の工作物については近年の更新により少しずつ改善している。建物については平成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年度策定の宝塚市公共施設等総合管理計画、令和元年度策定の宝塚市公共施設（建物施設）保有量最適化方針により、令和</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年度までに総延床面積を</a:t>
          </a:r>
          <a:r>
            <a:rPr kumimoji="1" lang="en-US" altLang="ja-JP" sz="1100">
              <a:latin typeface="ＭＳ Ｐゴシック" panose="020B0600070205080204" pitchFamily="50" charset="-128"/>
              <a:ea typeface="ＭＳ Ｐゴシック" panose="020B0600070205080204" pitchFamily="50" charset="-128"/>
            </a:rPr>
            <a:t>6.2%</a:t>
          </a:r>
          <a:r>
            <a:rPr kumimoji="1" lang="ja-JP" altLang="en-US" sz="1100">
              <a:latin typeface="ＭＳ Ｐゴシック" panose="020B0600070205080204" pitchFamily="50" charset="-128"/>
              <a:ea typeface="ＭＳ Ｐゴシック" panose="020B0600070205080204" pitchFamily="50" charset="-128"/>
            </a:rPr>
            <a:t>削減するという目標を掲げ、最適化を進めている。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641DAE7-376B-4924-A17E-287D8A3BD39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29FE34A0-9D5B-4CC3-8C42-EEEDDCCFDD3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2AA22612-03A7-4113-9683-07FEF86C4978}"/>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BA9E11CF-405C-4A84-8DCB-68BFB7557DCD}"/>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6A156A61-0FCE-4D93-908F-13DFF53BA96D}"/>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2570A0BA-4457-4945-BD8D-699C782F518B}"/>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D7D1648A-12E3-4142-9A3D-FF3911A7D661}"/>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D6956F00-4A84-489E-9EDA-F92C4DC49737}"/>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89E8DC20-F997-43E6-B026-CF719D9A4A8C}"/>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1FCD7350-AFC3-4651-9B91-0A932F1B4A92}"/>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FE5F3C84-8EBC-4861-9BB7-6B757D376125}"/>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17862113-27D4-4F0C-AFC2-B9291AE60E8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B6006A17-9AD7-4E59-AFDD-0CEFD19C190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8E4BCD18-0C3B-4006-B577-69530995D1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22987</xdr:rowOff>
    </xdr:from>
    <xdr:to>
      <xdr:col>23</xdr:col>
      <xdr:colOff>85090</xdr:colOff>
      <xdr:row>33</xdr:row>
      <xdr:rowOff>39243</xdr:rowOff>
    </xdr:to>
    <xdr:cxnSp macro="">
      <xdr:nvCxnSpPr>
        <xdr:cNvPr id="63" name="直線コネクタ 62">
          <a:extLst>
            <a:ext uri="{FF2B5EF4-FFF2-40B4-BE49-F238E27FC236}">
              <a16:creationId xmlns:a16="http://schemas.microsoft.com/office/drawing/2014/main" id="{3B517AF4-53F6-4C99-B431-B5FC6DCD501D}"/>
            </a:ext>
          </a:extLst>
        </xdr:cNvPr>
        <xdr:cNvCxnSpPr/>
      </xdr:nvCxnSpPr>
      <xdr:spPr>
        <a:xfrm flipV="1">
          <a:off x="4760595" y="5423662"/>
          <a:ext cx="1270" cy="1044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a:extLst>
            <a:ext uri="{FF2B5EF4-FFF2-40B4-BE49-F238E27FC236}">
              <a16:creationId xmlns:a16="http://schemas.microsoft.com/office/drawing/2014/main" id="{1FD05324-280D-41F4-9E27-CD8DBAA4D50A}"/>
            </a:ext>
          </a:extLst>
        </xdr:cNvPr>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a:extLst>
            <a:ext uri="{FF2B5EF4-FFF2-40B4-BE49-F238E27FC236}">
              <a16:creationId xmlns:a16="http://schemas.microsoft.com/office/drawing/2014/main" id="{097000BD-025F-47D6-8E01-7159FEB77388}"/>
            </a:ext>
          </a:extLst>
        </xdr:cNvPr>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141114</xdr:rowOff>
    </xdr:from>
    <xdr:ext cx="405111" cy="259045"/>
    <xdr:sp macro="" textlink="">
      <xdr:nvSpPr>
        <xdr:cNvPr id="66" name="有形固定資産減価償却率最大値テキスト">
          <a:extLst>
            <a:ext uri="{FF2B5EF4-FFF2-40B4-BE49-F238E27FC236}">
              <a16:creationId xmlns:a16="http://schemas.microsoft.com/office/drawing/2014/main" id="{B6180582-F1D1-4C8C-88E0-C13030CC2DBD}"/>
            </a:ext>
          </a:extLst>
        </xdr:cNvPr>
        <xdr:cNvSpPr txBox="1"/>
      </xdr:nvSpPr>
      <xdr:spPr>
        <a:xfrm>
          <a:off x="4813300" y="5198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22987</xdr:rowOff>
    </xdr:from>
    <xdr:to>
      <xdr:col>23</xdr:col>
      <xdr:colOff>174625</xdr:colOff>
      <xdr:row>27</xdr:row>
      <xdr:rowOff>22987</xdr:rowOff>
    </xdr:to>
    <xdr:cxnSp macro="">
      <xdr:nvCxnSpPr>
        <xdr:cNvPr id="67" name="直線コネクタ 66">
          <a:extLst>
            <a:ext uri="{FF2B5EF4-FFF2-40B4-BE49-F238E27FC236}">
              <a16:creationId xmlns:a16="http://schemas.microsoft.com/office/drawing/2014/main" id="{08A6D867-7564-4D82-80B5-6BFE39B7DAD4}"/>
            </a:ext>
          </a:extLst>
        </xdr:cNvPr>
        <xdr:cNvCxnSpPr/>
      </xdr:nvCxnSpPr>
      <xdr:spPr>
        <a:xfrm>
          <a:off x="4673600" y="542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153052</xdr:rowOff>
    </xdr:from>
    <xdr:ext cx="405111" cy="259045"/>
    <xdr:sp macro="" textlink="">
      <xdr:nvSpPr>
        <xdr:cNvPr id="68" name="有形固定資産減価償却率平均値テキスト">
          <a:extLst>
            <a:ext uri="{FF2B5EF4-FFF2-40B4-BE49-F238E27FC236}">
              <a16:creationId xmlns:a16="http://schemas.microsoft.com/office/drawing/2014/main" id="{7FAA53AD-7710-46A5-BE39-7BB8AA6334D0}"/>
            </a:ext>
          </a:extLst>
        </xdr:cNvPr>
        <xdr:cNvSpPr txBox="1"/>
      </xdr:nvSpPr>
      <xdr:spPr>
        <a:xfrm>
          <a:off x="4813300" y="5725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69" name="フローチャート: 判断 68">
          <a:extLst>
            <a:ext uri="{FF2B5EF4-FFF2-40B4-BE49-F238E27FC236}">
              <a16:creationId xmlns:a16="http://schemas.microsoft.com/office/drawing/2014/main" id="{89249179-747A-45A7-BD4C-9EA2BCCCDC5A}"/>
            </a:ext>
          </a:extLst>
        </xdr:cNvPr>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104267</xdr:rowOff>
    </xdr:from>
    <xdr:to>
      <xdr:col>19</xdr:col>
      <xdr:colOff>187325</xdr:colOff>
      <xdr:row>30</xdr:row>
      <xdr:rowOff>34417</xdr:rowOff>
    </xdr:to>
    <xdr:sp macro="" textlink="">
      <xdr:nvSpPr>
        <xdr:cNvPr id="70" name="フローチャート: 判断 69">
          <a:extLst>
            <a:ext uri="{FF2B5EF4-FFF2-40B4-BE49-F238E27FC236}">
              <a16:creationId xmlns:a16="http://schemas.microsoft.com/office/drawing/2014/main" id="{5D8C052D-7525-4986-B7AC-15566091859B}"/>
            </a:ext>
          </a:extLst>
        </xdr:cNvPr>
        <xdr:cNvSpPr/>
      </xdr:nvSpPr>
      <xdr:spPr>
        <a:xfrm>
          <a:off x="4000500" y="584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71" name="フローチャート: 判断 70">
          <a:extLst>
            <a:ext uri="{FF2B5EF4-FFF2-40B4-BE49-F238E27FC236}">
              <a16:creationId xmlns:a16="http://schemas.microsoft.com/office/drawing/2014/main" id="{E0224AFF-45FB-4407-BC98-39F2269E002A}"/>
            </a:ext>
          </a:extLst>
        </xdr:cNvPr>
        <xdr:cNvSpPr/>
      </xdr:nvSpPr>
      <xdr:spPr>
        <a:xfrm>
          <a:off x="3238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39497</xdr:rowOff>
    </xdr:from>
    <xdr:to>
      <xdr:col>11</xdr:col>
      <xdr:colOff>187325</xdr:colOff>
      <xdr:row>29</xdr:row>
      <xdr:rowOff>141097</xdr:rowOff>
    </xdr:to>
    <xdr:sp macro="" textlink="">
      <xdr:nvSpPr>
        <xdr:cNvPr id="72" name="フローチャート: 判断 71">
          <a:extLst>
            <a:ext uri="{FF2B5EF4-FFF2-40B4-BE49-F238E27FC236}">
              <a16:creationId xmlns:a16="http://schemas.microsoft.com/office/drawing/2014/main" id="{9C247B9C-905C-4EF0-8831-E54D59F6ACCD}"/>
            </a:ext>
          </a:extLst>
        </xdr:cNvPr>
        <xdr:cNvSpPr/>
      </xdr:nvSpPr>
      <xdr:spPr>
        <a:xfrm>
          <a:off x="2476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120269</xdr:rowOff>
    </xdr:from>
    <xdr:to>
      <xdr:col>7</xdr:col>
      <xdr:colOff>187325</xdr:colOff>
      <xdr:row>29</xdr:row>
      <xdr:rowOff>50419</xdr:rowOff>
    </xdr:to>
    <xdr:sp macro="" textlink="">
      <xdr:nvSpPr>
        <xdr:cNvPr id="73" name="フローチャート: 判断 72">
          <a:extLst>
            <a:ext uri="{FF2B5EF4-FFF2-40B4-BE49-F238E27FC236}">
              <a16:creationId xmlns:a16="http://schemas.microsoft.com/office/drawing/2014/main" id="{2AEACCD5-C467-400A-8B34-E8F268ADF236}"/>
            </a:ext>
          </a:extLst>
        </xdr:cNvPr>
        <xdr:cNvSpPr/>
      </xdr:nvSpPr>
      <xdr:spPr>
        <a:xfrm>
          <a:off x="1714500" y="56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1491AACA-47D3-407D-9CD6-15F951EDEF0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7F1EA284-A125-4A8D-B242-D67D9913FDB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9166AAC3-37FC-40FB-94E5-E7F84C8D155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508A1E2A-CD3F-43B5-9922-C8BE53880A6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687C7364-FDD5-446B-983D-0ADF5547EAC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159893</xdr:rowOff>
    </xdr:from>
    <xdr:to>
      <xdr:col>23</xdr:col>
      <xdr:colOff>136525</xdr:colOff>
      <xdr:row>33</xdr:row>
      <xdr:rowOff>90043</xdr:rowOff>
    </xdr:to>
    <xdr:sp macro="" textlink="">
      <xdr:nvSpPr>
        <xdr:cNvPr id="79" name="楕円 78">
          <a:extLst>
            <a:ext uri="{FF2B5EF4-FFF2-40B4-BE49-F238E27FC236}">
              <a16:creationId xmlns:a16="http://schemas.microsoft.com/office/drawing/2014/main" id="{3ABC0748-A1F9-43E6-893D-7EC51C5EB96A}"/>
            </a:ext>
          </a:extLst>
        </xdr:cNvPr>
        <xdr:cNvSpPr/>
      </xdr:nvSpPr>
      <xdr:spPr>
        <a:xfrm>
          <a:off x="4711700" y="641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74820</xdr:rowOff>
    </xdr:from>
    <xdr:ext cx="405111" cy="259045"/>
    <xdr:sp macro="" textlink="">
      <xdr:nvSpPr>
        <xdr:cNvPr id="80" name="有形固定資産減価償却率該当値テキスト">
          <a:extLst>
            <a:ext uri="{FF2B5EF4-FFF2-40B4-BE49-F238E27FC236}">
              <a16:creationId xmlns:a16="http://schemas.microsoft.com/office/drawing/2014/main" id="{559ADF8C-50FC-4B64-B36F-122AC0830329}"/>
            </a:ext>
          </a:extLst>
        </xdr:cNvPr>
        <xdr:cNvSpPr txBox="1"/>
      </xdr:nvSpPr>
      <xdr:spPr>
        <a:xfrm>
          <a:off x="4813300" y="6332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133985</xdr:rowOff>
    </xdr:from>
    <xdr:to>
      <xdr:col>19</xdr:col>
      <xdr:colOff>187325</xdr:colOff>
      <xdr:row>33</xdr:row>
      <xdr:rowOff>64135</xdr:rowOff>
    </xdr:to>
    <xdr:sp macro="" textlink="">
      <xdr:nvSpPr>
        <xdr:cNvPr id="81" name="楕円 80">
          <a:extLst>
            <a:ext uri="{FF2B5EF4-FFF2-40B4-BE49-F238E27FC236}">
              <a16:creationId xmlns:a16="http://schemas.microsoft.com/office/drawing/2014/main" id="{76046D6C-CC16-490C-8A24-026A80928F61}"/>
            </a:ext>
          </a:extLst>
        </xdr:cNvPr>
        <xdr:cNvSpPr/>
      </xdr:nvSpPr>
      <xdr:spPr>
        <a:xfrm>
          <a:off x="4000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13335</xdr:rowOff>
    </xdr:from>
    <xdr:to>
      <xdr:col>23</xdr:col>
      <xdr:colOff>85725</xdr:colOff>
      <xdr:row>33</xdr:row>
      <xdr:rowOff>39243</xdr:rowOff>
    </xdr:to>
    <xdr:cxnSp macro="">
      <xdr:nvCxnSpPr>
        <xdr:cNvPr id="82" name="直線コネクタ 81">
          <a:extLst>
            <a:ext uri="{FF2B5EF4-FFF2-40B4-BE49-F238E27FC236}">
              <a16:creationId xmlns:a16="http://schemas.microsoft.com/office/drawing/2014/main" id="{8FBB7583-9316-4FBB-A06E-2A267846B544}"/>
            </a:ext>
          </a:extLst>
        </xdr:cNvPr>
        <xdr:cNvCxnSpPr/>
      </xdr:nvCxnSpPr>
      <xdr:spPr>
        <a:xfrm>
          <a:off x="4051300" y="6442710"/>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121031</xdr:rowOff>
    </xdr:from>
    <xdr:to>
      <xdr:col>15</xdr:col>
      <xdr:colOff>187325</xdr:colOff>
      <xdr:row>33</xdr:row>
      <xdr:rowOff>51181</xdr:rowOff>
    </xdr:to>
    <xdr:sp macro="" textlink="">
      <xdr:nvSpPr>
        <xdr:cNvPr id="83" name="楕円 82">
          <a:extLst>
            <a:ext uri="{FF2B5EF4-FFF2-40B4-BE49-F238E27FC236}">
              <a16:creationId xmlns:a16="http://schemas.microsoft.com/office/drawing/2014/main" id="{70D2D1EE-2BDB-4609-92F0-9008A68E6C02}"/>
            </a:ext>
          </a:extLst>
        </xdr:cNvPr>
        <xdr:cNvSpPr/>
      </xdr:nvSpPr>
      <xdr:spPr>
        <a:xfrm>
          <a:off x="3238500" y="637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381</xdr:rowOff>
    </xdr:from>
    <xdr:to>
      <xdr:col>19</xdr:col>
      <xdr:colOff>136525</xdr:colOff>
      <xdr:row>33</xdr:row>
      <xdr:rowOff>13335</xdr:rowOff>
    </xdr:to>
    <xdr:cxnSp macro="">
      <xdr:nvCxnSpPr>
        <xdr:cNvPr id="84" name="直線コネクタ 83">
          <a:extLst>
            <a:ext uri="{FF2B5EF4-FFF2-40B4-BE49-F238E27FC236}">
              <a16:creationId xmlns:a16="http://schemas.microsoft.com/office/drawing/2014/main" id="{E6709429-A040-4737-8B47-AF9939B4F056}"/>
            </a:ext>
          </a:extLst>
        </xdr:cNvPr>
        <xdr:cNvCxnSpPr/>
      </xdr:nvCxnSpPr>
      <xdr:spPr>
        <a:xfrm>
          <a:off x="3289300" y="6429756"/>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86487</xdr:rowOff>
    </xdr:from>
    <xdr:to>
      <xdr:col>11</xdr:col>
      <xdr:colOff>187325</xdr:colOff>
      <xdr:row>33</xdr:row>
      <xdr:rowOff>16637</xdr:rowOff>
    </xdr:to>
    <xdr:sp macro="" textlink="">
      <xdr:nvSpPr>
        <xdr:cNvPr id="85" name="楕円 84">
          <a:extLst>
            <a:ext uri="{FF2B5EF4-FFF2-40B4-BE49-F238E27FC236}">
              <a16:creationId xmlns:a16="http://schemas.microsoft.com/office/drawing/2014/main" id="{D69EECA9-89D4-4A96-A6D7-A2FAC7DD7E21}"/>
            </a:ext>
          </a:extLst>
        </xdr:cNvPr>
        <xdr:cNvSpPr/>
      </xdr:nvSpPr>
      <xdr:spPr>
        <a:xfrm>
          <a:off x="24765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137287</xdr:rowOff>
    </xdr:from>
    <xdr:to>
      <xdr:col>15</xdr:col>
      <xdr:colOff>136525</xdr:colOff>
      <xdr:row>33</xdr:row>
      <xdr:rowOff>381</xdr:rowOff>
    </xdr:to>
    <xdr:cxnSp macro="">
      <xdr:nvCxnSpPr>
        <xdr:cNvPr id="86" name="直線コネクタ 85">
          <a:extLst>
            <a:ext uri="{FF2B5EF4-FFF2-40B4-BE49-F238E27FC236}">
              <a16:creationId xmlns:a16="http://schemas.microsoft.com/office/drawing/2014/main" id="{B338667B-9B4A-42CB-819B-B37080E36839}"/>
            </a:ext>
          </a:extLst>
        </xdr:cNvPr>
        <xdr:cNvCxnSpPr/>
      </xdr:nvCxnSpPr>
      <xdr:spPr>
        <a:xfrm>
          <a:off x="2527300" y="6395212"/>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56261</xdr:rowOff>
    </xdr:from>
    <xdr:to>
      <xdr:col>7</xdr:col>
      <xdr:colOff>187325</xdr:colOff>
      <xdr:row>32</xdr:row>
      <xdr:rowOff>157861</xdr:rowOff>
    </xdr:to>
    <xdr:sp macro="" textlink="">
      <xdr:nvSpPr>
        <xdr:cNvPr id="87" name="楕円 86">
          <a:extLst>
            <a:ext uri="{FF2B5EF4-FFF2-40B4-BE49-F238E27FC236}">
              <a16:creationId xmlns:a16="http://schemas.microsoft.com/office/drawing/2014/main" id="{2CD9A468-CAB2-4A8C-B030-1ED6CB4AE560}"/>
            </a:ext>
          </a:extLst>
        </xdr:cNvPr>
        <xdr:cNvSpPr/>
      </xdr:nvSpPr>
      <xdr:spPr>
        <a:xfrm>
          <a:off x="1714500" y="63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107061</xdr:rowOff>
    </xdr:from>
    <xdr:to>
      <xdr:col>11</xdr:col>
      <xdr:colOff>136525</xdr:colOff>
      <xdr:row>32</xdr:row>
      <xdr:rowOff>137287</xdr:rowOff>
    </xdr:to>
    <xdr:cxnSp macro="">
      <xdr:nvCxnSpPr>
        <xdr:cNvPr id="88" name="直線コネクタ 87">
          <a:extLst>
            <a:ext uri="{FF2B5EF4-FFF2-40B4-BE49-F238E27FC236}">
              <a16:creationId xmlns:a16="http://schemas.microsoft.com/office/drawing/2014/main" id="{F18E44DD-DC82-452C-B725-F8F63CBEF69F}"/>
            </a:ext>
          </a:extLst>
        </xdr:cNvPr>
        <xdr:cNvCxnSpPr/>
      </xdr:nvCxnSpPr>
      <xdr:spPr>
        <a:xfrm>
          <a:off x="1765300" y="6364986"/>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50944</xdr:rowOff>
    </xdr:from>
    <xdr:ext cx="405111" cy="259045"/>
    <xdr:sp macro="" textlink="">
      <xdr:nvSpPr>
        <xdr:cNvPr id="89" name="n_1aveValue有形固定資産減価償却率">
          <a:extLst>
            <a:ext uri="{FF2B5EF4-FFF2-40B4-BE49-F238E27FC236}">
              <a16:creationId xmlns:a16="http://schemas.microsoft.com/office/drawing/2014/main" id="{F3D48F85-705E-4F22-B6DC-258D8C906061}"/>
            </a:ext>
          </a:extLst>
        </xdr:cNvPr>
        <xdr:cNvSpPr txBox="1"/>
      </xdr:nvSpPr>
      <xdr:spPr>
        <a:xfrm>
          <a:off x="3836044" y="5623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7764</xdr:rowOff>
    </xdr:from>
    <xdr:ext cx="405111" cy="259045"/>
    <xdr:sp macro="" textlink="">
      <xdr:nvSpPr>
        <xdr:cNvPr id="90" name="n_2aveValue有形固定資産減価償却率">
          <a:extLst>
            <a:ext uri="{FF2B5EF4-FFF2-40B4-BE49-F238E27FC236}">
              <a16:creationId xmlns:a16="http://schemas.microsoft.com/office/drawing/2014/main" id="{89AD965D-0ED4-40A3-9E89-23647B7E631D}"/>
            </a:ext>
          </a:extLst>
        </xdr:cNvPr>
        <xdr:cNvSpPr txBox="1"/>
      </xdr:nvSpPr>
      <xdr:spPr>
        <a:xfrm>
          <a:off x="3086744" y="5579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157624</xdr:rowOff>
    </xdr:from>
    <xdr:ext cx="405111" cy="259045"/>
    <xdr:sp macro="" textlink="">
      <xdr:nvSpPr>
        <xdr:cNvPr id="91" name="n_3aveValue有形固定資産減価償却率">
          <a:extLst>
            <a:ext uri="{FF2B5EF4-FFF2-40B4-BE49-F238E27FC236}">
              <a16:creationId xmlns:a16="http://schemas.microsoft.com/office/drawing/2014/main" id="{D82CC706-0747-43F7-A330-45AE1F97D6C4}"/>
            </a:ext>
          </a:extLst>
        </xdr:cNvPr>
        <xdr:cNvSpPr txBox="1"/>
      </xdr:nvSpPr>
      <xdr:spPr>
        <a:xfrm>
          <a:off x="2324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66946</xdr:rowOff>
    </xdr:from>
    <xdr:ext cx="405111" cy="259045"/>
    <xdr:sp macro="" textlink="">
      <xdr:nvSpPr>
        <xdr:cNvPr id="92" name="n_4aveValue有形固定資産減価償却率">
          <a:extLst>
            <a:ext uri="{FF2B5EF4-FFF2-40B4-BE49-F238E27FC236}">
              <a16:creationId xmlns:a16="http://schemas.microsoft.com/office/drawing/2014/main" id="{8A567B67-3B6F-494D-8E4C-DFB4B08C7AD1}"/>
            </a:ext>
          </a:extLst>
        </xdr:cNvPr>
        <xdr:cNvSpPr txBox="1"/>
      </xdr:nvSpPr>
      <xdr:spPr>
        <a:xfrm>
          <a:off x="1562744" y="546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55262</xdr:rowOff>
    </xdr:from>
    <xdr:ext cx="405111" cy="259045"/>
    <xdr:sp macro="" textlink="">
      <xdr:nvSpPr>
        <xdr:cNvPr id="93" name="n_1mainValue有形固定資産減価償却率">
          <a:extLst>
            <a:ext uri="{FF2B5EF4-FFF2-40B4-BE49-F238E27FC236}">
              <a16:creationId xmlns:a16="http://schemas.microsoft.com/office/drawing/2014/main" id="{95BEA75D-9E71-445C-AFA4-F0FCF7F1C1A5}"/>
            </a:ext>
          </a:extLst>
        </xdr:cNvPr>
        <xdr:cNvSpPr txBox="1"/>
      </xdr:nvSpPr>
      <xdr:spPr>
        <a:xfrm>
          <a:off x="38360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42308</xdr:rowOff>
    </xdr:from>
    <xdr:ext cx="405111" cy="259045"/>
    <xdr:sp macro="" textlink="">
      <xdr:nvSpPr>
        <xdr:cNvPr id="94" name="n_2mainValue有形固定資産減価償却率">
          <a:extLst>
            <a:ext uri="{FF2B5EF4-FFF2-40B4-BE49-F238E27FC236}">
              <a16:creationId xmlns:a16="http://schemas.microsoft.com/office/drawing/2014/main" id="{C6B821D6-B249-4B51-929A-BBE972BE87F4}"/>
            </a:ext>
          </a:extLst>
        </xdr:cNvPr>
        <xdr:cNvSpPr txBox="1"/>
      </xdr:nvSpPr>
      <xdr:spPr>
        <a:xfrm>
          <a:off x="3086744" y="647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7764</xdr:rowOff>
    </xdr:from>
    <xdr:ext cx="405111" cy="259045"/>
    <xdr:sp macro="" textlink="">
      <xdr:nvSpPr>
        <xdr:cNvPr id="95" name="n_3mainValue有形固定資産減価償却率">
          <a:extLst>
            <a:ext uri="{FF2B5EF4-FFF2-40B4-BE49-F238E27FC236}">
              <a16:creationId xmlns:a16="http://schemas.microsoft.com/office/drawing/2014/main" id="{699D7242-81FB-4300-AA96-08440F2B82EE}"/>
            </a:ext>
          </a:extLst>
        </xdr:cNvPr>
        <xdr:cNvSpPr txBox="1"/>
      </xdr:nvSpPr>
      <xdr:spPr>
        <a:xfrm>
          <a:off x="2324744" y="6437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148988</xdr:rowOff>
    </xdr:from>
    <xdr:ext cx="405111" cy="259045"/>
    <xdr:sp macro="" textlink="">
      <xdr:nvSpPr>
        <xdr:cNvPr id="96" name="n_4mainValue有形固定資産減価償却率">
          <a:extLst>
            <a:ext uri="{FF2B5EF4-FFF2-40B4-BE49-F238E27FC236}">
              <a16:creationId xmlns:a16="http://schemas.microsoft.com/office/drawing/2014/main" id="{F41FA71A-17F1-42F9-AA2B-29283763D73C}"/>
            </a:ext>
          </a:extLst>
        </xdr:cNvPr>
        <xdr:cNvSpPr txBox="1"/>
      </xdr:nvSpPr>
      <xdr:spPr>
        <a:xfrm>
          <a:off x="1562744" y="640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5841255A-351D-4ACE-9918-D7CE659D772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6729ABC1-E979-40D5-8780-B42FD44EC24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6492132C-FA0A-4F6E-A1C5-57606D1A1BD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5C09C55D-B7CC-44BF-9AD2-DA689535ECE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7F048A70-D97A-4E53-A093-A6EFFB406FA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FEAC3FAC-C1FF-441E-BF30-E1F5F82D248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798E0E4-8B56-4660-9395-514E845DB9D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DCF1D149-BAD0-4A28-8C84-6A24589FB5B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89813A3C-20FD-44EE-977C-2911BDE241B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ED0D15CF-50FA-45B1-A9FC-E0C8615446E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D664C565-0306-40CD-8C37-F97A0BA6069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4797D3B1-CB36-433C-9FA5-3826A580845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E7A88CA1-0575-44EC-97A9-29CA7FD7A95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類似団体内平均を下回るものの、令和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年度から大きく改善し、全国平均とほぼ同水準となっている。基金残高の増加による充当可能財源の増加が要因と考えられる。</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CB6739B9-C954-429B-B1D4-49A47830D20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90B6284E-9E2F-4E36-8D7E-4E8225B8AD4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D0B364F9-5A8A-44CE-9A01-42DA00D451A5}"/>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3" name="直線コネクタ 112">
          <a:extLst>
            <a:ext uri="{FF2B5EF4-FFF2-40B4-BE49-F238E27FC236}">
              <a16:creationId xmlns:a16="http://schemas.microsoft.com/office/drawing/2014/main" id="{5DA69B3E-00BD-4D63-A548-1FC09BBB3C3F}"/>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14" name="テキスト ボックス 113">
          <a:extLst>
            <a:ext uri="{FF2B5EF4-FFF2-40B4-BE49-F238E27FC236}">
              <a16:creationId xmlns:a16="http://schemas.microsoft.com/office/drawing/2014/main" id="{289AA2B4-7C2F-4588-8F43-72383E3E8889}"/>
            </a:ext>
          </a:extLst>
        </xdr:cNvPr>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5" name="直線コネクタ 114">
          <a:extLst>
            <a:ext uri="{FF2B5EF4-FFF2-40B4-BE49-F238E27FC236}">
              <a16:creationId xmlns:a16="http://schemas.microsoft.com/office/drawing/2014/main" id="{0B0162B1-3B20-49C0-BB9D-7F118E8397B7}"/>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6" name="テキスト ボックス 115">
          <a:extLst>
            <a:ext uri="{FF2B5EF4-FFF2-40B4-BE49-F238E27FC236}">
              <a16:creationId xmlns:a16="http://schemas.microsoft.com/office/drawing/2014/main" id="{390A7268-DC2B-4FFD-A401-A9D98969015C}"/>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7" name="直線コネクタ 116">
          <a:extLst>
            <a:ext uri="{FF2B5EF4-FFF2-40B4-BE49-F238E27FC236}">
              <a16:creationId xmlns:a16="http://schemas.microsoft.com/office/drawing/2014/main" id="{33CB57BB-B641-4ACC-91D4-00464DCBC4F2}"/>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18" name="テキスト ボックス 117">
          <a:extLst>
            <a:ext uri="{FF2B5EF4-FFF2-40B4-BE49-F238E27FC236}">
              <a16:creationId xmlns:a16="http://schemas.microsoft.com/office/drawing/2014/main" id="{7E210424-D38B-4DA9-8841-C79B5900CD31}"/>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9" name="直線コネクタ 118">
          <a:extLst>
            <a:ext uri="{FF2B5EF4-FFF2-40B4-BE49-F238E27FC236}">
              <a16:creationId xmlns:a16="http://schemas.microsoft.com/office/drawing/2014/main" id="{F7FCD50D-2836-4CCF-BCAF-D4C3CED205D3}"/>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20" name="テキスト ボックス 119">
          <a:extLst>
            <a:ext uri="{FF2B5EF4-FFF2-40B4-BE49-F238E27FC236}">
              <a16:creationId xmlns:a16="http://schemas.microsoft.com/office/drawing/2014/main" id="{4532C11B-8F86-45CC-A6F9-3F09649DDCFE}"/>
            </a:ext>
          </a:extLst>
        </xdr:cNvPr>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9B9495A0-43B3-43C1-856A-B60D1ED02B9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2" name="テキスト ボックス 121">
          <a:extLst>
            <a:ext uri="{FF2B5EF4-FFF2-40B4-BE49-F238E27FC236}">
              <a16:creationId xmlns:a16="http://schemas.microsoft.com/office/drawing/2014/main" id="{55E68D52-808A-4A10-B6E7-3921E02C030D}"/>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D0C969BA-817E-45A7-BFE0-C192579431C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32944</xdr:rowOff>
    </xdr:from>
    <xdr:to>
      <xdr:col>76</xdr:col>
      <xdr:colOff>21589</xdr:colOff>
      <xdr:row>33</xdr:row>
      <xdr:rowOff>61049</xdr:rowOff>
    </xdr:to>
    <xdr:cxnSp macro="">
      <xdr:nvCxnSpPr>
        <xdr:cNvPr id="124" name="直線コネクタ 123">
          <a:extLst>
            <a:ext uri="{FF2B5EF4-FFF2-40B4-BE49-F238E27FC236}">
              <a16:creationId xmlns:a16="http://schemas.microsoft.com/office/drawing/2014/main" id="{6631190A-2BDB-435F-AB64-A9AEBB67F3FA}"/>
            </a:ext>
          </a:extLst>
        </xdr:cNvPr>
        <xdr:cNvCxnSpPr/>
      </xdr:nvCxnSpPr>
      <xdr:spPr>
        <a:xfrm flipV="1">
          <a:off x="14793595" y="5262169"/>
          <a:ext cx="1269" cy="122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64876</xdr:rowOff>
    </xdr:from>
    <xdr:ext cx="469744" cy="259045"/>
    <xdr:sp macro="" textlink="">
      <xdr:nvSpPr>
        <xdr:cNvPr id="125" name="債務償還比率最小値テキスト">
          <a:extLst>
            <a:ext uri="{FF2B5EF4-FFF2-40B4-BE49-F238E27FC236}">
              <a16:creationId xmlns:a16="http://schemas.microsoft.com/office/drawing/2014/main" id="{075F5F96-9556-4FA6-9693-984F1A03C1F6}"/>
            </a:ext>
          </a:extLst>
        </xdr:cNvPr>
        <xdr:cNvSpPr txBox="1"/>
      </xdr:nvSpPr>
      <xdr:spPr>
        <a:xfrm>
          <a:off x="14846300" y="649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61049</xdr:rowOff>
    </xdr:from>
    <xdr:to>
      <xdr:col>76</xdr:col>
      <xdr:colOff>111125</xdr:colOff>
      <xdr:row>33</xdr:row>
      <xdr:rowOff>61049</xdr:rowOff>
    </xdr:to>
    <xdr:cxnSp macro="">
      <xdr:nvCxnSpPr>
        <xdr:cNvPr id="126" name="直線コネクタ 125">
          <a:extLst>
            <a:ext uri="{FF2B5EF4-FFF2-40B4-BE49-F238E27FC236}">
              <a16:creationId xmlns:a16="http://schemas.microsoft.com/office/drawing/2014/main" id="{FFF4B6F1-CFBF-4C7A-AB0C-290E7DB2E6A5}"/>
            </a:ext>
          </a:extLst>
        </xdr:cNvPr>
        <xdr:cNvCxnSpPr/>
      </xdr:nvCxnSpPr>
      <xdr:spPr>
        <a:xfrm>
          <a:off x="14706600" y="6490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151071</xdr:rowOff>
    </xdr:from>
    <xdr:ext cx="469744" cy="259045"/>
    <xdr:sp macro="" textlink="">
      <xdr:nvSpPr>
        <xdr:cNvPr id="127" name="債務償還比率最大値テキスト">
          <a:extLst>
            <a:ext uri="{FF2B5EF4-FFF2-40B4-BE49-F238E27FC236}">
              <a16:creationId xmlns:a16="http://schemas.microsoft.com/office/drawing/2014/main" id="{5C72DD05-CDCB-4534-AE95-1AEB7EB3D661}"/>
            </a:ext>
          </a:extLst>
        </xdr:cNvPr>
        <xdr:cNvSpPr txBox="1"/>
      </xdr:nvSpPr>
      <xdr:spPr>
        <a:xfrm>
          <a:off x="14846300" y="5037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32944</xdr:rowOff>
    </xdr:from>
    <xdr:to>
      <xdr:col>76</xdr:col>
      <xdr:colOff>111125</xdr:colOff>
      <xdr:row>26</xdr:row>
      <xdr:rowOff>32944</xdr:rowOff>
    </xdr:to>
    <xdr:cxnSp macro="">
      <xdr:nvCxnSpPr>
        <xdr:cNvPr id="128" name="直線コネクタ 127">
          <a:extLst>
            <a:ext uri="{FF2B5EF4-FFF2-40B4-BE49-F238E27FC236}">
              <a16:creationId xmlns:a16="http://schemas.microsoft.com/office/drawing/2014/main" id="{7F60406D-91E6-499F-9709-38C409BF6874}"/>
            </a:ext>
          </a:extLst>
        </xdr:cNvPr>
        <xdr:cNvCxnSpPr/>
      </xdr:nvCxnSpPr>
      <xdr:spPr>
        <a:xfrm>
          <a:off x="14706600" y="526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125849</xdr:rowOff>
    </xdr:from>
    <xdr:ext cx="469744" cy="259045"/>
    <xdr:sp macro="" textlink="">
      <xdr:nvSpPr>
        <xdr:cNvPr id="129" name="債務償還比率平均値テキスト">
          <a:extLst>
            <a:ext uri="{FF2B5EF4-FFF2-40B4-BE49-F238E27FC236}">
              <a16:creationId xmlns:a16="http://schemas.microsoft.com/office/drawing/2014/main" id="{F33E7F5D-BC2A-4B68-AD2E-F4FD736A9BE0}"/>
            </a:ext>
          </a:extLst>
        </xdr:cNvPr>
        <xdr:cNvSpPr txBox="1"/>
      </xdr:nvSpPr>
      <xdr:spPr>
        <a:xfrm>
          <a:off x="14846300" y="5697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102972</xdr:rowOff>
    </xdr:from>
    <xdr:to>
      <xdr:col>76</xdr:col>
      <xdr:colOff>73025</xdr:colOff>
      <xdr:row>30</xdr:row>
      <xdr:rowOff>33122</xdr:rowOff>
    </xdr:to>
    <xdr:sp macro="" textlink="">
      <xdr:nvSpPr>
        <xdr:cNvPr id="130" name="フローチャート: 判断 129">
          <a:extLst>
            <a:ext uri="{FF2B5EF4-FFF2-40B4-BE49-F238E27FC236}">
              <a16:creationId xmlns:a16="http://schemas.microsoft.com/office/drawing/2014/main" id="{3A6F3747-C031-445F-8BAB-D0B5F232BFEE}"/>
            </a:ext>
          </a:extLst>
        </xdr:cNvPr>
        <xdr:cNvSpPr/>
      </xdr:nvSpPr>
      <xdr:spPr>
        <a:xfrm>
          <a:off x="14744700" y="584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49593</xdr:rowOff>
    </xdr:from>
    <xdr:to>
      <xdr:col>72</xdr:col>
      <xdr:colOff>123825</xdr:colOff>
      <xdr:row>31</xdr:row>
      <xdr:rowOff>151193</xdr:rowOff>
    </xdr:to>
    <xdr:sp macro="" textlink="">
      <xdr:nvSpPr>
        <xdr:cNvPr id="131" name="フローチャート: 判断 130">
          <a:extLst>
            <a:ext uri="{FF2B5EF4-FFF2-40B4-BE49-F238E27FC236}">
              <a16:creationId xmlns:a16="http://schemas.microsoft.com/office/drawing/2014/main" id="{D2DDC682-5B5B-4ACE-9365-EBE45CAC0475}"/>
            </a:ext>
          </a:extLst>
        </xdr:cNvPr>
        <xdr:cNvSpPr/>
      </xdr:nvSpPr>
      <xdr:spPr>
        <a:xfrm>
          <a:off x="14033500" y="61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117602</xdr:rowOff>
    </xdr:from>
    <xdr:to>
      <xdr:col>68</xdr:col>
      <xdr:colOff>123825</xdr:colOff>
      <xdr:row>32</xdr:row>
      <xdr:rowOff>47752</xdr:rowOff>
    </xdr:to>
    <xdr:sp macro="" textlink="">
      <xdr:nvSpPr>
        <xdr:cNvPr id="132" name="フローチャート: 判断 131">
          <a:extLst>
            <a:ext uri="{FF2B5EF4-FFF2-40B4-BE49-F238E27FC236}">
              <a16:creationId xmlns:a16="http://schemas.microsoft.com/office/drawing/2014/main" id="{D456F629-86A8-4681-A9E5-74455D10A938}"/>
            </a:ext>
          </a:extLst>
        </xdr:cNvPr>
        <xdr:cNvSpPr/>
      </xdr:nvSpPr>
      <xdr:spPr>
        <a:xfrm>
          <a:off x="13271500" y="620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125806</xdr:rowOff>
    </xdr:from>
    <xdr:to>
      <xdr:col>64</xdr:col>
      <xdr:colOff>123825</xdr:colOff>
      <xdr:row>32</xdr:row>
      <xdr:rowOff>55956</xdr:rowOff>
    </xdr:to>
    <xdr:sp macro="" textlink="">
      <xdr:nvSpPr>
        <xdr:cNvPr id="133" name="フローチャート: 判断 132">
          <a:extLst>
            <a:ext uri="{FF2B5EF4-FFF2-40B4-BE49-F238E27FC236}">
              <a16:creationId xmlns:a16="http://schemas.microsoft.com/office/drawing/2014/main" id="{D3C77E50-C936-4E14-A659-151FAADD5B97}"/>
            </a:ext>
          </a:extLst>
        </xdr:cNvPr>
        <xdr:cNvSpPr/>
      </xdr:nvSpPr>
      <xdr:spPr>
        <a:xfrm>
          <a:off x="12509500" y="621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16967</xdr:rowOff>
    </xdr:from>
    <xdr:to>
      <xdr:col>60</xdr:col>
      <xdr:colOff>123825</xdr:colOff>
      <xdr:row>32</xdr:row>
      <xdr:rowOff>118567</xdr:rowOff>
    </xdr:to>
    <xdr:sp macro="" textlink="">
      <xdr:nvSpPr>
        <xdr:cNvPr id="134" name="フローチャート: 判断 133">
          <a:extLst>
            <a:ext uri="{FF2B5EF4-FFF2-40B4-BE49-F238E27FC236}">
              <a16:creationId xmlns:a16="http://schemas.microsoft.com/office/drawing/2014/main" id="{12547210-2EEF-453E-AD42-4EC977C52A0F}"/>
            </a:ext>
          </a:extLst>
        </xdr:cNvPr>
        <xdr:cNvSpPr/>
      </xdr:nvSpPr>
      <xdr:spPr>
        <a:xfrm>
          <a:off x="11747500" y="627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18E6F6F5-BF11-478C-9597-2FCE8091BC4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2BB5005C-4C0B-4896-BF66-A013522BCF5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9FC1C414-6830-46BB-8A3F-74BE93764A0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189E4CDF-0253-4877-85F0-BD8CA28B2E7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5CD4D411-3EF0-4BAB-BC44-42A90999C82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23711</xdr:rowOff>
    </xdr:from>
    <xdr:to>
      <xdr:col>76</xdr:col>
      <xdr:colOff>73025</xdr:colOff>
      <xdr:row>30</xdr:row>
      <xdr:rowOff>125311</xdr:rowOff>
    </xdr:to>
    <xdr:sp macro="" textlink="">
      <xdr:nvSpPr>
        <xdr:cNvPr id="140" name="楕円 139">
          <a:extLst>
            <a:ext uri="{FF2B5EF4-FFF2-40B4-BE49-F238E27FC236}">
              <a16:creationId xmlns:a16="http://schemas.microsoft.com/office/drawing/2014/main" id="{A5AA8F42-7C35-4160-81B3-57246EA0521F}"/>
            </a:ext>
          </a:extLst>
        </xdr:cNvPr>
        <xdr:cNvSpPr/>
      </xdr:nvSpPr>
      <xdr:spPr>
        <a:xfrm>
          <a:off x="14744700" y="593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2138</xdr:rowOff>
    </xdr:from>
    <xdr:ext cx="469744" cy="259045"/>
    <xdr:sp macro="" textlink="">
      <xdr:nvSpPr>
        <xdr:cNvPr id="141" name="債務償還比率該当値テキスト">
          <a:extLst>
            <a:ext uri="{FF2B5EF4-FFF2-40B4-BE49-F238E27FC236}">
              <a16:creationId xmlns:a16="http://schemas.microsoft.com/office/drawing/2014/main" id="{129BE185-11D1-49F5-9066-B19245C3E542}"/>
            </a:ext>
          </a:extLst>
        </xdr:cNvPr>
        <xdr:cNvSpPr txBox="1"/>
      </xdr:nvSpPr>
      <xdr:spPr>
        <a:xfrm>
          <a:off x="14846300" y="591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97498</xdr:rowOff>
    </xdr:from>
    <xdr:to>
      <xdr:col>72</xdr:col>
      <xdr:colOff>123825</xdr:colOff>
      <xdr:row>33</xdr:row>
      <xdr:rowOff>27648</xdr:rowOff>
    </xdr:to>
    <xdr:sp macro="" textlink="">
      <xdr:nvSpPr>
        <xdr:cNvPr id="142" name="楕円 141">
          <a:extLst>
            <a:ext uri="{FF2B5EF4-FFF2-40B4-BE49-F238E27FC236}">
              <a16:creationId xmlns:a16="http://schemas.microsoft.com/office/drawing/2014/main" id="{A8CFD3DB-EE34-477A-9652-1E63058981CF}"/>
            </a:ext>
          </a:extLst>
        </xdr:cNvPr>
        <xdr:cNvSpPr/>
      </xdr:nvSpPr>
      <xdr:spPr>
        <a:xfrm>
          <a:off x="14033500" y="635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74511</xdr:rowOff>
    </xdr:from>
    <xdr:to>
      <xdr:col>76</xdr:col>
      <xdr:colOff>22225</xdr:colOff>
      <xdr:row>32</xdr:row>
      <xdr:rowOff>148298</xdr:rowOff>
    </xdr:to>
    <xdr:cxnSp macro="">
      <xdr:nvCxnSpPr>
        <xdr:cNvPr id="143" name="直線コネクタ 142">
          <a:extLst>
            <a:ext uri="{FF2B5EF4-FFF2-40B4-BE49-F238E27FC236}">
              <a16:creationId xmlns:a16="http://schemas.microsoft.com/office/drawing/2014/main" id="{ACDE3A7C-A459-45C6-A403-132252A07740}"/>
            </a:ext>
          </a:extLst>
        </xdr:cNvPr>
        <xdr:cNvCxnSpPr/>
      </xdr:nvCxnSpPr>
      <xdr:spPr>
        <a:xfrm flipV="1">
          <a:off x="14084300" y="5989536"/>
          <a:ext cx="711200" cy="4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87757</xdr:rowOff>
    </xdr:from>
    <xdr:to>
      <xdr:col>68</xdr:col>
      <xdr:colOff>123825</xdr:colOff>
      <xdr:row>34</xdr:row>
      <xdr:rowOff>17907</xdr:rowOff>
    </xdr:to>
    <xdr:sp macro="" textlink="">
      <xdr:nvSpPr>
        <xdr:cNvPr id="144" name="楕円 143">
          <a:extLst>
            <a:ext uri="{FF2B5EF4-FFF2-40B4-BE49-F238E27FC236}">
              <a16:creationId xmlns:a16="http://schemas.microsoft.com/office/drawing/2014/main" id="{FD69594D-B06E-42D7-A780-BEA05AE56F84}"/>
            </a:ext>
          </a:extLst>
        </xdr:cNvPr>
        <xdr:cNvSpPr/>
      </xdr:nvSpPr>
      <xdr:spPr>
        <a:xfrm>
          <a:off x="13271500" y="651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148298</xdr:rowOff>
    </xdr:from>
    <xdr:to>
      <xdr:col>72</xdr:col>
      <xdr:colOff>73025</xdr:colOff>
      <xdr:row>33</xdr:row>
      <xdr:rowOff>138557</xdr:rowOff>
    </xdr:to>
    <xdr:cxnSp macro="">
      <xdr:nvCxnSpPr>
        <xdr:cNvPr id="145" name="直線コネクタ 144">
          <a:extLst>
            <a:ext uri="{FF2B5EF4-FFF2-40B4-BE49-F238E27FC236}">
              <a16:creationId xmlns:a16="http://schemas.microsoft.com/office/drawing/2014/main" id="{3A1A2F0A-6351-46C1-85BD-DEA0CB0DD192}"/>
            </a:ext>
          </a:extLst>
        </xdr:cNvPr>
        <xdr:cNvCxnSpPr/>
      </xdr:nvCxnSpPr>
      <xdr:spPr>
        <a:xfrm flipV="1">
          <a:off x="13322300" y="6406223"/>
          <a:ext cx="762000" cy="16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166802</xdr:rowOff>
    </xdr:from>
    <xdr:to>
      <xdr:col>64</xdr:col>
      <xdr:colOff>123825</xdr:colOff>
      <xdr:row>33</xdr:row>
      <xdr:rowOff>96952</xdr:rowOff>
    </xdr:to>
    <xdr:sp macro="" textlink="">
      <xdr:nvSpPr>
        <xdr:cNvPr id="146" name="楕円 145">
          <a:extLst>
            <a:ext uri="{FF2B5EF4-FFF2-40B4-BE49-F238E27FC236}">
              <a16:creationId xmlns:a16="http://schemas.microsoft.com/office/drawing/2014/main" id="{74150C37-6F1D-4FC7-8466-58E3372DB091}"/>
            </a:ext>
          </a:extLst>
        </xdr:cNvPr>
        <xdr:cNvSpPr/>
      </xdr:nvSpPr>
      <xdr:spPr>
        <a:xfrm>
          <a:off x="12509500" y="642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46152</xdr:rowOff>
    </xdr:from>
    <xdr:to>
      <xdr:col>68</xdr:col>
      <xdr:colOff>73025</xdr:colOff>
      <xdr:row>33</xdr:row>
      <xdr:rowOff>138557</xdr:rowOff>
    </xdr:to>
    <xdr:cxnSp macro="">
      <xdr:nvCxnSpPr>
        <xdr:cNvPr id="147" name="直線コネクタ 146">
          <a:extLst>
            <a:ext uri="{FF2B5EF4-FFF2-40B4-BE49-F238E27FC236}">
              <a16:creationId xmlns:a16="http://schemas.microsoft.com/office/drawing/2014/main" id="{9E9CEDDD-A80D-4B17-9C50-FDB68FAC5143}"/>
            </a:ext>
          </a:extLst>
        </xdr:cNvPr>
        <xdr:cNvCxnSpPr/>
      </xdr:nvCxnSpPr>
      <xdr:spPr>
        <a:xfrm>
          <a:off x="12560300" y="6475527"/>
          <a:ext cx="762000" cy="9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26657</xdr:rowOff>
    </xdr:from>
    <xdr:to>
      <xdr:col>60</xdr:col>
      <xdr:colOff>123825</xdr:colOff>
      <xdr:row>33</xdr:row>
      <xdr:rowOff>128257</xdr:rowOff>
    </xdr:to>
    <xdr:sp macro="" textlink="">
      <xdr:nvSpPr>
        <xdr:cNvPr id="148" name="楕円 147">
          <a:extLst>
            <a:ext uri="{FF2B5EF4-FFF2-40B4-BE49-F238E27FC236}">
              <a16:creationId xmlns:a16="http://schemas.microsoft.com/office/drawing/2014/main" id="{C5FE02F9-A5D2-4F3D-9808-B6650521EEF3}"/>
            </a:ext>
          </a:extLst>
        </xdr:cNvPr>
        <xdr:cNvSpPr/>
      </xdr:nvSpPr>
      <xdr:spPr>
        <a:xfrm>
          <a:off x="11747500" y="645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46152</xdr:rowOff>
    </xdr:from>
    <xdr:to>
      <xdr:col>64</xdr:col>
      <xdr:colOff>73025</xdr:colOff>
      <xdr:row>33</xdr:row>
      <xdr:rowOff>77457</xdr:rowOff>
    </xdr:to>
    <xdr:cxnSp macro="">
      <xdr:nvCxnSpPr>
        <xdr:cNvPr id="149" name="直線コネクタ 148">
          <a:extLst>
            <a:ext uri="{FF2B5EF4-FFF2-40B4-BE49-F238E27FC236}">
              <a16:creationId xmlns:a16="http://schemas.microsoft.com/office/drawing/2014/main" id="{F927B1C7-0F66-4735-AAA2-AF967616CF30}"/>
            </a:ext>
          </a:extLst>
        </xdr:cNvPr>
        <xdr:cNvCxnSpPr/>
      </xdr:nvCxnSpPr>
      <xdr:spPr>
        <a:xfrm flipV="1">
          <a:off x="11798300" y="6475527"/>
          <a:ext cx="762000" cy="3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167720</xdr:rowOff>
    </xdr:from>
    <xdr:ext cx="469744" cy="259045"/>
    <xdr:sp macro="" textlink="">
      <xdr:nvSpPr>
        <xdr:cNvPr id="150" name="n_1aveValue債務償還比率">
          <a:extLst>
            <a:ext uri="{FF2B5EF4-FFF2-40B4-BE49-F238E27FC236}">
              <a16:creationId xmlns:a16="http://schemas.microsoft.com/office/drawing/2014/main" id="{BD2CAD05-D788-4571-BA5E-1F23BDDCE5B4}"/>
            </a:ext>
          </a:extLst>
        </xdr:cNvPr>
        <xdr:cNvSpPr txBox="1"/>
      </xdr:nvSpPr>
      <xdr:spPr>
        <a:xfrm>
          <a:off x="13836727" y="591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64279</xdr:rowOff>
    </xdr:from>
    <xdr:ext cx="469744" cy="259045"/>
    <xdr:sp macro="" textlink="">
      <xdr:nvSpPr>
        <xdr:cNvPr id="151" name="n_2aveValue債務償還比率">
          <a:extLst>
            <a:ext uri="{FF2B5EF4-FFF2-40B4-BE49-F238E27FC236}">
              <a16:creationId xmlns:a16="http://schemas.microsoft.com/office/drawing/2014/main" id="{25AB7179-1893-4C04-8F5C-B8E2FF752E02}"/>
            </a:ext>
          </a:extLst>
        </xdr:cNvPr>
        <xdr:cNvSpPr txBox="1"/>
      </xdr:nvSpPr>
      <xdr:spPr>
        <a:xfrm>
          <a:off x="13087427" y="597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72483</xdr:rowOff>
    </xdr:from>
    <xdr:ext cx="469744" cy="259045"/>
    <xdr:sp macro="" textlink="">
      <xdr:nvSpPr>
        <xdr:cNvPr id="152" name="n_3aveValue債務償還比率">
          <a:extLst>
            <a:ext uri="{FF2B5EF4-FFF2-40B4-BE49-F238E27FC236}">
              <a16:creationId xmlns:a16="http://schemas.microsoft.com/office/drawing/2014/main" id="{1AA96464-D228-4AB4-BE55-F5F4DED41AD5}"/>
            </a:ext>
          </a:extLst>
        </xdr:cNvPr>
        <xdr:cNvSpPr txBox="1"/>
      </xdr:nvSpPr>
      <xdr:spPr>
        <a:xfrm>
          <a:off x="12325427" y="598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135094</xdr:rowOff>
    </xdr:from>
    <xdr:ext cx="469744" cy="259045"/>
    <xdr:sp macro="" textlink="">
      <xdr:nvSpPr>
        <xdr:cNvPr id="153" name="n_4aveValue債務償還比率">
          <a:extLst>
            <a:ext uri="{FF2B5EF4-FFF2-40B4-BE49-F238E27FC236}">
              <a16:creationId xmlns:a16="http://schemas.microsoft.com/office/drawing/2014/main" id="{E6CEF01E-626D-4391-BEB9-20AEC3851E23}"/>
            </a:ext>
          </a:extLst>
        </xdr:cNvPr>
        <xdr:cNvSpPr txBox="1"/>
      </xdr:nvSpPr>
      <xdr:spPr>
        <a:xfrm>
          <a:off x="11563427" y="6050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18775</xdr:rowOff>
    </xdr:from>
    <xdr:ext cx="469744" cy="259045"/>
    <xdr:sp macro="" textlink="">
      <xdr:nvSpPr>
        <xdr:cNvPr id="154" name="n_1mainValue債務償還比率">
          <a:extLst>
            <a:ext uri="{FF2B5EF4-FFF2-40B4-BE49-F238E27FC236}">
              <a16:creationId xmlns:a16="http://schemas.microsoft.com/office/drawing/2014/main" id="{BE324A11-6E33-4281-98E3-B074962FCD20}"/>
            </a:ext>
          </a:extLst>
        </xdr:cNvPr>
        <xdr:cNvSpPr txBox="1"/>
      </xdr:nvSpPr>
      <xdr:spPr>
        <a:xfrm>
          <a:off x="13836727" y="644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9034</xdr:rowOff>
    </xdr:from>
    <xdr:ext cx="469744" cy="259045"/>
    <xdr:sp macro="" textlink="">
      <xdr:nvSpPr>
        <xdr:cNvPr id="155" name="n_2mainValue債務償還比率">
          <a:extLst>
            <a:ext uri="{FF2B5EF4-FFF2-40B4-BE49-F238E27FC236}">
              <a16:creationId xmlns:a16="http://schemas.microsoft.com/office/drawing/2014/main" id="{1091C1A1-A600-4CA3-A41F-D4A2A35C2C7B}"/>
            </a:ext>
          </a:extLst>
        </xdr:cNvPr>
        <xdr:cNvSpPr txBox="1"/>
      </xdr:nvSpPr>
      <xdr:spPr>
        <a:xfrm>
          <a:off x="13087427" y="660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88078</xdr:rowOff>
    </xdr:from>
    <xdr:ext cx="469744" cy="259045"/>
    <xdr:sp macro="" textlink="">
      <xdr:nvSpPr>
        <xdr:cNvPr id="156" name="n_3mainValue債務償還比率">
          <a:extLst>
            <a:ext uri="{FF2B5EF4-FFF2-40B4-BE49-F238E27FC236}">
              <a16:creationId xmlns:a16="http://schemas.microsoft.com/office/drawing/2014/main" id="{91E30E8A-8FA3-4C66-988D-60875FD51D92}"/>
            </a:ext>
          </a:extLst>
        </xdr:cNvPr>
        <xdr:cNvSpPr txBox="1"/>
      </xdr:nvSpPr>
      <xdr:spPr>
        <a:xfrm>
          <a:off x="12325427" y="651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119384</xdr:rowOff>
    </xdr:from>
    <xdr:ext cx="469744" cy="259045"/>
    <xdr:sp macro="" textlink="">
      <xdr:nvSpPr>
        <xdr:cNvPr id="157" name="n_4mainValue債務償還比率">
          <a:extLst>
            <a:ext uri="{FF2B5EF4-FFF2-40B4-BE49-F238E27FC236}">
              <a16:creationId xmlns:a16="http://schemas.microsoft.com/office/drawing/2014/main" id="{DFED2615-53B0-48CC-96B8-7F19AF95F980}"/>
            </a:ext>
          </a:extLst>
        </xdr:cNvPr>
        <xdr:cNvSpPr txBox="1"/>
      </xdr:nvSpPr>
      <xdr:spPr>
        <a:xfrm>
          <a:off x="11563427" y="654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a:extLst>
            <a:ext uri="{FF2B5EF4-FFF2-40B4-BE49-F238E27FC236}">
              <a16:creationId xmlns:a16="http://schemas.microsoft.com/office/drawing/2014/main" id="{9951F986-C38A-49F1-B63B-E782902448B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a:extLst>
            <a:ext uri="{FF2B5EF4-FFF2-40B4-BE49-F238E27FC236}">
              <a16:creationId xmlns:a16="http://schemas.microsoft.com/office/drawing/2014/main" id="{5D799B99-C045-4545-B82D-B7B95EA2003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a:extLst>
            <a:ext uri="{FF2B5EF4-FFF2-40B4-BE49-F238E27FC236}">
              <a16:creationId xmlns:a16="http://schemas.microsoft.com/office/drawing/2014/main" id="{EBE23D07-406B-4418-BFDE-3B305944315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a:extLst>
            <a:ext uri="{FF2B5EF4-FFF2-40B4-BE49-F238E27FC236}">
              <a16:creationId xmlns:a16="http://schemas.microsoft.com/office/drawing/2014/main" id="{88ACB3F2-C50B-42CD-B598-54876F2343F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a:extLst>
            <a:ext uri="{FF2B5EF4-FFF2-40B4-BE49-F238E27FC236}">
              <a16:creationId xmlns:a16="http://schemas.microsoft.com/office/drawing/2014/main" id="{1F0F6B76-9611-4801-96B5-13F65A4C05A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a:extLst>
            <a:ext uri="{FF2B5EF4-FFF2-40B4-BE49-F238E27FC236}">
              <a16:creationId xmlns:a16="http://schemas.microsoft.com/office/drawing/2014/main" id="{8B984380-82B8-4EA4-82F4-F0343828D04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B8D3486-E4DC-4D95-A2B3-04F1A8950A0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094B7B8-06AF-447D-BD95-88F8846337E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3758B4F-33D0-48ED-A8D5-2C70B17C450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EBD3460-E1C3-4E08-B7C2-D74E2170EAE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兵庫県宝塚市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095C100-5EFE-477A-9115-ADF16D4081A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F5825B6-0646-4CDD-A815-1FBFD649079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01CED8C-4D4D-4FDC-AED3-E40F30164C4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D02AE2B-3758-4CD2-B6D9-92B8E0A9E20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B4ED09E-09F8-4AC5-8E10-9EC194F5C05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E7A70F7-B15C-4981-B63E-B64E943B7D2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232,171
229,162
101.80
93,911,813
91,020,766
2,383,362
48,258,386
71,898,982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6B93745-EFAF-42DE-9006-4A29651B9C3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DB44D20-1E92-40A8-9E93-333BC0FD9CD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DEA4D60-2F41-436E-BCCC-AD0FE35DAB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A97DFE0-0CCA-4308-AF47-12D08C26F72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5430006-722D-4D67-9AF7-EC1DC7DFB05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02FE94D-4F2A-4F78-A479-24EA8EF325F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5C88570-7C07-47CB-ADB0-A287BED4DD0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8ABB0E7-F448-4442-8063-9EEEB6C75BF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696410A-057C-4983-8F20-F324E19070E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E66ABA5-D598-4FF6-BDCF-CFACF262FA6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6253F66-FEE0-419B-9DDA-FC159D20E75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CE0FD03-C47C-4212-8A1C-B92F6EEFD70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E4CF20A-EB77-4651-9885-17B8846E161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A6315F8-14BB-4312-9B41-FD547897974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22346C8-069B-421B-BDBD-3F218B2AAB6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E268817-4D80-439B-BA9D-5622BCACB5A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FD1C742-19BB-4BDA-942D-037E246B3D0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B545CAB-4D80-4C3A-8248-1B88A17901E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2CCD33E-9B79-4C2F-BC91-C4E1698A985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EE5707B-A53A-4514-BD1E-D2859B09AC7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3280AC0-6169-4642-934E-1854F8CAFC3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56106DF-3804-4C95-8D5D-B242ECC3C7F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4A621D1-1609-4484-9A26-D7864C30EDB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FDE5BA1-9E47-4840-A9AA-BE7AA33B1BF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26B5C58-0ED7-49A7-8DB0-62E532246C9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2ACEC6B-2E6A-4DC4-B831-98FDA0ADD9A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FBBD7E5-6016-4ADE-8741-D81521E6F22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05AB522-45B7-4E00-8FCC-6F716AEE22C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5D725C2-5C84-4052-86A1-564AEFABFC4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4392515-20FB-475E-9518-7804434B795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68E5B06-3AF6-4604-9500-5A520293F46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7B18988-DAF3-417F-B5AB-3EA8178ECC0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7437521-16FD-4302-8BB0-B36D17A7114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386DFEB1-014A-41C9-8123-869ECCD4FBF7}"/>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E00745A-C316-4D66-8DF2-CD41EC956D0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D2FD237E-8222-4A8C-A6F7-ACAAE91A2C6D}"/>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466D36A2-4EF5-4990-9CDB-E269DFA7C9F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F40539E-C6A7-4DA1-9447-D0CB27A1C8A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6C54577-F2BA-4226-89AF-1A3BD8A7AAF5}"/>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80549A8F-0B9E-4B49-ACF4-1F6B6836104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6BFF928B-89C9-4E07-9FC3-DB517AB8462C}"/>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8A41947F-3820-4CA4-A66B-BD0ACF75A477}"/>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24C5843-588D-4578-99B7-CFD4D042C43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824617B4-B540-4A05-8EB1-902384904F68}"/>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8C793A59-4365-461C-A407-E5E5D8BA232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72390</xdr:rowOff>
    </xdr:from>
    <xdr:to>
      <xdr:col>24</xdr:col>
      <xdr:colOff>62865</xdr:colOff>
      <xdr:row>41</xdr:row>
      <xdr:rowOff>78105</xdr:rowOff>
    </xdr:to>
    <xdr:cxnSp macro="">
      <xdr:nvCxnSpPr>
        <xdr:cNvPr id="57" name="直線コネクタ 56">
          <a:extLst>
            <a:ext uri="{FF2B5EF4-FFF2-40B4-BE49-F238E27FC236}">
              <a16:creationId xmlns:a16="http://schemas.microsoft.com/office/drawing/2014/main" id="{CADE8475-FAC7-4B78-BF55-AB1B79FC0758}"/>
            </a:ext>
          </a:extLst>
        </xdr:cNvPr>
        <xdr:cNvCxnSpPr/>
      </xdr:nvCxnSpPr>
      <xdr:spPr>
        <a:xfrm flipV="1">
          <a:off x="4634865" y="590169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81932</xdr:rowOff>
    </xdr:from>
    <xdr:ext cx="405111" cy="259045"/>
    <xdr:sp macro="" textlink="">
      <xdr:nvSpPr>
        <xdr:cNvPr id="58" name="【道路】&#10;有形固定資産減価償却率最小値テキスト">
          <a:extLst>
            <a:ext uri="{FF2B5EF4-FFF2-40B4-BE49-F238E27FC236}">
              <a16:creationId xmlns:a16="http://schemas.microsoft.com/office/drawing/2014/main" id="{7699986B-B8AB-4142-A4BC-11E8A8BEC300}"/>
            </a:ext>
          </a:extLst>
        </xdr:cNvPr>
        <xdr:cNvSpPr txBox="1"/>
      </xdr:nvSpPr>
      <xdr:spPr>
        <a:xfrm>
          <a:off x="46736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78105</xdr:rowOff>
    </xdr:from>
    <xdr:to>
      <xdr:col>24</xdr:col>
      <xdr:colOff>152400</xdr:colOff>
      <xdr:row>41</xdr:row>
      <xdr:rowOff>78105</xdr:rowOff>
    </xdr:to>
    <xdr:cxnSp macro="">
      <xdr:nvCxnSpPr>
        <xdr:cNvPr id="59" name="直線コネクタ 58">
          <a:extLst>
            <a:ext uri="{FF2B5EF4-FFF2-40B4-BE49-F238E27FC236}">
              <a16:creationId xmlns:a16="http://schemas.microsoft.com/office/drawing/2014/main" id="{EFC66579-3744-4C10-9DFA-E35880F1A8B3}"/>
            </a:ext>
          </a:extLst>
        </xdr:cNvPr>
        <xdr:cNvCxnSpPr/>
      </xdr:nvCxnSpPr>
      <xdr:spPr>
        <a:xfrm>
          <a:off x="4546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19067</xdr:rowOff>
    </xdr:from>
    <xdr:ext cx="405111" cy="259045"/>
    <xdr:sp macro="" textlink="">
      <xdr:nvSpPr>
        <xdr:cNvPr id="60" name="【道路】&#10;有形固定資産減価償却率最大値テキスト">
          <a:extLst>
            <a:ext uri="{FF2B5EF4-FFF2-40B4-BE49-F238E27FC236}">
              <a16:creationId xmlns:a16="http://schemas.microsoft.com/office/drawing/2014/main" id="{C550DD01-1967-4F56-99B1-B0EBCEA0477B}"/>
            </a:ext>
          </a:extLst>
        </xdr:cNvPr>
        <xdr:cNvSpPr txBox="1"/>
      </xdr:nvSpPr>
      <xdr:spPr>
        <a:xfrm>
          <a:off x="4673600"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72390</xdr:rowOff>
    </xdr:from>
    <xdr:to>
      <xdr:col>24</xdr:col>
      <xdr:colOff>152400</xdr:colOff>
      <xdr:row>34</xdr:row>
      <xdr:rowOff>72390</xdr:rowOff>
    </xdr:to>
    <xdr:cxnSp macro="">
      <xdr:nvCxnSpPr>
        <xdr:cNvPr id="61" name="直線コネクタ 60">
          <a:extLst>
            <a:ext uri="{FF2B5EF4-FFF2-40B4-BE49-F238E27FC236}">
              <a16:creationId xmlns:a16="http://schemas.microsoft.com/office/drawing/2014/main" id="{31DCCC45-46E4-4A27-8201-9C5931A513D2}"/>
            </a:ext>
          </a:extLst>
        </xdr:cNvPr>
        <xdr:cNvCxnSpPr/>
      </xdr:nvCxnSpPr>
      <xdr:spPr>
        <a:xfrm>
          <a:off x="4546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10177</xdr:rowOff>
    </xdr:from>
    <xdr:ext cx="405111" cy="259045"/>
    <xdr:sp macro="" textlink="">
      <xdr:nvSpPr>
        <xdr:cNvPr id="62" name="【道路】&#10;有形固定資産減価償却率平均値テキスト">
          <a:extLst>
            <a:ext uri="{FF2B5EF4-FFF2-40B4-BE49-F238E27FC236}">
              <a16:creationId xmlns:a16="http://schemas.microsoft.com/office/drawing/2014/main" id="{F8AB8DC9-4D69-4854-BCC8-AB09A4F3DC09}"/>
            </a:ext>
          </a:extLst>
        </xdr:cNvPr>
        <xdr:cNvSpPr txBox="1"/>
      </xdr:nvSpPr>
      <xdr:spPr>
        <a:xfrm>
          <a:off x="4673600" y="635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158750</xdr:rowOff>
    </xdr:from>
    <xdr:to>
      <xdr:col>24</xdr:col>
      <xdr:colOff>114300</xdr:colOff>
      <xdr:row>38</xdr:row>
      <xdr:rowOff>88900</xdr:rowOff>
    </xdr:to>
    <xdr:sp macro="" textlink="">
      <xdr:nvSpPr>
        <xdr:cNvPr id="63" name="フローチャート: 判断 62">
          <a:extLst>
            <a:ext uri="{FF2B5EF4-FFF2-40B4-BE49-F238E27FC236}">
              <a16:creationId xmlns:a16="http://schemas.microsoft.com/office/drawing/2014/main" id="{86736A45-6EF2-4233-AA95-1B7F7AD2913B}"/>
            </a:ext>
          </a:extLst>
        </xdr:cNvPr>
        <xdr:cNvSpPr/>
      </xdr:nvSpPr>
      <xdr:spPr>
        <a:xfrm>
          <a:off x="4584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50C95206-C1F5-421E-85E5-5589B8BB7B9B}"/>
            </a:ext>
          </a:extLst>
        </xdr:cNvPr>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a16="http://schemas.microsoft.com/office/drawing/2014/main" id="{55FEE97D-ABA6-4E70-B78A-B2995B3AA12E}"/>
            </a:ext>
          </a:extLst>
        </xdr:cNvPr>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114935</xdr:rowOff>
    </xdr:from>
    <xdr:to>
      <xdr:col>10</xdr:col>
      <xdr:colOff>165100</xdr:colOff>
      <xdr:row>38</xdr:row>
      <xdr:rowOff>45085</xdr:rowOff>
    </xdr:to>
    <xdr:sp macro="" textlink="">
      <xdr:nvSpPr>
        <xdr:cNvPr id="66" name="フローチャート: 判断 65">
          <a:extLst>
            <a:ext uri="{FF2B5EF4-FFF2-40B4-BE49-F238E27FC236}">
              <a16:creationId xmlns:a16="http://schemas.microsoft.com/office/drawing/2014/main" id="{5FA6E283-1A87-4F83-8AF4-E654A57EC766}"/>
            </a:ext>
          </a:extLst>
        </xdr:cNvPr>
        <xdr:cNvSpPr/>
      </xdr:nvSpPr>
      <xdr:spPr>
        <a:xfrm>
          <a:off x="1968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80645</xdr:rowOff>
    </xdr:from>
    <xdr:to>
      <xdr:col>6</xdr:col>
      <xdr:colOff>38100</xdr:colOff>
      <xdr:row>38</xdr:row>
      <xdr:rowOff>10795</xdr:rowOff>
    </xdr:to>
    <xdr:sp macro="" textlink="">
      <xdr:nvSpPr>
        <xdr:cNvPr id="67" name="フローチャート: 判断 66">
          <a:extLst>
            <a:ext uri="{FF2B5EF4-FFF2-40B4-BE49-F238E27FC236}">
              <a16:creationId xmlns:a16="http://schemas.microsoft.com/office/drawing/2014/main" id="{4F2BA4DB-D192-4ECE-91F2-1092E837CB98}"/>
            </a:ext>
          </a:extLst>
        </xdr:cNvPr>
        <xdr:cNvSpPr/>
      </xdr:nvSpPr>
      <xdr:spPr>
        <a:xfrm>
          <a:off x="1079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060AA94-CB57-46AF-AD67-B0AE3B059DD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F5153C5-DFF7-459A-9CBE-065AAB9FCEE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F303E0E-EEB2-46B1-A7EF-71A60FFCFA3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A04D509-BA94-4A78-B228-7B8189AF8F3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EBCCB0E-0679-4336-BF8E-B10965A0124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27305</xdr:rowOff>
    </xdr:from>
    <xdr:to>
      <xdr:col>24</xdr:col>
      <xdr:colOff>114300</xdr:colOff>
      <xdr:row>41</xdr:row>
      <xdr:rowOff>128905</xdr:rowOff>
    </xdr:to>
    <xdr:sp macro="" textlink="">
      <xdr:nvSpPr>
        <xdr:cNvPr id="73" name="楕円 72">
          <a:extLst>
            <a:ext uri="{FF2B5EF4-FFF2-40B4-BE49-F238E27FC236}">
              <a16:creationId xmlns:a16="http://schemas.microsoft.com/office/drawing/2014/main" id="{286B20DA-AEF9-44BB-A8C1-1805EC7A3AEB}"/>
            </a:ext>
          </a:extLst>
        </xdr:cNvPr>
        <xdr:cNvSpPr/>
      </xdr:nvSpPr>
      <xdr:spPr>
        <a:xfrm>
          <a:off x="4584700" y="705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113682</xdr:rowOff>
    </xdr:from>
    <xdr:ext cx="405111" cy="259045"/>
    <xdr:sp macro="" textlink="">
      <xdr:nvSpPr>
        <xdr:cNvPr id="74" name="【道路】&#10;有形固定資産減価償却率該当値テキスト">
          <a:extLst>
            <a:ext uri="{FF2B5EF4-FFF2-40B4-BE49-F238E27FC236}">
              <a16:creationId xmlns:a16="http://schemas.microsoft.com/office/drawing/2014/main" id="{6FF067D2-AA73-4467-B03A-C93B4DB6C8E4}"/>
            </a:ext>
          </a:extLst>
        </xdr:cNvPr>
        <xdr:cNvSpPr txBox="1"/>
      </xdr:nvSpPr>
      <xdr:spPr>
        <a:xfrm>
          <a:off x="4673600" y="6971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44450</xdr:rowOff>
    </xdr:from>
    <xdr:to>
      <xdr:col>20</xdr:col>
      <xdr:colOff>38100</xdr:colOff>
      <xdr:row>41</xdr:row>
      <xdr:rowOff>146050</xdr:rowOff>
    </xdr:to>
    <xdr:sp macro="" textlink="">
      <xdr:nvSpPr>
        <xdr:cNvPr id="75" name="楕円 74">
          <a:extLst>
            <a:ext uri="{FF2B5EF4-FFF2-40B4-BE49-F238E27FC236}">
              <a16:creationId xmlns:a16="http://schemas.microsoft.com/office/drawing/2014/main" id="{85113605-B2DF-49E5-8AAC-5DBC964CD8D1}"/>
            </a:ext>
          </a:extLst>
        </xdr:cNvPr>
        <xdr:cNvSpPr/>
      </xdr:nvSpPr>
      <xdr:spPr>
        <a:xfrm>
          <a:off x="3746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78105</xdr:rowOff>
    </xdr:from>
    <xdr:to>
      <xdr:col>24</xdr:col>
      <xdr:colOff>63500</xdr:colOff>
      <xdr:row>41</xdr:row>
      <xdr:rowOff>95250</xdr:rowOff>
    </xdr:to>
    <xdr:cxnSp macro="">
      <xdr:nvCxnSpPr>
        <xdr:cNvPr id="76" name="直線コネクタ 75">
          <a:extLst>
            <a:ext uri="{FF2B5EF4-FFF2-40B4-BE49-F238E27FC236}">
              <a16:creationId xmlns:a16="http://schemas.microsoft.com/office/drawing/2014/main" id="{BFF534D4-4B2A-4952-9972-707105063B4A}"/>
            </a:ext>
          </a:extLst>
        </xdr:cNvPr>
        <xdr:cNvCxnSpPr/>
      </xdr:nvCxnSpPr>
      <xdr:spPr>
        <a:xfrm flipV="1">
          <a:off x="3797300" y="710755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55880</xdr:rowOff>
    </xdr:from>
    <xdr:to>
      <xdr:col>15</xdr:col>
      <xdr:colOff>101600</xdr:colOff>
      <xdr:row>41</xdr:row>
      <xdr:rowOff>157480</xdr:rowOff>
    </xdr:to>
    <xdr:sp macro="" textlink="">
      <xdr:nvSpPr>
        <xdr:cNvPr id="77" name="楕円 76">
          <a:extLst>
            <a:ext uri="{FF2B5EF4-FFF2-40B4-BE49-F238E27FC236}">
              <a16:creationId xmlns:a16="http://schemas.microsoft.com/office/drawing/2014/main" id="{4ECE91CF-3481-4DB2-B4B6-0D2C04233E5B}"/>
            </a:ext>
          </a:extLst>
        </xdr:cNvPr>
        <xdr:cNvSpPr/>
      </xdr:nvSpPr>
      <xdr:spPr>
        <a:xfrm>
          <a:off x="28575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95250</xdr:rowOff>
    </xdr:from>
    <xdr:to>
      <xdr:col>19</xdr:col>
      <xdr:colOff>177800</xdr:colOff>
      <xdr:row>41</xdr:row>
      <xdr:rowOff>106680</xdr:rowOff>
    </xdr:to>
    <xdr:cxnSp macro="">
      <xdr:nvCxnSpPr>
        <xdr:cNvPr id="78" name="直線コネクタ 77">
          <a:extLst>
            <a:ext uri="{FF2B5EF4-FFF2-40B4-BE49-F238E27FC236}">
              <a16:creationId xmlns:a16="http://schemas.microsoft.com/office/drawing/2014/main" id="{D1C8E9CF-9516-4D5B-907F-1EBBFC03F60F}"/>
            </a:ext>
          </a:extLst>
        </xdr:cNvPr>
        <xdr:cNvCxnSpPr/>
      </xdr:nvCxnSpPr>
      <xdr:spPr>
        <a:xfrm flipV="1">
          <a:off x="2908300" y="71247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69215</xdr:rowOff>
    </xdr:from>
    <xdr:to>
      <xdr:col>10</xdr:col>
      <xdr:colOff>165100</xdr:colOff>
      <xdr:row>41</xdr:row>
      <xdr:rowOff>170815</xdr:rowOff>
    </xdr:to>
    <xdr:sp macro="" textlink="">
      <xdr:nvSpPr>
        <xdr:cNvPr id="79" name="楕円 78">
          <a:extLst>
            <a:ext uri="{FF2B5EF4-FFF2-40B4-BE49-F238E27FC236}">
              <a16:creationId xmlns:a16="http://schemas.microsoft.com/office/drawing/2014/main" id="{609FB641-7718-430C-80CC-C6E204CF409A}"/>
            </a:ext>
          </a:extLst>
        </xdr:cNvPr>
        <xdr:cNvSpPr/>
      </xdr:nvSpPr>
      <xdr:spPr>
        <a:xfrm>
          <a:off x="1968500" y="70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106680</xdr:rowOff>
    </xdr:from>
    <xdr:to>
      <xdr:col>15</xdr:col>
      <xdr:colOff>50800</xdr:colOff>
      <xdr:row>41</xdr:row>
      <xdr:rowOff>120015</xdr:rowOff>
    </xdr:to>
    <xdr:cxnSp macro="">
      <xdr:nvCxnSpPr>
        <xdr:cNvPr id="80" name="直線コネクタ 79">
          <a:extLst>
            <a:ext uri="{FF2B5EF4-FFF2-40B4-BE49-F238E27FC236}">
              <a16:creationId xmlns:a16="http://schemas.microsoft.com/office/drawing/2014/main" id="{A8612E1F-7FCD-4D8A-BD3D-1EBEEA7898DA}"/>
            </a:ext>
          </a:extLst>
        </xdr:cNvPr>
        <xdr:cNvCxnSpPr/>
      </xdr:nvCxnSpPr>
      <xdr:spPr>
        <a:xfrm flipV="1">
          <a:off x="2019300" y="713613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69215</xdr:rowOff>
    </xdr:from>
    <xdr:to>
      <xdr:col>6</xdr:col>
      <xdr:colOff>38100</xdr:colOff>
      <xdr:row>41</xdr:row>
      <xdr:rowOff>170815</xdr:rowOff>
    </xdr:to>
    <xdr:sp macro="" textlink="">
      <xdr:nvSpPr>
        <xdr:cNvPr id="81" name="楕円 80">
          <a:extLst>
            <a:ext uri="{FF2B5EF4-FFF2-40B4-BE49-F238E27FC236}">
              <a16:creationId xmlns:a16="http://schemas.microsoft.com/office/drawing/2014/main" id="{5F6F2868-9634-4C32-8F17-255CD5EB2056}"/>
            </a:ext>
          </a:extLst>
        </xdr:cNvPr>
        <xdr:cNvSpPr/>
      </xdr:nvSpPr>
      <xdr:spPr>
        <a:xfrm>
          <a:off x="1079500" y="70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120015</xdr:rowOff>
    </xdr:from>
    <xdr:to>
      <xdr:col>10</xdr:col>
      <xdr:colOff>114300</xdr:colOff>
      <xdr:row>41</xdr:row>
      <xdr:rowOff>120015</xdr:rowOff>
    </xdr:to>
    <xdr:cxnSp macro="">
      <xdr:nvCxnSpPr>
        <xdr:cNvPr id="82" name="直線コネクタ 81">
          <a:extLst>
            <a:ext uri="{FF2B5EF4-FFF2-40B4-BE49-F238E27FC236}">
              <a16:creationId xmlns:a16="http://schemas.microsoft.com/office/drawing/2014/main" id="{58EC3D9B-2AC8-46AB-A361-E9E83DEAAAE5}"/>
            </a:ext>
          </a:extLst>
        </xdr:cNvPr>
        <xdr:cNvCxnSpPr/>
      </xdr:nvCxnSpPr>
      <xdr:spPr>
        <a:xfrm>
          <a:off x="1130300" y="71494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90187</xdr:rowOff>
    </xdr:from>
    <xdr:ext cx="405111" cy="259045"/>
    <xdr:sp macro="" textlink="">
      <xdr:nvSpPr>
        <xdr:cNvPr id="83" name="n_1aveValue【道路】&#10;有形固定資産減価償却率">
          <a:extLst>
            <a:ext uri="{FF2B5EF4-FFF2-40B4-BE49-F238E27FC236}">
              <a16:creationId xmlns:a16="http://schemas.microsoft.com/office/drawing/2014/main" id="{91109BC3-1D63-4388-82A8-1FDD3FAB8467}"/>
            </a:ext>
          </a:extLst>
        </xdr:cNvPr>
        <xdr:cNvSpPr txBox="1"/>
      </xdr:nvSpPr>
      <xdr:spPr>
        <a:xfrm>
          <a:off x="3582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71137</xdr:rowOff>
    </xdr:from>
    <xdr:ext cx="405111" cy="259045"/>
    <xdr:sp macro="" textlink="">
      <xdr:nvSpPr>
        <xdr:cNvPr id="84" name="n_2aveValue【道路】&#10;有形固定資産減価償却率">
          <a:extLst>
            <a:ext uri="{FF2B5EF4-FFF2-40B4-BE49-F238E27FC236}">
              <a16:creationId xmlns:a16="http://schemas.microsoft.com/office/drawing/2014/main" id="{15C67252-01A4-4E7D-A44B-0AC624E77DDE}"/>
            </a:ext>
          </a:extLst>
        </xdr:cNvPr>
        <xdr:cNvSpPr txBox="1"/>
      </xdr:nvSpPr>
      <xdr:spPr>
        <a:xfrm>
          <a:off x="2705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61612</xdr:rowOff>
    </xdr:from>
    <xdr:ext cx="405111" cy="259045"/>
    <xdr:sp macro="" textlink="">
      <xdr:nvSpPr>
        <xdr:cNvPr id="85" name="n_3aveValue【道路】&#10;有形固定資産減価償却率">
          <a:extLst>
            <a:ext uri="{FF2B5EF4-FFF2-40B4-BE49-F238E27FC236}">
              <a16:creationId xmlns:a16="http://schemas.microsoft.com/office/drawing/2014/main" id="{625086D8-189E-4FB0-8585-FDABFA1A98A8}"/>
            </a:ext>
          </a:extLst>
        </xdr:cNvPr>
        <xdr:cNvSpPr txBox="1"/>
      </xdr:nvSpPr>
      <xdr:spPr>
        <a:xfrm>
          <a:off x="1816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27322</xdr:rowOff>
    </xdr:from>
    <xdr:ext cx="405111" cy="259045"/>
    <xdr:sp macro="" textlink="">
      <xdr:nvSpPr>
        <xdr:cNvPr id="86" name="n_4aveValue【道路】&#10;有形固定資産減価償却率">
          <a:extLst>
            <a:ext uri="{FF2B5EF4-FFF2-40B4-BE49-F238E27FC236}">
              <a16:creationId xmlns:a16="http://schemas.microsoft.com/office/drawing/2014/main" id="{C865E571-466F-4FE8-9FB1-D1F71C5816E8}"/>
            </a:ext>
          </a:extLst>
        </xdr:cNvPr>
        <xdr:cNvSpPr txBox="1"/>
      </xdr:nvSpPr>
      <xdr:spPr>
        <a:xfrm>
          <a:off x="927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137177</xdr:rowOff>
    </xdr:from>
    <xdr:ext cx="405111" cy="259045"/>
    <xdr:sp macro="" textlink="">
      <xdr:nvSpPr>
        <xdr:cNvPr id="87" name="n_1mainValue【道路】&#10;有形固定資産減価償却率">
          <a:extLst>
            <a:ext uri="{FF2B5EF4-FFF2-40B4-BE49-F238E27FC236}">
              <a16:creationId xmlns:a16="http://schemas.microsoft.com/office/drawing/2014/main" id="{D2843112-3829-4F56-B64C-38756F29ED22}"/>
            </a:ext>
          </a:extLst>
        </xdr:cNvPr>
        <xdr:cNvSpPr txBox="1"/>
      </xdr:nvSpPr>
      <xdr:spPr>
        <a:xfrm>
          <a:off x="3582044"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148607</xdr:rowOff>
    </xdr:from>
    <xdr:ext cx="405111" cy="259045"/>
    <xdr:sp macro="" textlink="">
      <xdr:nvSpPr>
        <xdr:cNvPr id="88" name="n_2mainValue【道路】&#10;有形固定資産減価償却率">
          <a:extLst>
            <a:ext uri="{FF2B5EF4-FFF2-40B4-BE49-F238E27FC236}">
              <a16:creationId xmlns:a16="http://schemas.microsoft.com/office/drawing/2014/main" id="{07F1D84B-1C85-4748-8A76-D65C432A578F}"/>
            </a:ext>
          </a:extLst>
        </xdr:cNvPr>
        <xdr:cNvSpPr txBox="1"/>
      </xdr:nvSpPr>
      <xdr:spPr>
        <a:xfrm>
          <a:off x="2705744" y="717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161942</xdr:rowOff>
    </xdr:from>
    <xdr:ext cx="405111" cy="259045"/>
    <xdr:sp macro="" textlink="">
      <xdr:nvSpPr>
        <xdr:cNvPr id="89" name="n_3mainValue【道路】&#10;有形固定資産減価償却率">
          <a:extLst>
            <a:ext uri="{FF2B5EF4-FFF2-40B4-BE49-F238E27FC236}">
              <a16:creationId xmlns:a16="http://schemas.microsoft.com/office/drawing/2014/main" id="{47E1F648-C3B6-457F-B1BB-1E96B4F02E73}"/>
            </a:ext>
          </a:extLst>
        </xdr:cNvPr>
        <xdr:cNvSpPr txBox="1"/>
      </xdr:nvSpPr>
      <xdr:spPr>
        <a:xfrm>
          <a:off x="1816744"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161942</xdr:rowOff>
    </xdr:from>
    <xdr:ext cx="405111" cy="259045"/>
    <xdr:sp macro="" textlink="">
      <xdr:nvSpPr>
        <xdr:cNvPr id="90" name="n_4mainValue【道路】&#10;有形固定資産減価償却率">
          <a:extLst>
            <a:ext uri="{FF2B5EF4-FFF2-40B4-BE49-F238E27FC236}">
              <a16:creationId xmlns:a16="http://schemas.microsoft.com/office/drawing/2014/main" id="{65553C7C-D226-4283-BD28-FDC4F79D360B}"/>
            </a:ext>
          </a:extLst>
        </xdr:cNvPr>
        <xdr:cNvSpPr txBox="1"/>
      </xdr:nvSpPr>
      <xdr:spPr>
        <a:xfrm>
          <a:off x="927744"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5D8650A0-9463-4AD5-90DF-C6CA5E773BE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967526C9-E147-4195-B41B-D2DF82C8506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11839D99-31F4-4EBC-9D1F-2745AAD1247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8D4405D-43E8-467B-A860-6E160051E95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BCB231E8-1C94-4F32-9C20-604E842C8A7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2E5DE9A3-9610-41F7-AC0D-AB992712EC7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991D075C-8213-42CD-B089-D4F94F65A48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1F743B3B-D201-4643-89D4-600D54D804E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51F8C232-196F-486D-85A8-000AA846DA0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83EB4C81-5A0C-4305-9F6E-E6A0026AD3B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AA36EA39-B43C-4DDD-98ED-5CB11F09E563}"/>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9736B3B8-CB09-4BA5-85C2-7BAEBD86363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B996B5AE-CC31-49FF-9A09-603D005E9814}"/>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47E5CB69-5A35-49EF-8B28-115BEAB46D5B}"/>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3F7365DE-CEC1-442E-B0B1-9EF123D98429}"/>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a:extLst>
            <a:ext uri="{FF2B5EF4-FFF2-40B4-BE49-F238E27FC236}">
              <a16:creationId xmlns:a16="http://schemas.microsoft.com/office/drawing/2014/main" id="{60F1228A-BBBE-4E50-9BCE-5515D6D54638}"/>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8099A085-8AD6-4861-8310-4CB937D44985}"/>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a:extLst>
            <a:ext uri="{FF2B5EF4-FFF2-40B4-BE49-F238E27FC236}">
              <a16:creationId xmlns:a16="http://schemas.microsoft.com/office/drawing/2014/main" id="{33F441DB-2020-4B36-82D2-C80E6DE2E1EF}"/>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A333FCBD-37DF-43A9-BB21-4D05D0BDB8A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42C488F-A3CF-45EE-8DC5-CE66145E789F}"/>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C5DC7B78-9E4A-4C1E-A4EA-BAD08C5A751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82967</xdr:rowOff>
    </xdr:from>
    <xdr:to>
      <xdr:col>54</xdr:col>
      <xdr:colOff>189865</xdr:colOff>
      <xdr:row>41</xdr:row>
      <xdr:rowOff>27325</xdr:rowOff>
    </xdr:to>
    <xdr:cxnSp macro="">
      <xdr:nvCxnSpPr>
        <xdr:cNvPr id="112" name="直線コネクタ 111">
          <a:extLst>
            <a:ext uri="{FF2B5EF4-FFF2-40B4-BE49-F238E27FC236}">
              <a16:creationId xmlns:a16="http://schemas.microsoft.com/office/drawing/2014/main" id="{1E452A60-10BF-497F-9F41-F3D03CC6FDD2}"/>
            </a:ext>
          </a:extLst>
        </xdr:cNvPr>
        <xdr:cNvCxnSpPr/>
      </xdr:nvCxnSpPr>
      <xdr:spPr>
        <a:xfrm flipV="1">
          <a:off x="10476865" y="5740817"/>
          <a:ext cx="0" cy="131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31152</xdr:rowOff>
    </xdr:from>
    <xdr:ext cx="469744" cy="259045"/>
    <xdr:sp macro="" textlink="">
      <xdr:nvSpPr>
        <xdr:cNvPr id="113" name="【道路】&#10;一人当たり延長最小値テキスト">
          <a:extLst>
            <a:ext uri="{FF2B5EF4-FFF2-40B4-BE49-F238E27FC236}">
              <a16:creationId xmlns:a16="http://schemas.microsoft.com/office/drawing/2014/main" id="{EA4F4D24-49ED-4724-A797-17C85C289FA2}"/>
            </a:ext>
          </a:extLst>
        </xdr:cNvPr>
        <xdr:cNvSpPr txBox="1"/>
      </xdr:nvSpPr>
      <xdr:spPr>
        <a:xfrm>
          <a:off x="10515600" y="706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27325</xdr:rowOff>
    </xdr:from>
    <xdr:to>
      <xdr:col>55</xdr:col>
      <xdr:colOff>88900</xdr:colOff>
      <xdr:row>41</xdr:row>
      <xdr:rowOff>27325</xdr:rowOff>
    </xdr:to>
    <xdr:cxnSp macro="">
      <xdr:nvCxnSpPr>
        <xdr:cNvPr id="114" name="直線コネクタ 113">
          <a:extLst>
            <a:ext uri="{FF2B5EF4-FFF2-40B4-BE49-F238E27FC236}">
              <a16:creationId xmlns:a16="http://schemas.microsoft.com/office/drawing/2014/main" id="{430A44FE-4B93-4CB7-89C9-637E78868A54}"/>
            </a:ext>
          </a:extLst>
        </xdr:cNvPr>
        <xdr:cNvCxnSpPr/>
      </xdr:nvCxnSpPr>
      <xdr:spPr>
        <a:xfrm>
          <a:off x="10388600" y="705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29644</xdr:rowOff>
    </xdr:from>
    <xdr:ext cx="534377" cy="259045"/>
    <xdr:sp macro="" textlink="">
      <xdr:nvSpPr>
        <xdr:cNvPr id="115" name="【道路】&#10;一人当たり延長最大値テキスト">
          <a:extLst>
            <a:ext uri="{FF2B5EF4-FFF2-40B4-BE49-F238E27FC236}">
              <a16:creationId xmlns:a16="http://schemas.microsoft.com/office/drawing/2014/main" id="{CB7BE1CC-C5E2-4375-A671-A4D63C58ABC3}"/>
            </a:ext>
          </a:extLst>
        </xdr:cNvPr>
        <xdr:cNvSpPr txBox="1"/>
      </xdr:nvSpPr>
      <xdr:spPr>
        <a:xfrm>
          <a:off x="10515600" y="55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82967</xdr:rowOff>
    </xdr:from>
    <xdr:to>
      <xdr:col>55</xdr:col>
      <xdr:colOff>88900</xdr:colOff>
      <xdr:row>33</xdr:row>
      <xdr:rowOff>82967</xdr:rowOff>
    </xdr:to>
    <xdr:cxnSp macro="">
      <xdr:nvCxnSpPr>
        <xdr:cNvPr id="116" name="直線コネクタ 115">
          <a:extLst>
            <a:ext uri="{FF2B5EF4-FFF2-40B4-BE49-F238E27FC236}">
              <a16:creationId xmlns:a16="http://schemas.microsoft.com/office/drawing/2014/main" id="{01F41CCA-FACE-47DD-B2DD-36E55BFE4041}"/>
            </a:ext>
          </a:extLst>
        </xdr:cNvPr>
        <xdr:cNvCxnSpPr/>
      </xdr:nvCxnSpPr>
      <xdr:spPr>
        <a:xfrm>
          <a:off x="10388600" y="57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135008</xdr:rowOff>
    </xdr:from>
    <xdr:ext cx="469744" cy="259045"/>
    <xdr:sp macro="" textlink="">
      <xdr:nvSpPr>
        <xdr:cNvPr id="117" name="【道路】&#10;一人当たり延長平均値テキスト">
          <a:extLst>
            <a:ext uri="{FF2B5EF4-FFF2-40B4-BE49-F238E27FC236}">
              <a16:creationId xmlns:a16="http://schemas.microsoft.com/office/drawing/2014/main" id="{C751D7BF-451E-438F-B4B1-E9E9ABAF1B3A}"/>
            </a:ext>
          </a:extLst>
        </xdr:cNvPr>
        <xdr:cNvSpPr txBox="1"/>
      </xdr:nvSpPr>
      <xdr:spPr>
        <a:xfrm>
          <a:off x="10515600" y="6650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112131</xdr:rowOff>
    </xdr:from>
    <xdr:to>
      <xdr:col>55</xdr:col>
      <xdr:colOff>50800</xdr:colOff>
      <xdr:row>40</xdr:row>
      <xdr:rowOff>42281</xdr:rowOff>
    </xdr:to>
    <xdr:sp macro="" textlink="">
      <xdr:nvSpPr>
        <xdr:cNvPr id="118" name="フローチャート: 判断 117">
          <a:extLst>
            <a:ext uri="{FF2B5EF4-FFF2-40B4-BE49-F238E27FC236}">
              <a16:creationId xmlns:a16="http://schemas.microsoft.com/office/drawing/2014/main" id="{C084E44D-4C31-4291-86DA-7D39E7056CBF}"/>
            </a:ext>
          </a:extLst>
        </xdr:cNvPr>
        <xdr:cNvSpPr/>
      </xdr:nvSpPr>
      <xdr:spPr>
        <a:xfrm>
          <a:off x="10426700" y="6798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118257</xdr:rowOff>
    </xdr:from>
    <xdr:to>
      <xdr:col>50</xdr:col>
      <xdr:colOff>165100</xdr:colOff>
      <xdr:row>40</xdr:row>
      <xdr:rowOff>48407</xdr:rowOff>
    </xdr:to>
    <xdr:sp macro="" textlink="">
      <xdr:nvSpPr>
        <xdr:cNvPr id="119" name="フローチャート: 判断 118">
          <a:extLst>
            <a:ext uri="{FF2B5EF4-FFF2-40B4-BE49-F238E27FC236}">
              <a16:creationId xmlns:a16="http://schemas.microsoft.com/office/drawing/2014/main" id="{A5D1D43A-9675-435E-8DDF-E5B34A641B4F}"/>
            </a:ext>
          </a:extLst>
        </xdr:cNvPr>
        <xdr:cNvSpPr/>
      </xdr:nvSpPr>
      <xdr:spPr>
        <a:xfrm>
          <a:off x="9588500" y="680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125755</xdr:rowOff>
    </xdr:from>
    <xdr:to>
      <xdr:col>46</xdr:col>
      <xdr:colOff>38100</xdr:colOff>
      <xdr:row>40</xdr:row>
      <xdr:rowOff>55905</xdr:rowOff>
    </xdr:to>
    <xdr:sp macro="" textlink="">
      <xdr:nvSpPr>
        <xdr:cNvPr id="120" name="フローチャート: 判断 119">
          <a:extLst>
            <a:ext uri="{FF2B5EF4-FFF2-40B4-BE49-F238E27FC236}">
              <a16:creationId xmlns:a16="http://schemas.microsoft.com/office/drawing/2014/main" id="{F9857005-BD40-4031-AC16-8892CC396A5B}"/>
            </a:ext>
          </a:extLst>
        </xdr:cNvPr>
        <xdr:cNvSpPr/>
      </xdr:nvSpPr>
      <xdr:spPr>
        <a:xfrm>
          <a:off x="8699500" y="681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126578</xdr:rowOff>
    </xdr:from>
    <xdr:to>
      <xdr:col>41</xdr:col>
      <xdr:colOff>101600</xdr:colOff>
      <xdr:row>40</xdr:row>
      <xdr:rowOff>56728</xdr:rowOff>
    </xdr:to>
    <xdr:sp macro="" textlink="">
      <xdr:nvSpPr>
        <xdr:cNvPr id="121" name="フローチャート: 判断 120">
          <a:extLst>
            <a:ext uri="{FF2B5EF4-FFF2-40B4-BE49-F238E27FC236}">
              <a16:creationId xmlns:a16="http://schemas.microsoft.com/office/drawing/2014/main" id="{8E013284-1928-497A-B415-9B9C442E4800}"/>
            </a:ext>
          </a:extLst>
        </xdr:cNvPr>
        <xdr:cNvSpPr/>
      </xdr:nvSpPr>
      <xdr:spPr>
        <a:xfrm>
          <a:off x="7810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142855</xdr:rowOff>
    </xdr:from>
    <xdr:to>
      <xdr:col>36</xdr:col>
      <xdr:colOff>165100</xdr:colOff>
      <xdr:row>40</xdr:row>
      <xdr:rowOff>73005</xdr:rowOff>
    </xdr:to>
    <xdr:sp macro="" textlink="">
      <xdr:nvSpPr>
        <xdr:cNvPr id="122" name="フローチャート: 判断 121">
          <a:extLst>
            <a:ext uri="{FF2B5EF4-FFF2-40B4-BE49-F238E27FC236}">
              <a16:creationId xmlns:a16="http://schemas.microsoft.com/office/drawing/2014/main" id="{BE6A3209-245C-4159-8656-681E0FE1EFF9}"/>
            </a:ext>
          </a:extLst>
        </xdr:cNvPr>
        <xdr:cNvSpPr/>
      </xdr:nvSpPr>
      <xdr:spPr>
        <a:xfrm>
          <a:off x="6921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DAB1C56E-CE96-4D6B-8EA5-67E71AFF91C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3242A0CB-54A8-4C72-B92D-2AF28C55B32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66488BE-7B22-48D1-96E5-CF8390FA143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9210A76-CBC3-40CA-81DE-3CA1AE4999B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E246915-56AB-45C0-AB24-EC4BBF7F539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90414</xdr:rowOff>
    </xdr:from>
    <xdr:to>
      <xdr:col>55</xdr:col>
      <xdr:colOff>50800</xdr:colOff>
      <xdr:row>41</xdr:row>
      <xdr:rowOff>20564</xdr:rowOff>
    </xdr:to>
    <xdr:sp macro="" textlink="">
      <xdr:nvSpPr>
        <xdr:cNvPr id="128" name="楕円 127">
          <a:extLst>
            <a:ext uri="{FF2B5EF4-FFF2-40B4-BE49-F238E27FC236}">
              <a16:creationId xmlns:a16="http://schemas.microsoft.com/office/drawing/2014/main" id="{30826EFC-995C-4770-849A-0725555D6090}"/>
            </a:ext>
          </a:extLst>
        </xdr:cNvPr>
        <xdr:cNvSpPr/>
      </xdr:nvSpPr>
      <xdr:spPr>
        <a:xfrm>
          <a:off x="10426700" y="694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5341</xdr:rowOff>
    </xdr:from>
    <xdr:ext cx="469744" cy="259045"/>
    <xdr:sp macro="" textlink="">
      <xdr:nvSpPr>
        <xdr:cNvPr id="129" name="【道路】&#10;一人当たり延長該当値テキスト">
          <a:extLst>
            <a:ext uri="{FF2B5EF4-FFF2-40B4-BE49-F238E27FC236}">
              <a16:creationId xmlns:a16="http://schemas.microsoft.com/office/drawing/2014/main" id="{9D0B1CA8-4CBE-4B50-B2B7-773E8A1B2D84}"/>
            </a:ext>
          </a:extLst>
        </xdr:cNvPr>
        <xdr:cNvSpPr txBox="1"/>
      </xdr:nvSpPr>
      <xdr:spPr>
        <a:xfrm>
          <a:off x="10515600" y="686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91877</xdr:rowOff>
    </xdr:from>
    <xdr:to>
      <xdr:col>50</xdr:col>
      <xdr:colOff>165100</xdr:colOff>
      <xdr:row>41</xdr:row>
      <xdr:rowOff>22027</xdr:rowOff>
    </xdr:to>
    <xdr:sp macro="" textlink="">
      <xdr:nvSpPr>
        <xdr:cNvPr id="130" name="楕円 129">
          <a:extLst>
            <a:ext uri="{FF2B5EF4-FFF2-40B4-BE49-F238E27FC236}">
              <a16:creationId xmlns:a16="http://schemas.microsoft.com/office/drawing/2014/main" id="{0C30A48D-5852-4DA4-9EA0-37ED8C0224EE}"/>
            </a:ext>
          </a:extLst>
        </xdr:cNvPr>
        <xdr:cNvSpPr/>
      </xdr:nvSpPr>
      <xdr:spPr>
        <a:xfrm>
          <a:off x="9588500" y="694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141214</xdr:rowOff>
    </xdr:from>
    <xdr:to>
      <xdr:col>55</xdr:col>
      <xdr:colOff>0</xdr:colOff>
      <xdr:row>40</xdr:row>
      <xdr:rowOff>142677</xdr:rowOff>
    </xdr:to>
    <xdr:cxnSp macro="">
      <xdr:nvCxnSpPr>
        <xdr:cNvPr id="131" name="直線コネクタ 130">
          <a:extLst>
            <a:ext uri="{FF2B5EF4-FFF2-40B4-BE49-F238E27FC236}">
              <a16:creationId xmlns:a16="http://schemas.microsoft.com/office/drawing/2014/main" id="{BF0015F7-22B4-4B71-992B-76CC74D8DB5F}"/>
            </a:ext>
          </a:extLst>
        </xdr:cNvPr>
        <xdr:cNvCxnSpPr/>
      </xdr:nvCxnSpPr>
      <xdr:spPr>
        <a:xfrm flipV="1">
          <a:off x="9639300" y="6999214"/>
          <a:ext cx="8382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92700</xdr:rowOff>
    </xdr:from>
    <xdr:to>
      <xdr:col>46</xdr:col>
      <xdr:colOff>38100</xdr:colOff>
      <xdr:row>41</xdr:row>
      <xdr:rowOff>22850</xdr:rowOff>
    </xdr:to>
    <xdr:sp macro="" textlink="">
      <xdr:nvSpPr>
        <xdr:cNvPr id="132" name="楕円 131">
          <a:extLst>
            <a:ext uri="{FF2B5EF4-FFF2-40B4-BE49-F238E27FC236}">
              <a16:creationId xmlns:a16="http://schemas.microsoft.com/office/drawing/2014/main" id="{5168802A-5F23-40FF-BB0C-E692B47D24C7}"/>
            </a:ext>
          </a:extLst>
        </xdr:cNvPr>
        <xdr:cNvSpPr/>
      </xdr:nvSpPr>
      <xdr:spPr>
        <a:xfrm>
          <a:off x="8699500" y="695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142677</xdr:rowOff>
    </xdr:from>
    <xdr:to>
      <xdr:col>50</xdr:col>
      <xdr:colOff>114300</xdr:colOff>
      <xdr:row>40</xdr:row>
      <xdr:rowOff>143500</xdr:rowOff>
    </xdr:to>
    <xdr:cxnSp macro="">
      <xdr:nvCxnSpPr>
        <xdr:cNvPr id="133" name="直線コネクタ 132">
          <a:extLst>
            <a:ext uri="{FF2B5EF4-FFF2-40B4-BE49-F238E27FC236}">
              <a16:creationId xmlns:a16="http://schemas.microsoft.com/office/drawing/2014/main" id="{452AFB1A-8836-483D-B3FD-20DEAAC2C522}"/>
            </a:ext>
          </a:extLst>
        </xdr:cNvPr>
        <xdr:cNvCxnSpPr/>
      </xdr:nvCxnSpPr>
      <xdr:spPr>
        <a:xfrm flipV="1">
          <a:off x="8750300" y="7000677"/>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90002</xdr:rowOff>
    </xdr:from>
    <xdr:to>
      <xdr:col>41</xdr:col>
      <xdr:colOff>101600</xdr:colOff>
      <xdr:row>41</xdr:row>
      <xdr:rowOff>20152</xdr:rowOff>
    </xdr:to>
    <xdr:sp macro="" textlink="">
      <xdr:nvSpPr>
        <xdr:cNvPr id="134" name="楕円 133">
          <a:extLst>
            <a:ext uri="{FF2B5EF4-FFF2-40B4-BE49-F238E27FC236}">
              <a16:creationId xmlns:a16="http://schemas.microsoft.com/office/drawing/2014/main" id="{56EEE47C-AE2C-46D3-B915-BF367141CE67}"/>
            </a:ext>
          </a:extLst>
        </xdr:cNvPr>
        <xdr:cNvSpPr/>
      </xdr:nvSpPr>
      <xdr:spPr>
        <a:xfrm>
          <a:off x="7810500" y="694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140802</xdr:rowOff>
    </xdr:from>
    <xdr:to>
      <xdr:col>45</xdr:col>
      <xdr:colOff>177800</xdr:colOff>
      <xdr:row>40</xdr:row>
      <xdr:rowOff>143500</xdr:rowOff>
    </xdr:to>
    <xdr:cxnSp macro="">
      <xdr:nvCxnSpPr>
        <xdr:cNvPr id="135" name="直線コネクタ 134">
          <a:extLst>
            <a:ext uri="{FF2B5EF4-FFF2-40B4-BE49-F238E27FC236}">
              <a16:creationId xmlns:a16="http://schemas.microsoft.com/office/drawing/2014/main" id="{BC080230-A54A-49A2-8B07-9E3606926B40}"/>
            </a:ext>
          </a:extLst>
        </xdr:cNvPr>
        <xdr:cNvCxnSpPr/>
      </xdr:nvCxnSpPr>
      <xdr:spPr>
        <a:xfrm>
          <a:off x="7861300" y="6998802"/>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90505</xdr:rowOff>
    </xdr:from>
    <xdr:to>
      <xdr:col>36</xdr:col>
      <xdr:colOff>165100</xdr:colOff>
      <xdr:row>41</xdr:row>
      <xdr:rowOff>20655</xdr:rowOff>
    </xdr:to>
    <xdr:sp macro="" textlink="">
      <xdr:nvSpPr>
        <xdr:cNvPr id="136" name="楕円 135">
          <a:extLst>
            <a:ext uri="{FF2B5EF4-FFF2-40B4-BE49-F238E27FC236}">
              <a16:creationId xmlns:a16="http://schemas.microsoft.com/office/drawing/2014/main" id="{9C3DA938-F5C7-418F-9742-38CFB6B82D4C}"/>
            </a:ext>
          </a:extLst>
        </xdr:cNvPr>
        <xdr:cNvSpPr/>
      </xdr:nvSpPr>
      <xdr:spPr>
        <a:xfrm>
          <a:off x="6921500" y="694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140802</xdr:rowOff>
    </xdr:from>
    <xdr:to>
      <xdr:col>41</xdr:col>
      <xdr:colOff>50800</xdr:colOff>
      <xdr:row>40</xdr:row>
      <xdr:rowOff>141305</xdr:rowOff>
    </xdr:to>
    <xdr:cxnSp macro="">
      <xdr:nvCxnSpPr>
        <xdr:cNvPr id="137" name="直線コネクタ 136">
          <a:extLst>
            <a:ext uri="{FF2B5EF4-FFF2-40B4-BE49-F238E27FC236}">
              <a16:creationId xmlns:a16="http://schemas.microsoft.com/office/drawing/2014/main" id="{3FC16A1A-186B-4919-8E3A-E57DAE7228D5}"/>
            </a:ext>
          </a:extLst>
        </xdr:cNvPr>
        <xdr:cNvCxnSpPr/>
      </xdr:nvCxnSpPr>
      <xdr:spPr>
        <a:xfrm flipV="1">
          <a:off x="6972300" y="6998802"/>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64934</xdr:rowOff>
    </xdr:from>
    <xdr:ext cx="469744" cy="259045"/>
    <xdr:sp macro="" textlink="">
      <xdr:nvSpPr>
        <xdr:cNvPr id="138" name="n_1aveValue【道路】&#10;一人当たり延長">
          <a:extLst>
            <a:ext uri="{FF2B5EF4-FFF2-40B4-BE49-F238E27FC236}">
              <a16:creationId xmlns:a16="http://schemas.microsoft.com/office/drawing/2014/main" id="{4D371A6D-6362-4657-A53C-4D06068E9E5C}"/>
            </a:ext>
          </a:extLst>
        </xdr:cNvPr>
        <xdr:cNvSpPr txBox="1"/>
      </xdr:nvSpPr>
      <xdr:spPr>
        <a:xfrm>
          <a:off x="9391727" y="658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72432</xdr:rowOff>
    </xdr:from>
    <xdr:ext cx="469744" cy="259045"/>
    <xdr:sp macro="" textlink="">
      <xdr:nvSpPr>
        <xdr:cNvPr id="139" name="n_2aveValue【道路】&#10;一人当たり延長">
          <a:extLst>
            <a:ext uri="{FF2B5EF4-FFF2-40B4-BE49-F238E27FC236}">
              <a16:creationId xmlns:a16="http://schemas.microsoft.com/office/drawing/2014/main" id="{500E8B69-10E2-42C7-B291-AD0CF12B584C}"/>
            </a:ext>
          </a:extLst>
        </xdr:cNvPr>
        <xdr:cNvSpPr txBox="1"/>
      </xdr:nvSpPr>
      <xdr:spPr>
        <a:xfrm>
          <a:off x="8515427" y="658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73255</xdr:rowOff>
    </xdr:from>
    <xdr:ext cx="469744" cy="259045"/>
    <xdr:sp macro="" textlink="">
      <xdr:nvSpPr>
        <xdr:cNvPr id="140" name="n_3aveValue【道路】&#10;一人当たり延長">
          <a:extLst>
            <a:ext uri="{FF2B5EF4-FFF2-40B4-BE49-F238E27FC236}">
              <a16:creationId xmlns:a16="http://schemas.microsoft.com/office/drawing/2014/main" id="{84036B4C-3FF7-47D1-8087-9C67F4FCF566}"/>
            </a:ext>
          </a:extLst>
        </xdr:cNvPr>
        <xdr:cNvSpPr txBox="1"/>
      </xdr:nvSpPr>
      <xdr:spPr>
        <a:xfrm>
          <a:off x="7626427" y="65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89532</xdr:rowOff>
    </xdr:from>
    <xdr:ext cx="469744" cy="259045"/>
    <xdr:sp macro="" textlink="">
      <xdr:nvSpPr>
        <xdr:cNvPr id="141" name="n_4aveValue【道路】&#10;一人当たり延長">
          <a:extLst>
            <a:ext uri="{FF2B5EF4-FFF2-40B4-BE49-F238E27FC236}">
              <a16:creationId xmlns:a16="http://schemas.microsoft.com/office/drawing/2014/main" id="{4638D288-D9D0-4B6E-B5C6-99DCDCE8297A}"/>
            </a:ext>
          </a:extLst>
        </xdr:cNvPr>
        <xdr:cNvSpPr txBox="1"/>
      </xdr:nvSpPr>
      <xdr:spPr>
        <a:xfrm>
          <a:off x="6737427" y="660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13154</xdr:rowOff>
    </xdr:from>
    <xdr:ext cx="469744" cy="259045"/>
    <xdr:sp macro="" textlink="">
      <xdr:nvSpPr>
        <xdr:cNvPr id="142" name="n_1mainValue【道路】&#10;一人当たり延長">
          <a:extLst>
            <a:ext uri="{FF2B5EF4-FFF2-40B4-BE49-F238E27FC236}">
              <a16:creationId xmlns:a16="http://schemas.microsoft.com/office/drawing/2014/main" id="{EC5D21BF-9CC2-45C2-AB30-F0A9AFE5CBB5}"/>
            </a:ext>
          </a:extLst>
        </xdr:cNvPr>
        <xdr:cNvSpPr txBox="1"/>
      </xdr:nvSpPr>
      <xdr:spPr>
        <a:xfrm>
          <a:off x="9391727" y="704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13977</xdr:rowOff>
    </xdr:from>
    <xdr:ext cx="469744" cy="259045"/>
    <xdr:sp macro="" textlink="">
      <xdr:nvSpPr>
        <xdr:cNvPr id="143" name="n_2mainValue【道路】&#10;一人当たり延長">
          <a:extLst>
            <a:ext uri="{FF2B5EF4-FFF2-40B4-BE49-F238E27FC236}">
              <a16:creationId xmlns:a16="http://schemas.microsoft.com/office/drawing/2014/main" id="{847CFD3D-B13F-46D8-9197-670F9FADD015}"/>
            </a:ext>
          </a:extLst>
        </xdr:cNvPr>
        <xdr:cNvSpPr txBox="1"/>
      </xdr:nvSpPr>
      <xdr:spPr>
        <a:xfrm>
          <a:off x="8515427" y="704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11279</xdr:rowOff>
    </xdr:from>
    <xdr:ext cx="469744" cy="259045"/>
    <xdr:sp macro="" textlink="">
      <xdr:nvSpPr>
        <xdr:cNvPr id="144" name="n_3mainValue【道路】&#10;一人当たり延長">
          <a:extLst>
            <a:ext uri="{FF2B5EF4-FFF2-40B4-BE49-F238E27FC236}">
              <a16:creationId xmlns:a16="http://schemas.microsoft.com/office/drawing/2014/main" id="{14B738AF-1160-4B1A-9579-1D82EF1BC0DF}"/>
            </a:ext>
          </a:extLst>
        </xdr:cNvPr>
        <xdr:cNvSpPr txBox="1"/>
      </xdr:nvSpPr>
      <xdr:spPr>
        <a:xfrm>
          <a:off x="7626427" y="704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11782</xdr:rowOff>
    </xdr:from>
    <xdr:ext cx="469744" cy="259045"/>
    <xdr:sp macro="" textlink="">
      <xdr:nvSpPr>
        <xdr:cNvPr id="145" name="n_4mainValue【道路】&#10;一人当たり延長">
          <a:extLst>
            <a:ext uri="{FF2B5EF4-FFF2-40B4-BE49-F238E27FC236}">
              <a16:creationId xmlns:a16="http://schemas.microsoft.com/office/drawing/2014/main" id="{DDFA8BF7-7CC9-4F4B-9BE4-4E1724A0A900}"/>
            </a:ext>
          </a:extLst>
        </xdr:cNvPr>
        <xdr:cNvSpPr txBox="1"/>
      </xdr:nvSpPr>
      <xdr:spPr>
        <a:xfrm>
          <a:off x="6737427" y="7041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AD6A33E-233F-4EDE-B450-BC20E6E0CF9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68757F70-AEAE-4C94-A3D4-B6C86B5E239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C9CC22FB-3A0B-4A57-A8F8-BFE3B25F87B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740BE2E-F9CA-4C9B-A6BD-0E5CCABE425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62D61A9-B50B-48C2-A989-BAA07758B31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99DA69B6-AD28-461F-8EEC-900DD97CA4C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51354353-0228-4F59-9080-332947CB8E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B1353FB0-40E0-42A3-A066-4C885A0B06A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F7A34FE2-638B-499E-99F6-323ED6AD002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FDD9FE33-858B-41EC-BE57-8E8ED06CFDB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799F2A2F-99EA-466E-9F28-ECE2577C044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2F10F5DC-9822-47FB-908A-654610D567E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a:extLst>
            <a:ext uri="{FF2B5EF4-FFF2-40B4-BE49-F238E27FC236}">
              <a16:creationId xmlns:a16="http://schemas.microsoft.com/office/drawing/2014/main" id="{62DD852E-C29D-4D1B-8CB4-B55025AA1C16}"/>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95C8FFC6-D193-422C-B6A8-77D117FD72B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2DEF08D4-1573-446D-A024-FD50FE6ABFA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6604F414-CE31-4AC6-A6B2-AD83C3EC04B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8B9EB6BA-42E7-4BFD-BACB-0763EBB9791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6639071B-CC4A-4B5B-AC15-4A3F65AA77A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F13A939F-EF60-4663-9455-E5EC12FD359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CDFFEE30-251F-48D5-815F-AC9F5B7D0C3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69FB0637-B445-4D89-9D71-E9F3B7D7886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34CE91BE-F69F-4F3A-8DDE-073558C060E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a:extLst>
            <a:ext uri="{FF2B5EF4-FFF2-40B4-BE49-F238E27FC236}">
              <a16:creationId xmlns:a16="http://schemas.microsoft.com/office/drawing/2014/main" id="{D3AD30FA-9B4F-4895-9B0D-292CC4A90E19}"/>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571945D9-E790-4DAE-B843-B5A95DD04EB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a:extLst>
            <a:ext uri="{FF2B5EF4-FFF2-40B4-BE49-F238E27FC236}">
              <a16:creationId xmlns:a16="http://schemas.microsoft.com/office/drawing/2014/main" id="{6E55373E-27F7-4CC0-A054-71126AC07CDB}"/>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1454218-C55A-4394-8132-FAEE8D7EE9E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158387</xdr:rowOff>
    </xdr:from>
    <xdr:to>
      <xdr:col>24</xdr:col>
      <xdr:colOff>62865</xdr:colOff>
      <xdr:row>63</xdr:row>
      <xdr:rowOff>76744</xdr:rowOff>
    </xdr:to>
    <xdr:cxnSp macro="">
      <xdr:nvCxnSpPr>
        <xdr:cNvPr id="172" name="直線コネクタ 171">
          <a:extLst>
            <a:ext uri="{FF2B5EF4-FFF2-40B4-BE49-F238E27FC236}">
              <a16:creationId xmlns:a16="http://schemas.microsoft.com/office/drawing/2014/main" id="{61591335-8BA7-4BF9-96EA-A4261B7266E1}"/>
            </a:ext>
          </a:extLst>
        </xdr:cNvPr>
        <xdr:cNvCxnSpPr/>
      </xdr:nvCxnSpPr>
      <xdr:spPr>
        <a:xfrm flipV="1">
          <a:off x="4634865" y="9588137"/>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80571</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3E374880-ACEB-455D-8545-1FF1FE3BF44C}"/>
            </a:ext>
          </a:extLst>
        </xdr:cNvPr>
        <xdr:cNvSpPr txBox="1"/>
      </xdr:nvSpPr>
      <xdr:spPr>
        <a:xfrm>
          <a:off x="4673600" y="1088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76744</xdr:rowOff>
    </xdr:from>
    <xdr:to>
      <xdr:col>24</xdr:col>
      <xdr:colOff>152400</xdr:colOff>
      <xdr:row>63</xdr:row>
      <xdr:rowOff>76744</xdr:rowOff>
    </xdr:to>
    <xdr:cxnSp macro="">
      <xdr:nvCxnSpPr>
        <xdr:cNvPr id="174" name="直線コネクタ 173">
          <a:extLst>
            <a:ext uri="{FF2B5EF4-FFF2-40B4-BE49-F238E27FC236}">
              <a16:creationId xmlns:a16="http://schemas.microsoft.com/office/drawing/2014/main" id="{E0AD9AE4-18AB-4BA1-A764-7E9665594F27}"/>
            </a:ext>
          </a:extLst>
        </xdr:cNvPr>
        <xdr:cNvCxnSpPr/>
      </xdr:nvCxnSpPr>
      <xdr:spPr>
        <a:xfrm>
          <a:off x="4546600" y="108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105064</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29AE4CBD-A51E-4C0A-B1B8-15993CAA798D}"/>
            </a:ext>
          </a:extLst>
        </xdr:cNvPr>
        <xdr:cNvSpPr txBox="1"/>
      </xdr:nvSpPr>
      <xdr:spPr>
        <a:xfrm>
          <a:off x="4673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158387</xdr:rowOff>
    </xdr:from>
    <xdr:to>
      <xdr:col>24</xdr:col>
      <xdr:colOff>152400</xdr:colOff>
      <xdr:row>55</xdr:row>
      <xdr:rowOff>158387</xdr:rowOff>
    </xdr:to>
    <xdr:cxnSp macro="">
      <xdr:nvCxnSpPr>
        <xdr:cNvPr id="176" name="直線コネクタ 175">
          <a:extLst>
            <a:ext uri="{FF2B5EF4-FFF2-40B4-BE49-F238E27FC236}">
              <a16:creationId xmlns:a16="http://schemas.microsoft.com/office/drawing/2014/main" id="{7839FCFC-F481-4C78-AF7C-9AC222393AD8}"/>
            </a:ext>
          </a:extLst>
        </xdr:cNvPr>
        <xdr:cNvCxnSpPr/>
      </xdr:nvCxnSpPr>
      <xdr:spPr>
        <a:xfrm>
          <a:off x="4546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55353</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97E42710-836A-47DA-B03A-41B198A8FB54}"/>
            </a:ext>
          </a:extLst>
        </xdr:cNvPr>
        <xdr:cNvSpPr txBox="1"/>
      </xdr:nvSpPr>
      <xdr:spPr>
        <a:xfrm>
          <a:off x="4673600" y="9999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32476</xdr:rowOff>
    </xdr:from>
    <xdr:to>
      <xdr:col>24</xdr:col>
      <xdr:colOff>114300</xdr:colOff>
      <xdr:row>59</xdr:row>
      <xdr:rowOff>134076</xdr:rowOff>
    </xdr:to>
    <xdr:sp macro="" textlink="">
      <xdr:nvSpPr>
        <xdr:cNvPr id="178" name="フローチャート: 判断 177">
          <a:extLst>
            <a:ext uri="{FF2B5EF4-FFF2-40B4-BE49-F238E27FC236}">
              <a16:creationId xmlns:a16="http://schemas.microsoft.com/office/drawing/2014/main" id="{347443D7-C8A2-4AD0-916F-C19F1D0C4152}"/>
            </a:ext>
          </a:extLst>
        </xdr:cNvPr>
        <xdr:cNvSpPr/>
      </xdr:nvSpPr>
      <xdr:spPr>
        <a:xfrm>
          <a:off x="45847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151674</xdr:rowOff>
    </xdr:from>
    <xdr:to>
      <xdr:col>20</xdr:col>
      <xdr:colOff>38100</xdr:colOff>
      <xdr:row>59</xdr:row>
      <xdr:rowOff>81824</xdr:rowOff>
    </xdr:to>
    <xdr:sp macro="" textlink="">
      <xdr:nvSpPr>
        <xdr:cNvPr id="179" name="フローチャート: 判断 178">
          <a:extLst>
            <a:ext uri="{FF2B5EF4-FFF2-40B4-BE49-F238E27FC236}">
              <a16:creationId xmlns:a16="http://schemas.microsoft.com/office/drawing/2014/main" id="{C6D31A65-B33D-488B-97C1-A487D416821D}"/>
            </a:ext>
          </a:extLst>
        </xdr:cNvPr>
        <xdr:cNvSpPr/>
      </xdr:nvSpPr>
      <xdr:spPr>
        <a:xfrm>
          <a:off x="37465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112485</xdr:rowOff>
    </xdr:from>
    <xdr:to>
      <xdr:col>15</xdr:col>
      <xdr:colOff>101600</xdr:colOff>
      <xdr:row>59</xdr:row>
      <xdr:rowOff>42635</xdr:rowOff>
    </xdr:to>
    <xdr:sp macro="" textlink="">
      <xdr:nvSpPr>
        <xdr:cNvPr id="180" name="フローチャート: 判断 179">
          <a:extLst>
            <a:ext uri="{FF2B5EF4-FFF2-40B4-BE49-F238E27FC236}">
              <a16:creationId xmlns:a16="http://schemas.microsoft.com/office/drawing/2014/main" id="{AFBED039-54E6-4D96-B1F8-2256A932D942}"/>
            </a:ext>
          </a:extLst>
        </xdr:cNvPr>
        <xdr:cNvSpPr/>
      </xdr:nvSpPr>
      <xdr:spPr>
        <a:xfrm>
          <a:off x="2857500" y="1005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43906</xdr:rowOff>
    </xdr:from>
    <xdr:to>
      <xdr:col>10</xdr:col>
      <xdr:colOff>165100</xdr:colOff>
      <xdr:row>58</xdr:row>
      <xdr:rowOff>145506</xdr:rowOff>
    </xdr:to>
    <xdr:sp macro="" textlink="">
      <xdr:nvSpPr>
        <xdr:cNvPr id="181" name="フローチャート: 判断 180">
          <a:extLst>
            <a:ext uri="{FF2B5EF4-FFF2-40B4-BE49-F238E27FC236}">
              <a16:creationId xmlns:a16="http://schemas.microsoft.com/office/drawing/2014/main" id="{47A8C86A-3826-4B8D-8130-2521EEC57603}"/>
            </a:ext>
          </a:extLst>
        </xdr:cNvPr>
        <xdr:cNvSpPr/>
      </xdr:nvSpPr>
      <xdr:spPr>
        <a:xfrm>
          <a:off x="1968500" y="998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153307</xdr:rowOff>
    </xdr:from>
    <xdr:to>
      <xdr:col>6</xdr:col>
      <xdr:colOff>38100</xdr:colOff>
      <xdr:row>58</xdr:row>
      <xdr:rowOff>83457</xdr:rowOff>
    </xdr:to>
    <xdr:sp macro="" textlink="">
      <xdr:nvSpPr>
        <xdr:cNvPr id="182" name="フローチャート: 判断 181">
          <a:extLst>
            <a:ext uri="{FF2B5EF4-FFF2-40B4-BE49-F238E27FC236}">
              <a16:creationId xmlns:a16="http://schemas.microsoft.com/office/drawing/2014/main" id="{1ECDA42B-E89B-46EB-893A-888DFDAFE7E2}"/>
            </a:ext>
          </a:extLst>
        </xdr:cNvPr>
        <xdr:cNvSpPr/>
      </xdr:nvSpPr>
      <xdr:spPr>
        <a:xfrm>
          <a:off x="1079500" y="99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1F3A8AE-6452-41A9-8967-10D2CA8EDFD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465AA83-F35A-4CB9-BB85-31FA7083A17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5816CB8-33C2-4D12-AC7E-A22922236DF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EB7CA26-77A7-4E51-881F-E7851F035F5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B377A65-EAE6-4FFC-B6A6-21B96136E49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65133</xdr:rowOff>
    </xdr:from>
    <xdr:to>
      <xdr:col>24</xdr:col>
      <xdr:colOff>114300</xdr:colOff>
      <xdr:row>59</xdr:row>
      <xdr:rowOff>166733</xdr:rowOff>
    </xdr:to>
    <xdr:sp macro="" textlink="">
      <xdr:nvSpPr>
        <xdr:cNvPr id="188" name="楕円 187">
          <a:extLst>
            <a:ext uri="{FF2B5EF4-FFF2-40B4-BE49-F238E27FC236}">
              <a16:creationId xmlns:a16="http://schemas.microsoft.com/office/drawing/2014/main" id="{C3BCF11B-15DF-4197-8326-485B81F9BBA1}"/>
            </a:ext>
          </a:extLst>
        </xdr:cNvPr>
        <xdr:cNvSpPr/>
      </xdr:nvSpPr>
      <xdr:spPr>
        <a:xfrm>
          <a:off x="45847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43560</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DF26BAA4-F9E3-4A04-9B8F-EDCB55727B95}"/>
            </a:ext>
          </a:extLst>
        </xdr:cNvPr>
        <xdr:cNvSpPr txBox="1"/>
      </xdr:nvSpPr>
      <xdr:spPr>
        <a:xfrm>
          <a:off x="4673600" y="1015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16147</xdr:rowOff>
    </xdr:from>
    <xdr:to>
      <xdr:col>20</xdr:col>
      <xdr:colOff>38100</xdr:colOff>
      <xdr:row>59</xdr:row>
      <xdr:rowOff>117747</xdr:rowOff>
    </xdr:to>
    <xdr:sp macro="" textlink="">
      <xdr:nvSpPr>
        <xdr:cNvPr id="190" name="楕円 189">
          <a:extLst>
            <a:ext uri="{FF2B5EF4-FFF2-40B4-BE49-F238E27FC236}">
              <a16:creationId xmlns:a16="http://schemas.microsoft.com/office/drawing/2014/main" id="{8E59A534-7AE2-4BAD-B204-617736546CA5}"/>
            </a:ext>
          </a:extLst>
        </xdr:cNvPr>
        <xdr:cNvSpPr/>
      </xdr:nvSpPr>
      <xdr:spPr>
        <a:xfrm>
          <a:off x="37465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66947</xdr:rowOff>
    </xdr:from>
    <xdr:to>
      <xdr:col>24</xdr:col>
      <xdr:colOff>63500</xdr:colOff>
      <xdr:row>59</xdr:row>
      <xdr:rowOff>115933</xdr:rowOff>
    </xdr:to>
    <xdr:cxnSp macro="">
      <xdr:nvCxnSpPr>
        <xdr:cNvPr id="191" name="直線コネクタ 190">
          <a:extLst>
            <a:ext uri="{FF2B5EF4-FFF2-40B4-BE49-F238E27FC236}">
              <a16:creationId xmlns:a16="http://schemas.microsoft.com/office/drawing/2014/main" id="{4D4C8B2A-A729-4D39-B855-50EE67EDBECB}"/>
            </a:ext>
          </a:extLst>
        </xdr:cNvPr>
        <xdr:cNvCxnSpPr/>
      </xdr:nvCxnSpPr>
      <xdr:spPr>
        <a:xfrm>
          <a:off x="3797300" y="1018249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138612</xdr:rowOff>
    </xdr:from>
    <xdr:to>
      <xdr:col>15</xdr:col>
      <xdr:colOff>101600</xdr:colOff>
      <xdr:row>59</xdr:row>
      <xdr:rowOff>68762</xdr:rowOff>
    </xdr:to>
    <xdr:sp macro="" textlink="">
      <xdr:nvSpPr>
        <xdr:cNvPr id="192" name="楕円 191">
          <a:extLst>
            <a:ext uri="{FF2B5EF4-FFF2-40B4-BE49-F238E27FC236}">
              <a16:creationId xmlns:a16="http://schemas.microsoft.com/office/drawing/2014/main" id="{DE8644AC-C2E8-4C58-AA80-E65707071433}"/>
            </a:ext>
          </a:extLst>
        </xdr:cNvPr>
        <xdr:cNvSpPr/>
      </xdr:nvSpPr>
      <xdr:spPr>
        <a:xfrm>
          <a:off x="28575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17962</xdr:rowOff>
    </xdr:from>
    <xdr:to>
      <xdr:col>19</xdr:col>
      <xdr:colOff>177800</xdr:colOff>
      <xdr:row>59</xdr:row>
      <xdr:rowOff>66947</xdr:rowOff>
    </xdr:to>
    <xdr:cxnSp macro="">
      <xdr:nvCxnSpPr>
        <xdr:cNvPr id="193" name="直線コネクタ 192">
          <a:extLst>
            <a:ext uri="{FF2B5EF4-FFF2-40B4-BE49-F238E27FC236}">
              <a16:creationId xmlns:a16="http://schemas.microsoft.com/office/drawing/2014/main" id="{A7E18758-0EBA-4C25-BEAF-F3B0E5273314}"/>
            </a:ext>
          </a:extLst>
        </xdr:cNvPr>
        <xdr:cNvCxnSpPr/>
      </xdr:nvCxnSpPr>
      <xdr:spPr>
        <a:xfrm>
          <a:off x="2908300" y="1013351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86360</xdr:rowOff>
    </xdr:from>
    <xdr:to>
      <xdr:col>10</xdr:col>
      <xdr:colOff>165100</xdr:colOff>
      <xdr:row>59</xdr:row>
      <xdr:rowOff>16510</xdr:rowOff>
    </xdr:to>
    <xdr:sp macro="" textlink="">
      <xdr:nvSpPr>
        <xdr:cNvPr id="194" name="楕円 193">
          <a:extLst>
            <a:ext uri="{FF2B5EF4-FFF2-40B4-BE49-F238E27FC236}">
              <a16:creationId xmlns:a16="http://schemas.microsoft.com/office/drawing/2014/main" id="{D63D4320-36A1-45DA-8E0A-313F7B1BBF91}"/>
            </a:ext>
          </a:extLst>
        </xdr:cNvPr>
        <xdr:cNvSpPr/>
      </xdr:nvSpPr>
      <xdr:spPr>
        <a:xfrm>
          <a:off x="1968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137160</xdr:rowOff>
    </xdr:from>
    <xdr:to>
      <xdr:col>15</xdr:col>
      <xdr:colOff>50800</xdr:colOff>
      <xdr:row>59</xdr:row>
      <xdr:rowOff>17962</xdr:rowOff>
    </xdr:to>
    <xdr:cxnSp macro="">
      <xdr:nvCxnSpPr>
        <xdr:cNvPr id="195" name="直線コネクタ 194">
          <a:extLst>
            <a:ext uri="{FF2B5EF4-FFF2-40B4-BE49-F238E27FC236}">
              <a16:creationId xmlns:a16="http://schemas.microsoft.com/office/drawing/2014/main" id="{63B4F4A3-CAC3-4E84-ACF6-7815EBDD7B68}"/>
            </a:ext>
          </a:extLst>
        </xdr:cNvPr>
        <xdr:cNvCxnSpPr/>
      </xdr:nvCxnSpPr>
      <xdr:spPr>
        <a:xfrm>
          <a:off x="2019300" y="10081260"/>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37374</xdr:rowOff>
    </xdr:from>
    <xdr:to>
      <xdr:col>6</xdr:col>
      <xdr:colOff>38100</xdr:colOff>
      <xdr:row>58</xdr:row>
      <xdr:rowOff>138974</xdr:rowOff>
    </xdr:to>
    <xdr:sp macro="" textlink="">
      <xdr:nvSpPr>
        <xdr:cNvPr id="196" name="楕円 195">
          <a:extLst>
            <a:ext uri="{FF2B5EF4-FFF2-40B4-BE49-F238E27FC236}">
              <a16:creationId xmlns:a16="http://schemas.microsoft.com/office/drawing/2014/main" id="{C8F5BD95-E685-4BB6-BE74-B48D69C6338A}"/>
            </a:ext>
          </a:extLst>
        </xdr:cNvPr>
        <xdr:cNvSpPr/>
      </xdr:nvSpPr>
      <xdr:spPr>
        <a:xfrm>
          <a:off x="1079500" y="998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88174</xdr:rowOff>
    </xdr:from>
    <xdr:to>
      <xdr:col>10</xdr:col>
      <xdr:colOff>114300</xdr:colOff>
      <xdr:row>58</xdr:row>
      <xdr:rowOff>137160</xdr:rowOff>
    </xdr:to>
    <xdr:cxnSp macro="">
      <xdr:nvCxnSpPr>
        <xdr:cNvPr id="197" name="直線コネクタ 196">
          <a:extLst>
            <a:ext uri="{FF2B5EF4-FFF2-40B4-BE49-F238E27FC236}">
              <a16:creationId xmlns:a16="http://schemas.microsoft.com/office/drawing/2014/main" id="{8CF12F9F-60B7-44CC-94D0-2388FFC129F9}"/>
            </a:ext>
          </a:extLst>
        </xdr:cNvPr>
        <xdr:cNvCxnSpPr/>
      </xdr:nvCxnSpPr>
      <xdr:spPr>
        <a:xfrm>
          <a:off x="1130300" y="1003227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98351</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F8C99B32-C2FF-41E2-8F0E-B4E21F4ABD0E}"/>
            </a:ext>
          </a:extLst>
        </xdr:cNvPr>
        <xdr:cNvSpPr txBox="1"/>
      </xdr:nvSpPr>
      <xdr:spPr>
        <a:xfrm>
          <a:off x="3582044" y="987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59162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AE39D315-C116-4F08-9287-BE36B1EB4CE8}"/>
            </a:ext>
          </a:extLst>
        </xdr:cNvPr>
        <xdr:cNvSpPr txBox="1"/>
      </xdr:nvSpPr>
      <xdr:spPr>
        <a:xfrm>
          <a:off x="2705744" y="983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162033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CE27F95E-ACD7-4317-B531-0EF4766B955B}"/>
            </a:ext>
          </a:extLst>
        </xdr:cNvPr>
        <xdr:cNvSpPr txBox="1"/>
      </xdr:nvSpPr>
      <xdr:spPr>
        <a:xfrm>
          <a:off x="1816744" y="976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99984</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CD2FDB6D-4B25-4D0D-AC25-3348014D09DD}"/>
            </a:ext>
          </a:extLst>
        </xdr:cNvPr>
        <xdr:cNvSpPr txBox="1"/>
      </xdr:nvSpPr>
      <xdr:spPr>
        <a:xfrm>
          <a:off x="927744" y="970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108874</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28318398-EA1E-4E5A-AB6C-A46E05887847}"/>
            </a:ext>
          </a:extLst>
        </xdr:cNvPr>
        <xdr:cNvSpPr txBox="1"/>
      </xdr:nvSpPr>
      <xdr:spPr>
        <a:xfrm>
          <a:off x="35820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59889</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ED105EE6-785B-4D83-A9B0-EDE7EB85DCC1}"/>
            </a:ext>
          </a:extLst>
        </xdr:cNvPr>
        <xdr:cNvSpPr txBox="1"/>
      </xdr:nvSpPr>
      <xdr:spPr>
        <a:xfrm>
          <a:off x="2705744" y="1017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7637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AEED7DAD-DCE4-4764-9673-E43C2A7E1BF6}"/>
            </a:ext>
          </a:extLst>
        </xdr:cNvPr>
        <xdr:cNvSpPr txBox="1"/>
      </xdr:nvSpPr>
      <xdr:spPr>
        <a:xfrm>
          <a:off x="18167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130101</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937F528B-16E4-4E8B-B74A-0DDDDFBEB08E}"/>
            </a:ext>
          </a:extLst>
        </xdr:cNvPr>
        <xdr:cNvSpPr txBox="1"/>
      </xdr:nvSpPr>
      <xdr:spPr>
        <a:xfrm>
          <a:off x="927744" y="1007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649A5A96-BB63-4533-B4B1-39A6284473D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4672CF6F-F3B2-4D60-AC9F-41D4E2EE39D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D4C19530-2575-4BD9-9200-CE498430713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CF20A9E2-6212-4786-9CA1-D46B91A9DCC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DE0D2D78-D770-4388-ADCD-82189F9048B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1E3BA55B-D084-4A46-80BA-925E7CD0654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A38DE199-7875-43DC-962A-6EC48C7907C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9AD8C39C-D5CC-4A5F-BB33-0B5FF938BC6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9E0AD82E-15D0-4B66-9D39-220D2136795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EC7C6E5F-AFAA-4FEA-A399-59B168338E7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AC8F52E3-1955-4434-855F-DAD4C7A7728F}"/>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a:extLst>
            <a:ext uri="{FF2B5EF4-FFF2-40B4-BE49-F238E27FC236}">
              <a16:creationId xmlns:a16="http://schemas.microsoft.com/office/drawing/2014/main" id="{6238FF40-E9D8-4C8E-81D3-519B39B5B955}"/>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2BA22732-BB6C-4C0E-94A7-23D45FD8F4BD}"/>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a:extLst>
            <a:ext uri="{FF2B5EF4-FFF2-40B4-BE49-F238E27FC236}">
              <a16:creationId xmlns:a16="http://schemas.microsoft.com/office/drawing/2014/main" id="{C7D5D802-52B3-4634-8CCF-C93418DDB37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59285AEC-6570-4B6C-8C7D-B256817099DE}"/>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a:extLst>
            <a:ext uri="{FF2B5EF4-FFF2-40B4-BE49-F238E27FC236}">
              <a16:creationId xmlns:a16="http://schemas.microsoft.com/office/drawing/2014/main" id="{19DF2BBC-4D85-42C6-8962-92C7794254D8}"/>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0B96ED3D-3051-4DC8-AB49-67B150515503}"/>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a:extLst>
            <a:ext uri="{FF2B5EF4-FFF2-40B4-BE49-F238E27FC236}">
              <a16:creationId xmlns:a16="http://schemas.microsoft.com/office/drawing/2014/main" id="{9D7B6079-F5BA-4487-96FB-EBC317BEE178}"/>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EEAD1C4E-CFF2-4CAA-838A-C04DDF2F309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a:extLst>
            <a:ext uri="{FF2B5EF4-FFF2-40B4-BE49-F238E27FC236}">
              <a16:creationId xmlns:a16="http://schemas.microsoft.com/office/drawing/2014/main" id="{8F7CB39A-1882-4BE1-A6A5-F141EF35B7B7}"/>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D8253899-BB7D-43D4-8037-D2AC1983CFB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132424</xdr:rowOff>
    </xdr:from>
    <xdr:to>
      <xdr:col>54</xdr:col>
      <xdr:colOff>189865</xdr:colOff>
      <xdr:row>63</xdr:row>
      <xdr:rowOff>166937</xdr:rowOff>
    </xdr:to>
    <xdr:cxnSp macro="">
      <xdr:nvCxnSpPr>
        <xdr:cNvPr id="227" name="直線コネクタ 226">
          <a:extLst>
            <a:ext uri="{FF2B5EF4-FFF2-40B4-BE49-F238E27FC236}">
              <a16:creationId xmlns:a16="http://schemas.microsoft.com/office/drawing/2014/main" id="{7C790D4D-3F4F-4EDB-AED0-15765BB12A48}"/>
            </a:ext>
          </a:extLst>
        </xdr:cNvPr>
        <xdr:cNvCxnSpPr/>
      </xdr:nvCxnSpPr>
      <xdr:spPr>
        <a:xfrm flipV="1">
          <a:off x="10476865" y="9905074"/>
          <a:ext cx="0" cy="106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170764</xdr:rowOff>
    </xdr:from>
    <xdr:ext cx="378565" cy="259045"/>
    <xdr:sp macro="" textlink="">
      <xdr:nvSpPr>
        <xdr:cNvPr id="228" name="【橋りょう・トンネル】&#10;一人当たり有形固定資産（償却資産）額最小値テキスト">
          <a:extLst>
            <a:ext uri="{FF2B5EF4-FFF2-40B4-BE49-F238E27FC236}">
              <a16:creationId xmlns:a16="http://schemas.microsoft.com/office/drawing/2014/main" id="{E3D20805-ED81-48B3-96BB-D44C28E7410B}"/>
            </a:ext>
          </a:extLst>
        </xdr:cNvPr>
        <xdr:cNvSpPr txBox="1"/>
      </xdr:nvSpPr>
      <xdr:spPr>
        <a:xfrm>
          <a:off x="10515600" y="10972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166937</xdr:rowOff>
    </xdr:from>
    <xdr:to>
      <xdr:col>55</xdr:col>
      <xdr:colOff>88900</xdr:colOff>
      <xdr:row>63</xdr:row>
      <xdr:rowOff>166937</xdr:rowOff>
    </xdr:to>
    <xdr:cxnSp macro="">
      <xdr:nvCxnSpPr>
        <xdr:cNvPr id="229" name="直線コネクタ 228">
          <a:extLst>
            <a:ext uri="{FF2B5EF4-FFF2-40B4-BE49-F238E27FC236}">
              <a16:creationId xmlns:a16="http://schemas.microsoft.com/office/drawing/2014/main" id="{E91BA8EB-2C95-4F67-BD06-BB7553212D0E}"/>
            </a:ext>
          </a:extLst>
        </xdr:cNvPr>
        <xdr:cNvCxnSpPr/>
      </xdr:nvCxnSpPr>
      <xdr:spPr>
        <a:xfrm>
          <a:off x="10388600" y="10968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79101</xdr:rowOff>
    </xdr:from>
    <xdr:ext cx="599010" cy="259045"/>
    <xdr:sp macro="" textlink="">
      <xdr:nvSpPr>
        <xdr:cNvPr id="230" name="【橋りょう・トンネル】&#10;一人当たり有形固定資産（償却資産）額最大値テキスト">
          <a:extLst>
            <a:ext uri="{FF2B5EF4-FFF2-40B4-BE49-F238E27FC236}">
              <a16:creationId xmlns:a16="http://schemas.microsoft.com/office/drawing/2014/main" id="{A9469C62-8753-462A-A164-D1F7927AAD04}"/>
            </a:ext>
          </a:extLst>
        </xdr:cNvPr>
        <xdr:cNvSpPr txBox="1"/>
      </xdr:nvSpPr>
      <xdr:spPr>
        <a:xfrm>
          <a:off x="10515600" y="968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132424</xdr:rowOff>
    </xdr:from>
    <xdr:to>
      <xdr:col>55</xdr:col>
      <xdr:colOff>88900</xdr:colOff>
      <xdr:row>57</xdr:row>
      <xdr:rowOff>132424</xdr:rowOff>
    </xdr:to>
    <xdr:cxnSp macro="">
      <xdr:nvCxnSpPr>
        <xdr:cNvPr id="231" name="直線コネクタ 230">
          <a:extLst>
            <a:ext uri="{FF2B5EF4-FFF2-40B4-BE49-F238E27FC236}">
              <a16:creationId xmlns:a16="http://schemas.microsoft.com/office/drawing/2014/main" id="{FF4EAB98-CA5C-4594-BD7F-5B60125C161E}"/>
            </a:ext>
          </a:extLst>
        </xdr:cNvPr>
        <xdr:cNvCxnSpPr/>
      </xdr:nvCxnSpPr>
      <xdr:spPr>
        <a:xfrm>
          <a:off x="10388600" y="990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70127</xdr:rowOff>
    </xdr:from>
    <xdr:ext cx="534377" cy="259045"/>
    <xdr:sp macro="" textlink="">
      <xdr:nvSpPr>
        <xdr:cNvPr id="232" name="【橋りょう・トンネル】&#10;一人当たり有形固定資産（償却資産）額平均値テキスト">
          <a:extLst>
            <a:ext uri="{FF2B5EF4-FFF2-40B4-BE49-F238E27FC236}">
              <a16:creationId xmlns:a16="http://schemas.microsoft.com/office/drawing/2014/main" id="{2008ADD8-CA11-4D5D-8D96-480957B92BB7}"/>
            </a:ext>
          </a:extLst>
        </xdr:cNvPr>
        <xdr:cNvSpPr txBox="1"/>
      </xdr:nvSpPr>
      <xdr:spPr>
        <a:xfrm>
          <a:off x="10515600" y="1052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91700</xdr:rowOff>
    </xdr:from>
    <xdr:to>
      <xdr:col>55</xdr:col>
      <xdr:colOff>50800</xdr:colOff>
      <xdr:row>62</xdr:row>
      <xdr:rowOff>21850</xdr:rowOff>
    </xdr:to>
    <xdr:sp macro="" textlink="">
      <xdr:nvSpPr>
        <xdr:cNvPr id="233" name="フローチャート: 判断 232">
          <a:extLst>
            <a:ext uri="{FF2B5EF4-FFF2-40B4-BE49-F238E27FC236}">
              <a16:creationId xmlns:a16="http://schemas.microsoft.com/office/drawing/2014/main" id="{6FF3CDFD-0026-4F09-8725-80F611779A9B}"/>
            </a:ext>
          </a:extLst>
        </xdr:cNvPr>
        <xdr:cNvSpPr/>
      </xdr:nvSpPr>
      <xdr:spPr>
        <a:xfrm>
          <a:off x="10426700" y="1055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94791</xdr:rowOff>
    </xdr:from>
    <xdr:to>
      <xdr:col>50</xdr:col>
      <xdr:colOff>165100</xdr:colOff>
      <xdr:row>62</xdr:row>
      <xdr:rowOff>24941</xdr:rowOff>
    </xdr:to>
    <xdr:sp macro="" textlink="">
      <xdr:nvSpPr>
        <xdr:cNvPr id="234" name="フローチャート: 判断 233">
          <a:extLst>
            <a:ext uri="{FF2B5EF4-FFF2-40B4-BE49-F238E27FC236}">
              <a16:creationId xmlns:a16="http://schemas.microsoft.com/office/drawing/2014/main" id="{A2C809DD-BA54-459A-972C-4A4532342B89}"/>
            </a:ext>
          </a:extLst>
        </xdr:cNvPr>
        <xdr:cNvSpPr/>
      </xdr:nvSpPr>
      <xdr:spPr>
        <a:xfrm>
          <a:off x="9588500" y="1055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120819</xdr:rowOff>
    </xdr:from>
    <xdr:to>
      <xdr:col>46</xdr:col>
      <xdr:colOff>38100</xdr:colOff>
      <xdr:row>62</xdr:row>
      <xdr:rowOff>50969</xdr:rowOff>
    </xdr:to>
    <xdr:sp macro="" textlink="">
      <xdr:nvSpPr>
        <xdr:cNvPr id="235" name="フローチャート: 判断 234">
          <a:extLst>
            <a:ext uri="{FF2B5EF4-FFF2-40B4-BE49-F238E27FC236}">
              <a16:creationId xmlns:a16="http://schemas.microsoft.com/office/drawing/2014/main" id="{9C142A58-0C5B-46DE-9628-7615CC557139}"/>
            </a:ext>
          </a:extLst>
        </xdr:cNvPr>
        <xdr:cNvSpPr/>
      </xdr:nvSpPr>
      <xdr:spPr>
        <a:xfrm>
          <a:off x="8699500" y="1057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97191</xdr:rowOff>
    </xdr:from>
    <xdr:to>
      <xdr:col>41</xdr:col>
      <xdr:colOff>101600</xdr:colOff>
      <xdr:row>62</xdr:row>
      <xdr:rowOff>27341</xdr:rowOff>
    </xdr:to>
    <xdr:sp macro="" textlink="">
      <xdr:nvSpPr>
        <xdr:cNvPr id="236" name="フローチャート: 判断 235">
          <a:extLst>
            <a:ext uri="{FF2B5EF4-FFF2-40B4-BE49-F238E27FC236}">
              <a16:creationId xmlns:a16="http://schemas.microsoft.com/office/drawing/2014/main" id="{5FBDAF6D-A01A-4A19-BA31-A0420837F445}"/>
            </a:ext>
          </a:extLst>
        </xdr:cNvPr>
        <xdr:cNvSpPr/>
      </xdr:nvSpPr>
      <xdr:spPr>
        <a:xfrm>
          <a:off x="7810500" y="1055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86913</xdr:rowOff>
    </xdr:from>
    <xdr:to>
      <xdr:col>36</xdr:col>
      <xdr:colOff>165100</xdr:colOff>
      <xdr:row>62</xdr:row>
      <xdr:rowOff>17063</xdr:rowOff>
    </xdr:to>
    <xdr:sp macro="" textlink="">
      <xdr:nvSpPr>
        <xdr:cNvPr id="237" name="フローチャート: 判断 236">
          <a:extLst>
            <a:ext uri="{FF2B5EF4-FFF2-40B4-BE49-F238E27FC236}">
              <a16:creationId xmlns:a16="http://schemas.microsoft.com/office/drawing/2014/main" id="{4227987F-BF53-48DE-9E25-52A53402A2E9}"/>
            </a:ext>
          </a:extLst>
        </xdr:cNvPr>
        <xdr:cNvSpPr/>
      </xdr:nvSpPr>
      <xdr:spPr>
        <a:xfrm>
          <a:off x="6921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A2642603-5B72-4698-918B-D19C4076AD5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924EA0BA-1297-4059-9A19-858E627C1A9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8FA03DED-59F5-434D-BFEA-0872EAE6768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4F82D7AF-4384-4A27-8D92-11556F649D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7BC6BA8-9926-4CA7-B47C-6A9F109742E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54521</xdr:rowOff>
    </xdr:from>
    <xdr:to>
      <xdr:col>55</xdr:col>
      <xdr:colOff>50800</xdr:colOff>
      <xdr:row>61</xdr:row>
      <xdr:rowOff>156121</xdr:rowOff>
    </xdr:to>
    <xdr:sp macro="" textlink="">
      <xdr:nvSpPr>
        <xdr:cNvPr id="243" name="楕円 242">
          <a:extLst>
            <a:ext uri="{FF2B5EF4-FFF2-40B4-BE49-F238E27FC236}">
              <a16:creationId xmlns:a16="http://schemas.microsoft.com/office/drawing/2014/main" id="{D732FF15-DAEF-48C6-91BD-52A775C80EC2}"/>
            </a:ext>
          </a:extLst>
        </xdr:cNvPr>
        <xdr:cNvSpPr/>
      </xdr:nvSpPr>
      <xdr:spPr>
        <a:xfrm>
          <a:off x="10426700" y="1051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77398</xdr:rowOff>
    </xdr:from>
    <xdr:ext cx="534377" cy="259045"/>
    <xdr:sp macro="" textlink="">
      <xdr:nvSpPr>
        <xdr:cNvPr id="244" name="【橋りょう・トンネル】&#10;一人当たり有形固定資産（償却資産）額該当値テキスト">
          <a:extLst>
            <a:ext uri="{FF2B5EF4-FFF2-40B4-BE49-F238E27FC236}">
              <a16:creationId xmlns:a16="http://schemas.microsoft.com/office/drawing/2014/main" id="{1C0D1C9D-927F-4A8B-AEF8-1807BFF973EC}"/>
            </a:ext>
          </a:extLst>
        </xdr:cNvPr>
        <xdr:cNvSpPr txBox="1"/>
      </xdr:nvSpPr>
      <xdr:spPr>
        <a:xfrm>
          <a:off x="10515600" y="1036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56848</xdr:rowOff>
    </xdr:from>
    <xdr:to>
      <xdr:col>50</xdr:col>
      <xdr:colOff>165100</xdr:colOff>
      <xdr:row>61</xdr:row>
      <xdr:rowOff>158448</xdr:rowOff>
    </xdr:to>
    <xdr:sp macro="" textlink="">
      <xdr:nvSpPr>
        <xdr:cNvPr id="245" name="楕円 244">
          <a:extLst>
            <a:ext uri="{FF2B5EF4-FFF2-40B4-BE49-F238E27FC236}">
              <a16:creationId xmlns:a16="http://schemas.microsoft.com/office/drawing/2014/main" id="{F9821769-FBA4-41C3-B55D-47DD3A54A53B}"/>
            </a:ext>
          </a:extLst>
        </xdr:cNvPr>
        <xdr:cNvSpPr/>
      </xdr:nvSpPr>
      <xdr:spPr>
        <a:xfrm>
          <a:off x="9588500" y="1051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105321</xdr:rowOff>
    </xdr:from>
    <xdr:to>
      <xdr:col>55</xdr:col>
      <xdr:colOff>0</xdr:colOff>
      <xdr:row>61</xdr:row>
      <xdr:rowOff>107648</xdr:rowOff>
    </xdr:to>
    <xdr:cxnSp macro="">
      <xdr:nvCxnSpPr>
        <xdr:cNvPr id="246" name="直線コネクタ 245">
          <a:extLst>
            <a:ext uri="{FF2B5EF4-FFF2-40B4-BE49-F238E27FC236}">
              <a16:creationId xmlns:a16="http://schemas.microsoft.com/office/drawing/2014/main" id="{5767B06C-4770-433B-9ADD-F696D87855AE}"/>
            </a:ext>
          </a:extLst>
        </xdr:cNvPr>
        <xdr:cNvCxnSpPr/>
      </xdr:nvCxnSpPr>
      <xdr:spPr>
        <a:xfrm flipV="1">
          <a:off x="9639300" y="10563771"/>
          <a:ext cx="838200" cy="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57794</xdr:rowOff>
    </xdr:from>
    <xdr:to>
      <xdr:col>46</xdr:col>
      <xdr:colOff>38100</xdr:colOff>
      <xdr:row>61</xdr:row>
      <xdr:rowOff>159394</xdr:rowOff>
    </xdr:to>
    <xdr:sp macro="" textlink="">
      <xdr:nvSpPr>
        <xdr:cNvPr id="247" name="楕円 246">
          <a:extLst>
            <a:ext uri="{FF2B5EF4-FFF2-40B4-BE49-F238E27FC236}">
              <a16:creationId xmlns:a16="http://schemas.microsoft.com/office/drawing/2014/main" id="{78F46F0D-56EC-48D1-BDB7-9250B87F11D5}"/>
            </a:ext>
          </a:extLst>
        </xdr:cNvPr>
        <xdr:cNvSpPr/>
      </xdr:nvSpPr>
      <xdr:spPr>
        <a:xfrm>
          <a:off x="8699500" y="1051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107648</xdr:rowOff>
    </xdr:from>
    <xdr:to>
      <xdr:col>50</xdr:col>
      <xdr:colOff>114300</xdr:colOff>
      <xdr:row>61</xdr:row>
      <xdr:rowOff>108594</xdr:rowOff>
    </xdr:to>
    <xdr:cxnSp macro="">
      <xdr:nvCxnSpPr>
        <xdr:cNvPr id="248" name="直線コネクタ 247">
          <a:extLst>
            <a:ext uri="{FF2B5EF4-FFF2-40B4-BE49-F238E27FC236}">
              <a16:creationId xmlns:a16="http://schemas.microsoft.com/office/drawing/2014/main" id="{6E33C4E2-DB5C-4D67-8C75-65C25346BA26}"/>
            </a:ext>
          </a:extLst>
        </xdr:cNvPr>
        <xdr:cNvCxnSpPr/>
      </xdr:nvCxnSpPr>
      <xdr:spPr>
        <a:xfrm flipV="1">
          <a:off x="8750300" y="10566098"/>
          <a:ext cx="889000" cy="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58078</xdr:rowOff>
    </xdr:from>
    <xdr:to>
      <xdr:col>41</xdr:col>
      <xdr:colOff>101600</xdr:colOff>
      <xdr:row>61</xdr:row>
      <xdr:rowOff>159678</xdr:rowOff>
    </xdr:to>
    <xdr:sp macro="" textlink="">
      <xdr:nvSpPr>
        <xdr:cNvPr id="249" name="楕円 248">
          <a:extLst>
            <a:ext uri="{FF2B5EF4-FFF2-40B4-BE49-F238E27FC236}">
              <a16:creationId xmlns:a16="http://schemas.microsoft.com/office/drawing/2014/main" id="{38149715-64BA-46CF-8F0B-73CB4B736886}"/>
            </a:ext>
          </a:extLst>
        </xdr:cNvPr>
        <xdr:cNvSpPr/>
      </xdr:nvSpPr>
      <xdr:spPr>
        <a:xfrm>
          <a:off x="7810500" y="1051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108594</xdr:rowOff>
    </xdr:from>
    <xdr:to>
      <xdr:col>45</xdr:col>
      <xdr:colOff>177800</xdr:colOff>
      <xdr:row>61</xdr:row>
      <xdr:rowOff>108878</xdr:rowOff>
    </xdr:to>
    <xdr:cxnSp macro="">
      <xdr:nvCxnSpPr>
        <xdr:cNvPr id="250" name="直線コネクタ 249">
          <a:extLst>
            <a:ext uri="{FF2B5EF4-FFF2-40B4-BE49-F238E27FC236}">
              <a16:creationId xmlns:a16="http://schemas.microsoft.com/office/drawing/2014/main" id="{1352A67B-926D-4640-BA76-FEC011D3C870}"/>
            </a:ext>
          </a:extLst>
        </xdr:cNvPr>
        <xdr:cNvCxnSpPr/>
      </xdr:nvCxnSpPr>
      <xdr:spPr>
        <a:xfrm flipV="1">
          <a:off x="7861300" y="10567044"/>
          <a:ext cx="889000" cy="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67802</xdr:rowOff>
    </xdr:from>
    <xdr:to>
      <xdr:col>36</xdr:col>
      <xdr:colOff>165100</xdr:colOff>
      <xdr:row>61</xdr:row>
      <xdr:rowOff>169402</xdr:rowOff>
    </xdr:to>
    <xdr:sp macro="" textlink="">
      <xdr:nvSpPr>
        <xdr:cNvPr id="251" name="楕円 250">
          <a:extLst>
            <a:ext uri="{FF2B5EF4-FFF2-40B4-BE49-F238E27FC236}">
              <a16:creationId xmlns:a16="http://schemas.microsoft.com/office/drawing/2014/main" id="{4CB3A547-D171-43B0-BE7E-4231CC07ED8A}"/>
            </a:ext>
          </a:extLst>
        </xdr:cNvPr>
        <xdr:cNvSpPr/>
      </xdr:nvSpPr>
      <xdr:spPr>
        <a:xfrm>
          <a:off x="6921500" y="1052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108878</xdr:rowOff>
    </xdr:from>
    <xdr:to>
      <xdr:col>41</xdr:col>
      <xdr:colOff>50800</xdr:colOff>
      <xdr:row>61</xdr:row>
      <xdr:rowOff>118602</xdr:rowOff>
    </xdr:to>
    <xdr:cxnSp macro="">
      <xdr:nvCxnSpPr>
        <xdr:cNvPr id="252" name="直線コネクタ 251">
          <a:extLst>
            <a:ext uri="{FF2B5EF4-FFF2-40B4-BE49-F238E27FC236}">
              <a16:creationId xmlns:a16="http://schemas.microsoft.com/office/drawing/2014/main" id="{1186AA86-8CC8-4806-B319-99ECED86877D}"/>
            </a:ext>
          </a:extLst>
        </xdr:cNvPr>
        <xdr:cNvCxnSpPr/>
      </xdr:nvCxnSpPr>
      <xdr:spPr>
        <a:xfrm flipV="1">
          <a:off x="6972300" y="10567328"/>
          <a:ext cx="889000" cy="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16068</xdr:rowOff>
    </xdr:from>
    <xdr:ext cx="534377" cy="259045"/>
    <xdr:sp macro="" textlink="">
      <xdr:nvSpPr>
        <xdr:cNvPr id="253" name="n_1aveValue【橋りょう・トンネル】&#10;一人当たり有形固定資産（償却資産）額">
          <a:extLst>
            <a:ext uri="{FF2B5EF4-FFF2-40B4-BE49-F238E27FC236}">
              <a16:creationId xmlns:a16="http://schemas.microsoft.com/office/drawing/2014/main" id="{5A91AB6E-87E0-4E86-B1FB-482B9F5337C4}"/>
            </a:ext>
          </a:extLst>
        </xdr:cNvPr>
        <xdr:cNvSpPr txBox="1"/>
      </xdr:nvSpPr>
      <xdr:spPr>
        <a:xfrm>
          <a:off x="9359411" y="1064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42096</xdr:rowOff>
    </xdr:from>
    <xdr:ext cx="534377" cy="259045"/>
    <xdr:sp macro="" textlink="">
      <xdr:nvSpPr>
        <xdr:cNvPr id="254" name="n_2aveValue【橋りょう・トンネル】&#10;一人当たり有形固定資産（償却資産）額">
          <a:extLst>
            <a:ext uri="{FF2B5EF4-FFF2-40B4-BE49-F238E27FC236}">
              <a16:creationId xmlns:a16="http://schemas.microsoft.com/office/drawing/2014/main" id="{5EBCE976-B15A-421C-B620-AEDF470AEF8E}"/>
            </a:ext>
          </a:extLst>
        </xdr:cNvPr>
        <xdr:cNvSpPr txBox="1"/>
      </xdr:nvSpPr>
      <xdr:spPr>
        <a:xfrm>
          <a:off x="8483111" y="106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18468</xdr:rowOff>
    </xdr:from>
    <xdr:ext cx="534377" cy="259045"/>
    <xdr:sp macro="" textlink="">
      <xdr:nvSpPr>
        <xdr:cNvPr id="255" name="n_3aveValue【橋りょう・トンネル】&#10;一人当たり有形固定資産（償却資産）額">
          <a:extLst>
            <a:ext uri="{FF2B5EF4-FFF2-40B4-BE49-F238E27FC236}">
              <a16:creationId xmlns:a16="http://schemas.microsoft.com/office/drawing/2014/main" id="{2FD23ABE-9B00-4C82-9BB8-96152F2C5EA4}"/>
            </a:ext>
          </a:extLst>
        </xdr:cNvPr>
        <xdr:cNvSpPr txBox="1"/>
      </xdr:nvSpPr>
      <xdr:spPr>
        <a:xfrm>
          <a:off x="7594111" y="1064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8190</xdr:rowOff>
    </xdr:from>
    <xdr:ext cx="534377" cy="259045"/>
    <xdr:sp macro="" textlink="">
      <xdr:nvSpPr>
        <xdr:cNvPr id="256" name="n_4aveValue【橋りょう・トンネル】&#10;一人当たり有形固定資産（償却資産）額">
          <a:extLst>
            <a:ext uri="{FF2B5EF4-FFF2-40B4-BE49-F238E27FC236}">
              <a16:creationId xmlns:a16="http://schemas.microsoft.com/office/drawing/2014/main" id="{FD108353-06FF-4B01-8AC5-F0F98551483F}"/>
            </a:ext>
          </a:extLst>
        </xdr:cNvPr>
        <xdr:cNvSpPr txBox="1"/>
      </xdr:nvSpPr>
      <xdr:spPr>
        <a:xfrm>
          <a:off x="6705111" y="1063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60</xdr:row>
      <xdr:rowOff>3525</xdr:rowOff>
    </xdr:from>
    <xdr:ext cx="534377" cy="259045"/>
    <xdr:sp macro="" textlink="">
      <xdr:nvSpPr>
        <xdr:cNvPr id="257" name="n_1mainValue【橋りょう・トンネル】&#10;一人当たり有形固定資産（償却資産）額">
          <a:extLst>
            <a:ext uri="{FF2B5EF4-FFF2-40B4-BE49-F238E27FC236}">
              <a16:creationId xmlns:a16="http://schemas.microsoft.com/office/drawing/2014/main" id="{78D7C7AF-F534-459F-9AEC-6E1341F594E5}"/>
            </a:ext>
          </a:extLst>
        </xdr:cNvPr>
        <xdr:cNvSpPr txBox="1"/>
      </xdr:nvSpPr>
      <xdr:spPr>
        <a:xfrm>
          <a:off x="9359411" y="1029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4471</xdr:rowOff>
    </xdr:from>
    <xdr:ext cx="534377" cy="259045"/>
    <xdr:sp macro="" textlink="">
      <xdr:nvSpPr>
        <xdr:cNvPr id="258" name="n_2mainValue【橋りょう・トンネル】&#10;一人当たり有形固定資産（償却資産）額">
          <a:extLst>
            <a:ext uri="{FF2B5EF4-FFF2-40B4-BE49-F238E27FC236}">
              <a16:creationId xmlns:a16="http://schemas.microsoft.com/office/drawing/2014/main" id="{A81C5588-ADD7-45BA-B8F5-3EF625C0B9B4}"/>
            </a:ext>
          </a:extLst>
        </xdr:cNvPr>
        <xdr:cNvSpPr txBox="1"/>
      </xdr:nvSpPr>
      <xdr:spPr>
        <a:xfrm>
          <a:off x="8483111" y="102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4755</xdr:rowOff>
    </xdr:from>
    <xdr:ext cx="534377" cy="259045"/>
    <xdr:sp macro="" textlink="">
      <xdr:nvSpPr>
        <xdr:cNvPr id="259" name="n_3mainValue【橋りょう・トンネル】&#10;一人当たり有形固定資産（償却資産）額">
          <a:extLst>
            <a:ext uri="{FF2B5EF4-FFF2-40B4-BE49-F238E27FC236}">
              <a16:creationId xmlns:a16="http://schemas.microsoft.com/office/drawing/2014/main" id="{27A1B8E6-01A1-482E-BFC5-1805EAE4020C}"/>
            </a:ext>
          </a:extLst>
        </xdr:cNvPr>
        <xdr:cNvSpPr txBox="1"/>
      </xdr:nvSpPr>
      <xdr:spPr>
        <a:xfrm>
          <a:off x="7594111" y="1029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14479</xdr:rowOff>
    </xdr:from>
    <xdr:ext cx="534377" cy="259045"/>
    <xdr:sp macro="" textlink="">
      <xdr:nvSpPr>
        <xdr:cNvPr id="260" name="n_4mainValue【橋りょう・トンネル】&#10;一人当たり有形固定資産（償却資産）額">
          <a:extLst>
            <a:ext uri="{FF2B5EF4-FFF2-40B4-BE49-F238E27FC236}">
              <a16:creationId xmlns:a16="http://schemas.microsoft.com/office/drawing/2014/main" id="{FBBBA245-A4EA-48A5-B368-056E3596FE45}"/>
            </a:ext>
          </a:extLst>
        </xdr:cNvPr>
        <xdr:cNvSpPr txBox="1"/>
      </xdr:nvSpPr>
      <xdr:spPr>
        <a:xfrm>
          <a:off x="6705111" y="1030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3682AB06-B25B-411E-A791-C7BDFC45A94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762E5332-538D-4559-AAFB-97E6B6B1197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603C51C0-E41B-452E-B895-980B000D859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CF5A0042-4E94-4D09-9269-F723DB5F68F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153B1983-CE83-400B-B388-E9403A4A05D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FD875DA9-C391-4B95-BFAD-565A9D39892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CA3DBAA8-9FDE-4E2C-ADA7-29E549ECF17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BAF7606B-B5A6-4E95-B622-377F4E095B5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8D5B1B80-4C10-470B-9849-F046CA03F42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7DBF3997-28A9-4539-800C-6AD7F9C2A97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CBEEED3A-9127-471F-B641-F5326469118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2" name="直線コネクタ 271">
          <a:extLst>
            <a:ext uri="{FF2B5EF4-FFF2-40B4-BE49-F238E27FC236}">
              <a16:creationId xmlns:a16="http://schemas.microsoft.com/office/drawing/2014/main" id="{7ED0C106-610F-4761-8970-A0D01F7E15E9}"/>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3" name="テキスト ボックス 272">
          <a:extLst>
            <a:ext uri="{FF2B5EF4-FFF2-40B4-BE49-F238E27FC236}">
              <a16:creationId xmlns:a16="http://schemas.microsoft.com/office/drawing/2014/main" id="{9A9C04BB-0582-41B1-9CC5-C5CD7DA018CA}"/>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4" name="直線コネクタ 273">
          <a:extLst>
            <a:ext uri="{FF2B5EF4-FFF2-40B4-BE49-F238E27FC236}">
              <a16:creationId xmlns:a16="http://schemas.microsoft.com/office/drawing/2014/main" id="{F6DB9E38-7742-464A-AA13-DE1EC1CAE884}"/>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5" name="テキスト ボックス 274">
          <a:extLst>
            <a:ext uri="{FF2B5EF4-FFF2-40B4-BE49-F238E27FC236}">
              <a16:creationId xmlns:a16="http://schemas.microsoft.com/office/drawing/2014/main" id="{28F4BA16-96FB-4852-A0A9-6C04951A957F}"/>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6" name="直線コネクタ 275">
          <a:extLst>
            <a:ext uri="{FF2B5EF4-FFF2-40B4-BE49-F238E27FC236}">
              <a16:creationId xmlns:a16="http://schemas.microsoft.com/office/drawing/2014/main" id="{9C8EE2FF-CB94-4A73-91AD-4F0F35F2FCFF}"/>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7" name="テキスト ボックス 276">
          <a:extLst>
            <a:ext uri="{FF2B5EF4-FFF2-40B4-BE49-F238E27FC236}">
              <a16:creationId xmlns:a16="http://schemas.microsoft.com/office/drawing/2014/main" id="{87761E8D-2995-4100-8FBB-60B1FAF5C336}"/>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8" name="直線コネクタ 277">
          <a:extLst>
            <a:ext uri="{FF2B5EF4-FFF2-40B4-BE49-F238E27FC236}">
              <a16:creationId xmlns:a16="http://schemas.microsoft.com/office/drawing/2014/main" id="{8B7DC539-47B7-47F9-BCAA-CE17BFBB27CD}"/>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9" name="テキスト ボックス 278">
          <a:extLst>
            <a:ext uri="{FF2B5EF4-FFF2-40B4-BE49-F238E27FC236}">
              <a16:creationId xmlns:a16="http://schemas.microsoft.com/office/drawing/2014/main" id="{38F99918-7175-4E52-BEEA-8960CE6C14AD}"/>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95B928D7-C605-4573-BE93-4653D2B85AE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1" name="テキスト ボックス 280">
          <a:extLst>
            <a:ext uri="{FF2B5EF4-FFF2-40B4-BE49-F238E27FC236}">
              <a16:creationId xmlns:a16="http://schemas.microsoft.com/office/drawing/2014/main" id="{9ED6E587-5DE6-43D6-BC60-D7B96AAADF77}"/>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4F07ECF8-E6DD-4E39-AAC8-97E03B3FC78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35813</xdr:rowOff>
    </xdr:to>
    <xdr:cxnSp macro="">
      <xdr:nvCxnSpPr>
        <xdr:cNvPr id="283" name="直線コネクタ 282">
          <a:extLst>
            <a:ext uri="{FF2B5EF4-FFF2-40B4-BE49-F238E27FC236}">
              <a16:creationId xmlns:a16="http://schemas.microsoft.com/office/drawing/2014/main" id="{F0258797-8222-43C5-8823-50D2FE835AA0}"/>
            </a:ext>
          </a:extLst>
        </xdr:cNvPr>
        <xdr:cNvCxnSpPr/>
      </xdr:nvCxnSpPr>
      <xdr:spPr>
        <a:xfrm flipV="1">
          <a:off x="4634865" y="1342263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39640</xdr:rowOff>
    </xdr:from>
    <xdr:ext cx="405111" cy="259045"/>
    <xdr:sp macro="" textlink="">
      <xdr:nvSpPr>
        <xdr:cNvPr id="284" name="【公営住宅】&#10;有形固定資産減価償却率最小値テキスト">
          <a:extLst>
            <a:ext uri="{FF2B5EF4-FFF2-40B4-BE49-F238E27FC236}">
              <a16:creationId xmlns:a16="http://schemas.microsoft.com/office/drawing/2014/main" id="{5EC2D7DA-8011-4E7E-9A13-3A3BB8351BD5}"/>
            </a:ext>
          </a:extLst>
        </xdr:cNvPr>
        <xdr:cNvSpPr txBox="1"/>
      </xdr:nvSpPr>
      <xdr:spPr>
        <a:xfrm>
          <a:off x="4673600" y="1478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35813</xdr:rowOff>
    </xdr:from>
    <xdr:to>
      <xdr:col>24</xdr:col>
      <xdr:colOff>152400</xdr:colOff>
      <xdr:row>86</xdr:row>
      <xdr:rowOff>35813</xdr:rowOff>
    </xdr:to>
    <xdr:cxnSp macro="">
      <xdr:nvCxnSpPr>
        <xdr:cNvPr id="285" name="直線コネクタ 284">
          <a:extLst>
            <a:ext uri="{FF2B5EF4-FFF2-40B4-BE49-F238E27FC236}">
              <a16:creationId xmlns:a16="http://schemas.microsoft.com/office/drawing/2014/main" id="{B2B0BE9D-5047-468B-A334-38C6E1774BA5}"/>
            </a:ext>
          </a:extLst>
        </xdr:cNvPr>
        <xdr:cNvCxnSpPr/>
      </xdr:nvCxnSpPr>
      <xdr:spPr>
        <a:xfrm>
          <a:off x="4546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6" name="【公営住宅】&#10;有形固定資産減価償却率最大値テキスト">
          <a:extLst>
            <a:ext uri="{FF2B5EF4-FFF2-40B4-BE49-F238E27FC236}">
              <a16:creationId xmlns:a16="http://schemas.microsoft.com/office/drawing/2014/main" id="{28E196D5-8047-4AAF-A2AD-F85B279121B2}"/>
            </a:ext>
          </a:extLst>
        </xdr:cNvPr>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7" name="直線コネクタ 286">
          <a:extLst>
            <a:ext uri="{FF2B5EF4-FFF2-40B4-BE49-F238E27FC236}">
              <a16:creationId xmlns:a16="http://schemas.microsoft.com/office/drawing/2014/main" id="{98FD92F2-099C-4C04-979E-5B1B29421867}"/>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101616</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F1F0FFFC-0DB3-471C-AF65-953CEAA3BACD}"/>
            </a:ext>
          </a:extLst>
        </xdr:cNvPr>
        <xdr:cNvSpPr txBox="1"/>
      </xdr:nvSpPr>
      <xdr:spPr>
        <a:xfrm>
          <a:off x="4673600" y="1381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89" name="フローチャート: 判断 288">
          <a:extLst>
            <a:ext uri="{FF2B5EF4-FFF2-40B4-BE49-F238E27FC236}">
              <a16:creationId xmlns:a16="http://schemas.microsoft.com/office/drawing/2014/main" id="{B8763435-E8F5-485C-8A0C-7276F7C42A51}"/>
            </a:ext>
          </a:extLst>
        </xdr:cNvPr>
        <xdr:cNvSpPr/>
      </xdr:nvSpPr>
      <xdr:spPr>
        <a:xfrm>
          <a:off x="4584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90" name="フローチャート: 判断 289">
          <a:extLst>
            <a:ext uri="{FF2B5EF4-FFF2-40B4-BE49-F238E27FC236}">
              <a16:creationId xmlns:a16="http://schemas.microsoft.com/office/drawing/2014/main" id="{59A5FEC8-B60E-4502-B94C-39449FB9A898}"/>
            </a:ext>
          </a:extLst>
        </xdr:cNvPr>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5587</xdr:rowOff>
    </xdr:from>
    <xdr:to>
      <xdr:col>15</xdr:col>
      <xdr:colOff>101600</xdr:colOff>
      <xdr:row>81</xdr:row>
      <xdr:rowOff>107187</xdr:rowOff>
    </xdr:to>
    <xdr:sp macro="" textlink="">
      <xdr:nvSpPr>
        <xdr:cNvPr id="291" name="フローチャート: 判断 290">
          <a:extLst>
            <a:ext uri="{FF2B5EF4-FFF2-40B4-BE49-F238E27FC236}">
              <a16:creationId xmlns:a16="http://schemas.microsoft.com/office/drawing/2014/main" id="{8E584E2D-9C21-4C8F-903C-F4E0B9394C30}"/>
            </a:ext>
          </a:extLst>
        </xdr:cNvPr>
        <xdr:cNvSpPr/>
      </xdr:nvSpPr>
      <xdr:spPr>
        <a:xfrm>
          <a:off x="2857500" y="1389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138176</xdr:rowOff>
    </xdr:from>
    <xdr:to>
      <xdr:col>10</xdr:col>
      <xdr:colOff>165100</xdr:colOff>
      <xdr:row>81</xdr:row>
      <xdr:rowOff>68326</xdr:rowOff>
    </xdr:to>
    <xdr:sp macro="" textlink="">
      <xdr:nvSpPr>
        <xdr:cNvPr id="292" name="フローチャート: 判断 291">
          <a:extLst>
            <a:ext uri="{FF2B5EF4-FFF2-40B4-BE49-F238E27FC236}">
              <a16:creationId xmlns:a16="http://schemas.microsoft.com/office/drawing/2014/main" id="{BCD6FFD7-B3FB-4C70-AEC2-181F70717B9A}"/>
            </a:ext>
          </a:extLst>
        </xdr:cNvPr>
        <xdr:cNvSpPr/>
      </xdr:nvSpPr>
      <xdr:spPr>
        <a:xfrm>
          <a:off x="1968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129032</xdr:rowOff>
    </xdr:from>
    <xdr:to>
      <xdr:col>6</xdr:col>
      <xdr:colOff>38100</xdr:colOff>
      <xdr:row>81</xdr:row>
      <xdr:rowOff>59182</xdr:rowOff>
    </xdr:to>
    <xdr:sp macro="" textlink="">
      <xdr:nvSpPr>
        <xdr:cNvPr id="293" name="フローチャート: 判断 292">
          <a:extLst>
            <a:ext uri="{FF2B5EF4-FFF2-40B4-BE49-F238E27FC236}">
              <a16:creationId xmlns:a16="http://schemas.microsoft.com/office/drawing/2014/main" id="{0344BC17-E07C-49C9-A459-49A0055FE950}"/>
            </a:ext>
          </a:extLst>
        </xdr:cNvPr>
        <xdr:cNvSpPr/>
      </xdr:nvSpPr>
      <xdr:spPr>
        <a:xfrm>
          <a:off x="1079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2BD64C1C-3028-4AFE-9334-37C52F8F5E7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FE31D728-AED5-437D-8803-5CA6636958E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F2306B3-06F8-4CE2-A7EB-61B1458191D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24E36E40-5F3C-406D-9587-73F2F58502C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67713EE9-4819-461B-BBA0-0E5E96195EA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26163</xdr:rowOff>
    </xdr:from>
    <xdr:to>
      <xdr:col>24</xdr:col>
      <xdr:colOff>114300</xdr:colOff>
      <xdr:row>82</xdr:row>
      <xdr:rowOff>127763</xdr:rowOff>
    </xdr:to>
    <xdr:sp macro="" textlink="">
      <xdr:nvSpPr>
        <xdr:cNvPr id="299" name="楕円 298">
          <a:extLst>
            <a:ext uri="{FF2B5EF4-FFF2-40B4-BE49-F238E27FC236}">
              <a16:creationId xmlns:a16="http://schemas.microsoft.com/office/drawing/2014/main" id="{3F442CA0-07DD-41BF-989E-0DB12D199D32}"/>
            </a:ext>
          </a:extLst>
        </xdr:cNvPr>
        <xdr:cNvSpPr/>
      </xdr:nvSpPr>
      <xdr:spPr>
        <a:xfrm>
          <a:off x="4584700" y="1408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4590</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2FFBA642-EEB2-4605-B715-2D7B64748CD6}"/>
            </a:ext>
          </a:extLst>
        </xdr:cNvPr>
        <xdr:cNvSpPr txBox="1"/>
      </xdr:nvSpPr>
      <xdr:spPr>
        <a:xfrm>
          <a:off x="4673600" y="1406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1015</xdr:rowOff>
    </xdr:from>
    <xdr:to>
      <xdr:col>20</xdr:col>
      <xdr:colOff>38100</xdr:colOff>
      <xdr:row>82</xdr:row>
      <xdr:rowOff>102615</xdr:rowOff>
    </xdr:to>
    <xdr:sp macro="" textlink="">
      <xdr:nvSpPr>
        <xdr:cNvPr id="301" name="楕円 300">
          <a:extLst>
            <a:ext uri="{FF2B5EF4-FFF2-40B4-BE49-F238E27FC236}">
              <a16:creationId xmlns:a16="http://schemas.microsoft.com/office/drawing/2014/main" id="{7AE28066-BA41-4F25-B232-4DFB86242B3E}"/>
            </a:ext>
          </a:extLst>
        </xdr:cNvPr>
        <xdr:cNvSpPr/>
      </xdr:nvSpPr>
      <xdr:spPr>
        <a:xfrm>
          <a:off x="3746500" y="1405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51815</xdr:rowOff>
    </xdr:from>
    <xdr:to>
      <xdr:col>24</xdr:col>
      <xdr:colOff>63500</xdr:colOff>
      <xdr:row>82</xdr:row>
      <xdr:rowOff>76963</xdr:rowOff>
    </xdr:to>
    <xdr:cxnSp macro="">
      <xdr:nvCxnSpPr>
        <xdr:cNvPr id="302" name="直線コネクタ 301">
          <a:extLst>
            <a:ext uri="{FF2B5EF4-FFF2-40B4-BE49-F238E27FC236}">
              <a16:creationId xmlns:a16="http://schemas.microsoft.com/office/drawing/2014/main" id="{ED5281D4-2F04-440F-B7FF-0AFDF641D156}"/>
            </a:ext>
          </a:extLst>
        </xdr:cNvPr>
        <xdr:cNvCxnSpPr/>
      </xdr:nvCxnSpPr>
      <xdr:spPr>
        <a:xfrm>
          <a:off x="3797300" y="14110715"/>
          <a:ext cx="838200" cy="2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133604</xdr:rowOff>
    </xdr:from>
    <xdr:to>
      <xdr:col>15</xdr:col>
      <xdr:colOff>101600</xdr:colOff>
      <xdr:row>82</xdr:row>
      <xdr:rowOff>63754</xdr:rowOff>
    </xdr:to>
    <xdr:sp macro="" textlink="">
      <xdr:nvSpPr>
        <xdr:cNvPr id="303" name="楕円 302">
          <a:extLst>
            <a:ext uri="{FF2B5EF4-FFF2-40B4-BE49-F238E27FC236}">
              <a16:creationId xmlns:a16="http://schemas.microsoft.com/office/drawing/2014/main" id="{70A90643-D03B-47BC-8759-A53ECDB2305B}"/>
            </a:ext>
          </a:extLst>
        </xdr:cNvPr>
        <xdr:cNvSpPr/>
      </xdr:nvSpPr>
      <xdr:spPr>
        <a:xfrm>
          <a:off x="2857500" y="1402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12954</xdr:rowOff>
    </xdr:from>
    <xdr:to>
      <xdr:col>19</xdr:col>
      <xdr:colOff>177800</xdr:colOff>
      <xdr:row>82</xdr:row>
      <xdr:rowOff>51815</xdr:rowOff>
    </xdr:to>
    <xdr:cxnSp macro="">
      <xdr:nvCxnSpPr>
        <xdr:cNvPr id="304" name="直線コネクタ 303">
          <a:extLst>
            <a:ext uri="{FF2B5EF4-FFF2-40B4-BE49-F238E27FC236}">
              <a16:creationId xmlns:a16="http://schemas.microsoft.com/office/drawing/2014/main" id="{C0439AE4-E942-4E4A-AF30-410470D2B7CF}"/>
            </a:ext>
          </a:extLst>
        </xdr:cNvPr>
        <xdr:cNvCxnSpPr/>
      </xdr:nvCxnSpPr>
      <xdr:spPr>
        <a:xfrm>
          <a:off x="2908300" y="14071854"/>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92456</xdr:rowOff>
    </xdr:from>
    <xdr:to>
      <xdr:col>10</xdr:col>
      <xdr:colOff>165100</xdr:colOff>
      <xdr:row>82</xdr:row>
      <xdr:rowOff>22606</xdr:rowOff>
    </xdr:to>
    <xdr:sp macro="" textlink="">
      <xdr:nvSpPr>
        <xdr:cNvPr id="305" name="楕円 304">
          <a:extLst>
            <a:ext uri="{FF2B5EF4-FFF2-40B4-BE49-F238E27FC236}">
              <a16:creationId xmlns:a16="http://schemas.microsoft.com/office/drawing/2014/main" id="{4A8B44B1-892E-48FA-8532-725EA27EB41D}"/>
            </a:ext>
          </a:extLst>
        </xdr:cNvPr>
        <xdr:cNvSpPr/>
      </xdr:nvSpPr>
      <xdr:spPr>
        <a:xfrm>
          <a:off x="1968500" y="1397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143256</xdr:rowOff>
    </xdr:from>
    <xdr:to>
      <xdr:col>15</xdr:col>
      <xdr:colOff>50800</xdr:colOff>
      <xdr:row>82</xdr:row>
      <xdr:rowOff>12954</xdr:rowOff>
    </xdr:to>
    <xdr:cxnSp macro="">
      <xdr:nvCxnSpPr>
        <xdr:cNvPr id="306" name="直線コネクタ 305">
          <a:extLst>
            <a:ext uri="{FF2B5EF4-FFF2-40B4-BE49-F238E27FC236}">
              <a16:creationId xmlns:a16="http://schemas.microsoft.com/office/drawing/2014/main" id="{0971548D-7A85-4BF7-BCFF-1E6A363BF644}"/>
            </a:ext>
          </a:extLst>
        </xdr:cNvPr>
        <xdr:cNvCxnSpPr/>
      </xdr:nvCxnSpPr>
      <xdr:spPr>
        <a:xfrm>
          <a:off x="2019300" y="1403070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49022</xdr:rowOff>
    </xdr:from>
    <xdr:to>
      <xdr:col>6</xdr:col>
      <xdr:colOff>38100</xdr:colOff>
      <xdr:row>81</xdr:row>
      <xdr:rowOff>150622</xdr:rowOff>
    </xdr:to>
    <xdr:sp macro="" textlink="">
      <xdr:nvSpPr>
        <xdr:cNvPr id="307" name="楕円 306">
          <a:extLst>
            <a:ext uri="{FF2B5EF4-FFF2-40B4-BE49-F238E27FC236}">
              <a16:creationId xmlns:a16="http://schemas.microsoft.com/office/drawing/2014/main" id="{265024A3-AE1C-43FD-884C-09CE5634141B}"/>
            </a:ext>
          </a:extLst>
        </xdr:cNvPr>
        <xdr:cNvSpPr/>
      </xdr:nvSpPr>
      <xdr:spPr>
        <a:xfrm>
          <a:off x="1079500" y="139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99822</xdr:rowOff>
    </xdr:from>
    <xdr:to>
      <xdr:col>10</xdr:col>
      <xdr:colOff>114300</xdr:colOff>
      <xdr:row>81</xdr:row>
      <xdr:rowOff>143256</xdr:rowOff>
    </xdr:to>
    <xdr:cxnSp macro="">
      <xdr:nvCxnSpPr>
        <xdr:cNvPr id="308" name="直線コネクタ 307">
          <a:extLst>
            <a:ext uri="{FF2B5EF4-FFF2-40B4-BE49-F238E27FC236}">
              <a16:creationId xmlns:a16="http://schemas.microsoft.com/office/drawing/2014/main" id="{4377426B-46B4-4838-8A6C-E965FA63A94E}"/>
            </a:ext>
          </a:extLst>
        </xdr:cNvPr>
        <xdr:cNvCxnSpPr/>
      </xdr:nvCxnSpPr>
      <xdr:spPr>
        <a:xfrm>
          <a:off x="1130300" y="1398727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162577</xdr:rowOff>
    </xdr:from>
    <xdr:ext cx="405111" cy="259045"/>
    <xdr:sp macro="" textlink="">
      <xdr:nvSpPr>
        <xdr:cNvPr id="309" name="n_1aveValue【公営住宅】&#10;有形固定資産減価償却率">
          <a:extLst>
            <a:ext uri="{FF2B5EF4-FFF2-40B4-BE49-F238E27FC236}">
              <a16:creationId xmlns:a16="http://schemas.microsoft.com/office/drawing/2014/main" id="{DD709411-B1BA-488F-AD93-268D4C094092}"/>
            </a:ext>
          </a:extLst>
        </xdr:cNvPr>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123714</xdr:rowOff>
    </xdr:from>
    <xdr:ext cx="405111" cy="259045"/>
    <xdr:sp macro="" textlink="">
      <xdr:nvSpPr>
        <xdr:cNvPr id="310" name="n_2aveValue【公営住宅】&#10;有形固定資産減価償却率">
          <a:extLst>
            <a:ext uri="{FF2B5EF4-FFF2-40B4-BE49-F238E27FC236}">
              <a16:creationId xmlns:a16="http://schemas.microsoft.com/office/drawing/2014/main" id="{82DBBEE4-72C0-4553-89FD-F8108297E6E5}"/>
            </a:ext>
          </a:extLst>
        </xdr:cNvPr>
        <xdr:cNvSpPr txBox="1"/>
      </xdr:nvSpPr>
      <xdr:spPr>
        <a:xfrm>
          <a:off x="2705744" y="1366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84853</xdr:rowOff>
    </xdr:from>
    <xdr:ext cx="405111" cy="259045"/>
    <xdr:sp macro="" textlink="">
      <xdr:nvSpPr>
        <xdr:cNvPr id="311" name="n_3aveValue【公営住宅】&#10;有形固定資産減価償却率">
          <a:extLst>
            <a:ext uri="{FF2B5EF4-FFF2-40B4-BE49-F238E27FC236}">
              <a16:creationId xmlns:a16="http://schemas.microsoft.com/office/drawing/2014/main" id="{4C973783-F5DB-4EAA-8CD4-BBD6D36C2E4A}"/>
            </a:ext>
          </a:extLst>
        </xdr:cNvPr>
        <xdr:cNvSpPr txBox="1"/>
      </xdr:nvSpPr>
      <xdr:spPr>
        <a:xfrm>
          <a:off x="18167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75709</xdr:rowOff>
    </xdr:from>
    <xdr:ext cx="405111" cy="259045"/>
    <xdr:sp macro="" textlink="">
      <xdr:nvSpPr>
        <xdr:cNvPr id="312" name="n_4aveValue【公営住宅】&#10;有形固定資産減価償却率">
          <a:extLst>
            <a:ext uri="{FF2B5EF4-FFF2-40B4-BE49-F238E27FC236}">
              <a16:creationId xmlns:a16="http://schemas.microsoft.com/office/drawing/2014/main" id="{6E00B425-6731-4E4B-B8A1-421AE0A44175}"/>
            </a:ext>
          </a:extLst>
        </xdr:cNvPr>
        <xdr:cNvSpPr txBox="1"/>
      </xdr:nvSpPr>
      <xdr:spPr>
        <a:xfrm>
          <a:off x="927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93742</xdr:rowOff>
    </xdr:from>
    <xdr:ext cx="405111" cy="259045"/>
    <xdr:sp macro="" textlink="">
      <xdr:nvSpPr>
        <xdr:cNvPr id="313" name="n_1mainValue【公営住宅】&#10;有形固定資産減価償却率">
          <a:extLst>
            <a:ext uri="{FF2B5EF4-FFF2-40B4-BE49-F238E27FC236}">
              <a16:creationId xmlns:a16="http://schemas.microsoft.com/office/drawing/2014/main" id="{DCC4D1DE-3DF8-42DB-A714-ED12215D4DC0}"/>
            </a:ext>
          </a:extLst>
        </xdr:cNvPr>
        <xdr:cNvSpPr txBox="1"/>
      </xdr:nvSpPr>
      <xdr:spPr>
        <a:xfrm>
          <a:off x="3582044" y="14152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54881</xdr:rowOff>
    </xdr:from>
    <xdr:ext cx="405111" cy="259045"/>
    <xdr:sp macro="" textlink="">
      <xdr:nvSpPr>
        <xdr:cNvPr id="314" name="n_2mainValue【公営住宅】&#10;有形固定資産減価償却率">
          <a:extLst>
            <a:ext uri="{FF2B5EF4-FFF2-40B4-BE49-F238E27FC236}">
              <a16:creationId xmlns:a16="http://schemas.microsoft.com/office/drawing/2014/main" id="{680577BF-7621-4140-9A11-5BD45C9F0D00}"/>
            </a:ext>
          </a:extLst>
        </xdr:cNvPr>
        <xdr:cNvSpPr txBox="1"/>
      </xdr:nvSpPr>
      <xdr:spPr>
        <a:xfrm>
          <a:off x="2705744" y="1411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13733</xdr:rowOff>
    </xdr:from>
    <xdr:ext cx="405111" cy="259045"/>
    <xdr:sp macro="" textlink="">
      <xdr:nvSpPr>
        <xdr:cNvPr id="315" name="n_3mainValue【公営住宅】&#10;有形固定資産減価償却率">
          <a:extLst>
            <a:ext uri="{FF2B5EF4-FFF2-40B4-BE49-F238E27FC236}">
              <a16:creationId xmlns:a16="http://schemas.microsoft.com/office/drawing/2014/main" id="{0F49D990-09CA-48A8-A183-0A8BDAF4E246}"/>
            </a:ext>
          </a:extLst>
        </xdr:cNvPr>
        <xdr:cNvSpPr txBox="1"/>
      </xdr:nvSpPr>
      <xdr:spPr>
        <a:xfrm>
          <a:off x="1816744" y="1407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141749</xdr:rowOff>
    </xdr:from>
    <xdr:ext cx="405111" cy="259045"/>
    <xdr:sp macro="" textlink="">
      <xdr:nvSpPr>
        <xdr:cNvPr id="316" name="n_4mainValue【公営住宅】&#10;有形固定資産減価償却率">
          <a:extLst>
            <a:ext uri="{FF2B5EF4-FFF2-40B4-BE49-F238E27FC236}">
              <a16:creationId xmlns:a16="http://schemas.microsoft.com/office/drawing/2014/main" id="{A64D73EF-528C-4F07-B774-2F0935C59BAD}"/>
            </a:ext>
          </a:extLst>
        </xdr:cNvPr>
        <xdr:cNvSpPr txBox="1"/>
      </xdr:nvSpPr>
      <xdr:spPr>
        <a:xfrm>
          <a:off x="927744" y="1402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0E3C55B9-B3F9-41F8-B889-3AFBB5206A2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56E6D531-5428-469E-A88A-289C571B216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9DACACCA-F6D6-4E74-AB52-EE2758036A7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89C71BCA-347A-4220-8295-6CAC25E634F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BEA1EE94-7568-4E20-A3B8-E9A4347BB8E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A92CE3AE-6669-4822-833C-EDDC155D974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E5E01095-6958-4107-A608-5E8D17D88FF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85DED261-CD22-42EA-BFDF-F89077B1095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7A1F02C0-73F2-4CC8-A293-1E4E15537D8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D9F2AFA8-070D-4B95-9026-4F59AD31C3A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7" name="直線コネクタ 326">
          <a:extLst>
            <a:ext uri="{FF2B5EF4-FFF2-40B4-BE49-F238E27FC236}">
              <a16:creationId xmlns:a16="http://schemas.microsoft.com/office/drawing/2014/main" id="{528AB655-B6A2-4546-92FB-B077ECB3429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8" name="テキスト ボックス 327">
          <a:extLst>
            <a:ext uri="{FF2B5EF4-FFF2-40B4-BE49-F238E27FC236}">
              <a16:creationId xmlns:a16="http://schemas.microsoft.com/office/drawing/2014/main" id="{BB40A893-6228-47DE-8BA4-F8F2C847FA42}"/>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9" name="直線コネクタ 328">
          <a:extLst>
            <a:ext uri="{FF2B5EF4-FFF2-40B4-BE49-F238E27FC236}">
              <a16:creationId xmlns:a16="http://schemas.microsoft.com/office/drawing/2014/main" id="{A9DD3F39-1759-40D8-BE53-B27A1A6D742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0" name="テキスト ボックス 329">
          <a:extLst>
            <a:ext uri="{FF2B5EF4-FFF2-40B4-BE49-F238E27FC236}">
              <a16:creationId xmlns:a16="http://schemas.microsoft.com/office/drawing/2014/main" id="{B0BEEFFF-C262-4508-A866-704B4295164A}"/>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1" name="直線コネクタ 330">
          <a:extLst>
            <a:ext uri="{FF2B5EF4-FFF2-40B4-BE49-F238E27FC236}">
              <a16:creationId xmlns:a16="http://schemas.microsoft.com/office/drawing/2014/main" id="{915C5B35-0AF3-430B-9A25-EED81A26D257}"/>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2" name="テキスト ボックス 331">
          <a:extLst>
            <a:ext uri="{FF2B5EF4-FFF2-40B4-BE49-F238E27FC236}">
              <a16:creationId xmlns:a16="http://schemas.microsoft.com/office/drawing/2014/main" id="{D71E8469-921E-4B97-AE5F-CE7348F6054B}"/>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3" name="直線コネクタ 332">
          <a:extLst>
            <a:ext uri="{FF2B5EF4-FFF2-40B4-BE49-F238E27FC236}">
              <a16:creationId xmlns:a16="http://schemas.microsoft.com/office/drawing/2014/main" id="{19BEF8E0-49C9-4525-A611-E88F95E8D95B}"/>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4" name="テキスト ボックス 333">
          <a:extLst>
            <a:ext uri="{FF2B5EF4-FFF2-40B4-BE49-F238E27FC236}">
              <a16:creationId xmlns:a16="http://schemas.microsoft.com/office/drawing/2014/main" id="{A81FF0E2-5DF5-4C6F-BF5D-C14A4F761905}"/>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5" name="直線コネクタ 334">
          <a:extLst>
            <a:ext uri="{FF2B5EF4-FFF2-40B4-BE49-F238E27FC236}">
              <a16:creationId xmlns:a16="http://schemas.microsoft.com/office/drawing/2014/main" id="{53DC6A34-47F8-4D4E-9491-349D64D6913E}"/>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6" name="テキスト ボックス 335">
          <a:extLst>
            <a:ext uri="{FF2B5EF4-FFF2-40B4-BE49-F238E27FC236}">
              <a16:creationId xmlns:a16="http://schemas.microsoft.com/office/drawing/2014/main" id="{1686245A-7B24-4A17-85CF-4119407386E3}"/>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7" name="直線コネクタ 336">
          <a:extLst>
            <a:ext uri="{FF2B5EF4-FFF2-40B4-BE49-F238E27FC236}">
              <a16:creationId xmlns:a16="http://schemas.microsoft.com/office/drawing/2014/main" id="{519B5051-898D-4D5A-986B-77CA0F869E9B}"/>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8" name="テキスト ボックス 337">
          <a:extLst>
            <a:ext uri="{FF2B5EF4-FFF2-40B4-BE49-F238E27FC236}">
              <a16:creationId xmlns:a16="http://schemas.microsoft.com/office/drawing/2014/main" id="{573BF5A8-7EEB-4B28-81E9-EDA245844B38}"/>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C85A2624-6C7C-417C-9BA1-5CD7ADEC5FD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050DFBF5-B89D-4EDD-A8DF-6C60DCDB970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C85DF924-6A59-451C-BC42-84EEDA885DF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167095</xdr:rowOff>
    </xdr:from>
    <xdr:to>
      <xdr:col>54</xdr:col>
      <xdr:colOff>189865</xdr:colOff>
      <xdr:row>86</xdr:row>
      <xdr:rowOff>111579</xdr:rowOff>
    </xdr:to>
    <xdr:cxnSp macro="">
      <xdr:nvCxnSpPr>
        <xdr:cNvPr id="342" name="直線コネクタ 341">
          <a:extLst>
            <a:ext uri="{FF2B5EF4-FFF2-40B4-BE49-F238E27FC236}">
              <a16:creationId xmlns:a16="http://schemas.microsoft.com/office/drawing/2014/main" id="{F7A0F905-F329-465E-88F0-005A31EFAE29}"/>
            </a:ext>
          </a:extLst>
        </xdr:cNvPr>
        <xdr:cNvCxnSpPr/>
      </xdr:nvCxnSpPr>
      <xdr:spPr>
        <a:xfrm flipV="1">
          <a:off x="10476865" y="13368745"/>
          <a:ext cx="0" cy="148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43" name="【公営住宅】&#10;一人当たり面積最小値テキスト">
          <a:extLst>
            <a:ext uri="{FF2B5EF4-FFF2-40B4-BE49-F238E27FC236}">
              <a16:creationId xmlns:a16="http://schemas.microsoft.com/office/drawing/2014/main" id="{97BEEB28-2D80-4921-91CE-CE2B6558E283}"/>
            </a:ext>
          </a:extLst>
        </xdr:cNvPr>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44" name="直線コネクタ 343">
          <a:extLst>
            <a:ext uri="{FF2B5EF4-FFF2-40B4-BE49-F238E27FC236}">
              <a16:creationId xmlns:a16="http://schemas.microsoft.com/office/drawing/2014/main" id="{041954BD-FB9F-400C-97CC-F16928D09E25}"/>
            </a:ext>
          </a:extLst>
        </xdr:cNvPr>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113772</xdr:rowOff>
    </xdr:from>
    <xdr:ext cx="469744" cy="259045"/>
    <xdr:sp macro="" textlink="">
      <xdr:nvSpPr>
        <xdr:cNvPr id="345" name="【公営住宅】&#10;一人当たり面積最大値テキスト">
          <a:extLst>
            <a:ext uri="{FF2B5EF4-FFF2-40B4-BE49-F238E27FC236}">
              <a16:creationId xmlns:a16="http://schemas.microsoft.com/office/drawing/2014/main" id="{710B60DA-933F-4520-B41B-E2EB0A8D9891}"/>
            </a:ext>
          </a:extLst>
        </xdr:cNvPr>
        <xdr:cNvSpPr txBox="1"/>
      </xdr:nvSpPr>
      <xdr:spPr>
        <a:xfrm>
          <a:off x="10515600" y="1314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167095</xdr:rowOff>
    </xdr:from>
    <xdr:to>
      <xdr:col>55</xdr:col>
      <xdr:colOff>88900</xdr:colOff>
      <xdr:row>77</xdr:row>
      <xdr:rowOff>167095</xdr:rowOff>
    </xdr:to>
    <xdr:cxnSp macro="">
      <xdr:nvCxnSpPr>
        <xdr:cNvPr id="346" name="直線コネクタ 345">
          <a:extLst>
            <a:ext uri="{FF2B5EF4-FFF2-40B4-BE49-F238E27FC236}">
              <a16:creationId xmlns:a16="http://schemas.microsoft.com/office/drawing/2014/main" id="{5412A0A3-A7AB-4146-A7D4-751EFAECDDC7}"/>
            </a:ext>
          </a:extLst>
        </xdr:cNvPr>
        <xdr:cNvCxnSpPr/>
      </xdr:nvCxnSpPr>
      <xdr:spPr>
        <a:xfrm>
          <a:off x="10388600" y="1336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88191</xdr:rowOff>
    </xdr:from>
    <xdr:ext cx="469744" cy="259045"/>
    <xdr:sp macro="" textlink="">
      <xdr:nvSpPr>
        <xdr:cNvPr id="347" name="【公営住宅】&#10;一人当たり面積平均値テキスト">
          <a:extLst>
            <a:ext uri="{FF2B5EF4-FFF2-40B4-BE49-F238E27FC236}">
              <a16:creationId xmlns:a16="http://schemas.microsoft.com/office/drawing/2014/main" id="{43DAF8C9-62D1-4EFC-8278-B4F1C4FEC268}"/>
            </a:ext>
          </a:extLst>
        </xdr:cNvPr>
        <xdr:cNvSpPr txBox="1"/>
      </xdr:nvSpPr>
      <xdr:spPr>
        <a:xfrm>
          <a:off x="10515600" y="1431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109764</xdr:rowOff>
    </xdr:from>
    <xdr:to>
      <xdr:col>55</xdr:col>
      <xdr:colOff>50800</xdr:colOff>
      <xdr:row>84</xdr:row>
      <xdr:rowOff>39914</xdr:rowOff>
    </xdr:to>
    <xdr:sp macro="" textlink="">
      <xdr:nvSpPr>
        <xdr:cNvPr id="348" name="フローチャート: 判断 347">
          <a:extLst>
            <a:ext uri="{FF2B5EF4-FFF2-40B4-BE49-F238E27FC236}">
              <a16:creationId xmlns:a16="http://schemas.microsoft.com/office/drawing/2014/main" id="{16892CCB-6AB4-4CD8-A4F5-D982FFB53608}"/>
            </a:ext>
          </a:extLst>
        </xdr:cNvPr>
        <xdr:cNvSpPr/>
      </xdr:nvSpPr>
      <xdr:spPr>
        <a:xfrm>
          <a:off x="10426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70576</xdr:rowOff>
    </xdr:from>
    <xdr:to>
      <xdr:col>50</xdr:col>
      <xdr:colOff>165100</xdr:colOff>
      <xdr:row>84</xdr:row>
      <xdr:rowOff>726</xdr:rowOff>
    </xdr:to>
    <xdr:sp macro="" textlink="">
      <xdr:nvSpPr>
        <xdr:cNvPr id="349" name="フローチャート: 判断 348">
          <a:extLst>
            <a:ext uri="{FF2B5EF4-FFF2-40B4-BE49-F238E27FC236}">
              <a16:creationId xmlns:a16="http://schemas.microsoft.com/office/drawing/2014/main" id="{97D5F725-3723-459C-A261-31F522BD53B2}"/>
            </a:ext>
          </a:extLst>
        </xdr:cNvPr>
        <xdr:cNvSpPr/>
      </xdr:nvSpPr>
      <xdr:spPr>
        <a:xfrm>
          <a:off x="9588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47716</xdr:rowOff>
    </xdr:from>
    <xdr:to>
      <xdr:col>46</xdr:col>
      <xdr:colOff>38100</xdr:colOff>
      <xdr:row>83</xdr:row>
      <xdr:rowOff>149316</xdr:rowOff>
    </xdr:to>
    <xdr:sp macro="" textlink="">
      <xdr:nvSpPr>
        <xdr:cNvPr id="350" name="フローチャート: 判断 349">
          <a:extLst>
            <a:ext uri="{FF2B5EF4-FFF2-40B4-BE49-F238E27FC236}">
              <a16:creationId xmlns:a16="http://schemas.microsoft.com/office/drawing/2014/main" id="{D8B56389-67DF-4DFF-A50F-06AA851140F8}"/>
            </a:ext>
          </a:extLst>
        </xdr:cNvPr>
        <xdr:cNvSpPr/>
      </xdr:nvSpPr>
      <xdr:spPr>
        <a:xfrm>
          <a:off x="8699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16692</xdr:rowOff>
    </xdr:from>
    <xdr:to>
      <xdr:col>41</xdr:col>
      <xdr:colOff>101600</xdr:colOff>
      <xdr:row>83</xdr:row>
      <xdr:rowOff>118292</xdr:rowOff>
    </xdr:to>
    <xdr:sp macro="" textlink="">
      <xdr:nvSpPr>
        <xdr:cNvPr id="351" name="フローチャート: 判断 350">
          <a:extLst>
            <a:ext uri="{FF2B5EF4-FFF2-40B4-BE49-F238E27FC236}">
              <a16:creationId xmlns:a16="http://schemas.microsoft.com/office/drawing/2014/main" id="{46C4B8DB-F856-4174-A5C3-6B61C79619F4}"/>
            </a:ext>
          </a:extLst>
        </xdr:cNvPr>
        <xdr:cNvSpPr/>
      </xdr:nvSpPr>
      <xdr:spPr>
        <a:xfrm>
          <a:off x="7810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162016</xdr:rowOff>
    </xdr:from>
    <xdr:to>
      <xdr:col>36</xdr:col>
      <xdr:colOff>165100</xdr:colOff>
      <xdr:row>83</xdr:row>
      <xdr:rowOff>92166</xdr:rowOff>
    </xdr:to>
    <xdr:sp macro="" textlink="">
      <xdr:nvSpPr>
        <xdr:cNvPr id="352" name="フローチャート: 判断 351">
          <a:extLst>
            <a:ext uri="{FF2B5EF4-FFF2-40B4-BE49-F238E27FC236}">
              <a16:creationId xmlns:a16="http://schemas.microsoft.com/office/drawing/2014/main" id="{F01E29D7-1740-4B3D-8709-CEB70302E719}"/>
            </a:ext>
          </a:extLst>
        </xdr:cNvPr>
        <xdr:cNvSpPr/>
      </xdr:nvSpPr>
      <xdr:spPr>
        <a:xfrm>
          <a:off x="6921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4A1839A1-CFD3-4FC3-A0F3-1874F266B9C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2C0A5DC9-6633-46C4-BFB5-F2F3F6DD7D7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D5B90E42-BE00-42EF-95F1-67C16A475D4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9E39D86A-518D-46F6-8828-42B9A73C4C1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EFB08C9C-3F0A-48C6-8C75-5A7AF886BC2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24856</xdr:rowOff>
    </xdr:from>
    <xdr:to>
      <xdr:col>55</xdr:col>
      <xdr:colOff>50800</xdr:colOff>
      <xdr:row>83</xdr:row>
      <xdr:rowOff>126456</xdr:rowOff>
    </xdr:to>
    <xdr:sp macro="" textlink="">
      <xdr:nvSpPr>
        <xdr:cNvPr id="358" name="楕円 357">
          <a:extLst>
            <a:ext uri="{FF2B5EF4-FFF2-40B4-BE49-F238E27FC236}">
              <a16:creationId xmlns:a16="http://schemas.microsoft.com/office/drawing/2014/main" id="{01EB525A-16AD-45A7-978F-564836BCC7A1}"/>
            </a:ext>
          </a:extLst>
        </xdr:cNvPr>
        <xdr:cNvSpPr/>
      </xdr:nvSpPr>
      <xdr:spPr>
        <a:xfrm>
          <a:off x="10426700" y="14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47733</xdr:rowOff>
    </xdr:from>
    <xdr:ext cx="469744" cy="259045"/>
    <xdr:sp macro="" textlink="">
      <xdr:nvSpPr>
        <xdr:cNvPr id="359" name="【公営住宅】&#10;一人当たり面積該当値テキスト">
          <a:extLst>
            <a:ext uri="{FF2B5EF4-FFF2-40B4-BE49-F238E27FC236}">
              <a16:creationId xmlns:a16="http://schemas.microsoft.com/office/drawing/2014/main" id="{04DF2190-889C-40C1-B52C-EA203E0EF735}"/>
            </a:ext>
          </a:extLst>
        </xdr:cNvPr>
        <xdr:cNvSpPr txBox="1"/>
      </xdr:nvSpPr>
      <xdr:spPr>
        <a:xfrm>
          <a:off x="10515600" y="1410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31387</xdr:rowOff>
    </xdr:from>
    <xdr:to>
      <xdr:col>50</xdr:col>
      <xdr:colOff>165100</xdr:colOff>
      <xdr:row>83</xdr:row>
      <xdr:rowOff>132987</xdr:rowOff>
    </xdr:to>
    <xdr:sp macro="" textlink="">
      <xdr:nvSpPr>
        <xdr:cNvPr id="360" name="楕円 359">
          <a:extLst>
            <a:ext uri="{FF2B5EF4-FFF2-40B4-BE49-F238E27FC236}">
              <a16:creationId xmlns:a16="http://schemas.microsoft.com/office/drawing/2014/main" id="{A3DD1938-F9F2-47EF-B854-944083F8D66E}"/>
            </a:ext>
          </a:extLst>
        </xdr:cNvPr>
        <xdr:cNvSpPr/>
      </xdr:nvSpPr>
      <xdr:spPr>
        <a:xfrm>
          <a:off x="9588500" y="142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75656</xdr:rowOff>
    </xdr:from>
    <xdr:to>
      <xdr:col>55</xdr:col>
      <xdr:colOff>0</xdr:colOff>
      <xdr:row>83</xdr:row>
      <xdr:rowOff>82187</xdr:rowOff>
    </xdr:to>
    <xdr:cxnSp macro="">
      <xdr:nvCxnSpPr>
        <xdr:cNvPr id="361" name="直線コネクタ 360">
          <a:extLst>
            <a:ext uri="{FF2B5EF4-FFF2-40B4-BE49-F238E27FC236}">
              <a16:creationId xmlns:a16="http://schemas.microsoft.com/office/drawing/2014/main" id="{19F83DC1-5DDB-41E1-908D-14DC730FC7CD}"/>
            </a:ext>
          </a:extLst>
        </xdr:cNvPr>
        <xdr:cNvCxnSpPr/>
      </xdr:nvCxnSpPr>
      <xdr:spPr>
        <a:xfrm flipV="1">
          <a:off x="9639300" y="1430600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31387</xdr:rowOff>
    </xdr:from>
    <xdr:to>
      <xdr:col>46</xdr:col>
      <xdr:colOff>38100</xdr:colOff>
      <xdr:row>83</xdr:row>
      <xdr:rowOff>132987</xdr:rowOff>
    </xdr:to>
    <xdr:sp macro="" textlink="">
      <xdr:nvSpPr>
        <xdr:cNvPr id="362" name="楕円 361">
          <a:extLst>
            <a:ext uri="{FF2B5EF4-FFF2-40B4-BE49-F238E27FC236}">
              <a16:creationId xmlns:a16="http://schemas.microsoft.com/office/drawing/2014/main" id="{88CE63D6-D3D1-4118-904C-915257E84ED2}"/>
            </a:ext>
          </a:extLst>
        </xdr:cNvPr>
        <xdr:cNvSpPr/>
      </xdr:nvSpPr>
      <xdr:spPr>
        <a:xfrm>
          <a:off x="8699500" y="142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82187</xdr:rowOff>
    </xdr:from>
    <xdr:to>
      <xdr:col>50</xdr:col>
      <xdr:colOff>114300</xdr:colOff>
      <xdr:row>83</xdr:row>
      <xdr:rowOff>82187</xdr:rowOff>
    </xdr:to>
    <xdr:cxnSp macro="">
      <xdr:nvCxnSpPr>
        <xdr:cNvPr id="363" name="直線コネクタ 362">
          <a:extLst>
            <a:ext uri="{FF2B5EF4-FFF2-40B4-BE49-F238E27FC236}">
              <a16:creationId xmlns:a16="http://schemas.microsoft.com/office/drawing/2014/main" id="{12DF017A-2051-4D2F-A857-91B9098A4002}"/>
            </a:ext>
          </a:extLst>
        </xdr:cNvPr>
        <xdr:cNvCxnSpPr/>
      </xdr:nvCxnSpPr>
      <xdr:spPr>
        <a:xfrm>
          <a:off x="8750300" y="143125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33020</xdr:rowOff>
    </xdr:from>
    <xdr:to>
      <xdr:col>41</xdr:col>
      <xdr:colOff>101600</xdr:colOff>
      <xdr:row>83</xdr:row>
      <xdr:rowOff>134620</xdr:rowOff>
    </xdr:to>
    <xdr:sp macro="" textlink="">
      <xdr:nvSpPr>
        <xdr:cNvPr id="364" name="楕円 363">
          <a:extLst>
            <a:ext uri="{FF2B5EF4-FFF2-40B4-BE49-F238E27FC236}">
              <a16:creationId xmlns:a16="http://schemas.microsoft.com/office/drawing/2014/main" id="{7665AC83-8A5D-4BD2-8BEB-A71E283A5271}"/>
            </a:ext>
          </a:extLst>
        </xdr:cNvPr>
        <xdr:cNvSpPr/>
      </xdr:nvSpPr>
      <xdr:spPr>
        <a:xfrm>
          <a:off x="7810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82187</xdr:rowOff>
    </xdr:from>
    <xdr:to>
      <xdr:col>45</xdr:col>
      <xdr:colOff>177800</xdr:colOff>
      <xdr:row>83</xdr:row>
      <xdr:rowOff>83820</xdr:rowOff>
    </xdr:to>
    <xdr:cxnSp macro="">
      <xdr:nvCxnSpPr>
        <xdr:cNvPr id="365" name="直線コネクタ 364">
          <a:extLst>
            <a:ext uri="{FF2B5EF4-FFF2-40B4-BE49-F238E27FC236}">
              <a16:creationId xmlns:a16="http://schemas.microsoft.com/office/drawing/2014/main" id="{ED4C3D08-1C82-42FF-BDBE-BF9708FE228F}"/>
            </a:ext>
          </a:extLst>
        </xdr:cNvPr>
        <xdr:cNvCxnSpPr/>
      </xdr:nvCxnSpPr>
      <xdr:spPr>
        <a:xfrm flipV="1">
          <a:off x="7861300" y="1431253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33020</xdr:rowOff>
    </xdr:from>
    <xdr:to>
      <xdr:col>36</xdr:col>
      <xdr:colOff>165100</xdr:colOff>
      <xdr:row>83</xdr:row>
      <xdr:rowOff>134620</xdr:rowOff>
    </xdr:to>
    <xdr:sp macro="" textlink="">
      <xdr:nvSpPr>
        <xdr:cNvPr id="366" name="楕円 365">
          <a:extLst>
            <a:ext uri="{FF2B5EF4-FFF2-40B4-BE49-F238E27FC236}">
              <a16:creationId xmlns:a16="http://schemas.microsoft.com/office/drawing/2014/main" id="{08894991-5A54-4A13-B2E6-91F2E9E118A7}"/>
            </a:ext>
          </a:extLst>
        </xdr:cNvPr>
        <xdr:cNvSpPr/>
      </xdr:nvSpPr>
      <xdr:spPr>
        <a:xfrm>
          <a:off x="6921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83820</xdr:rowOff>
    </xdr:from>
    <xdr:to>
      <xdr:col>41</xdr:col>
      <xdr:colOff>50800</xdr:colOff>
      <xdr:row>83</xdr:row>
      <xdr:rowOff>83820</xdr:rowOff>
    </xdr:to>
    <xdr:cxnSp macro="">
      <xdr:nvCxnSpPr>
        <xdr:cNvPr id="367" name="直線コネクタ 366">
          <a:extLst>
            <a:ext uri="{FF2B5EF4-FFF2-40B4-BE49-F238E27FC236}">
              <a16:creationId xmlns:a16="http://schemas.microsoft.com/office/drawing/2014/main" id="{050472BE-71E8-48A3-8832-C25690E758DB}"/>
            </a:ext>
          </a:extLst>
        </xdr:cNvPr>
        <xdr:cNvCxnSpPr/>
      </xdr:nvCxnSpPr>
      <xdr:spPr>
        <a:xfrm>
          <a:off x="6972300" y="14314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163303</xdr:rowOff>
    </xdr:from>
    <xdr:ext cx="469744" cy="259045"/>
    <xdr:sp macro="" textlink="">
      <xdr:nvSpPr>
        <xdr:cNvPr id="368" name="n_1aveValue【公営住宅】&#10;一人当たり面積">
          <a:extLst>
            <a:ext uri="{FF2B5EF4-FFF2-40B4-BE49-F238E27FC236}">
              <a16:creationId xmlns:a16="http://schemas.microsoft.com/office/drawing/2014/main" id="{62C19D7E-024D-431E-BA67-BC4092A76DC4}"/>
            </a:ext>
          </a:extLst>
        </xdr:cNvPr>
        <xdr:cNvSpPr txBox="1"/>
      </xdr:nvSpPr>
      <xdr:spPr>
        <a:xfrm>
          <a:off x="9391727" y="1439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140443</xdr:rowOff>
    </xdr:from>
    <xdr:ext cx="469744" cy="259045"/>
    <xdr:sp macro="" textlink="">
      <xdr:nvSpPr>
        <xdr:cNvPr id="369" name="n_2aveValue【公営住宅】&#10;一人当たり面積">
          <a:extLst>
            <a:ext uri="{FF2B5EF4-FFF2-40B4-BE49-F238E27FC236}">
              <a16:creationId xmlns:a16="http://schemas.microsoft.com/office/drawing/2014/main" id="{67D921DB-FA69-4DDA-9321-B17067290E9A}"/>
            </a:ext>
          </a:extLst>
        </xdr:cNvPr>
        <xdr:cNvSpPr txBox="1"/>
      </xdr:nvSpPr>
      <xdr:spPr>
        <a:xfrm>
          <a:off x="8515427" y="1437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134819</xdr:rowOff>
    </xdr:from>
    <xdr:ext cx="469744" cy="259045"/>
    <xdr:sp macro="" textlink="">
      <xdr:nvSpPr>
        <xdr:cNvPr id="370" name="n_3aveValue【公営住宅】&#10;一人当たり面積">
          <a:extLst>
            <a:ext uri="{FF2B5EF4-FFF2-40B4-BE49-F238E27FC236}">
              <a16:creationId xmlns:a16="http://schemas.microsoft.com/office/drawing/2014/main" id="{858C139C-5928-483E-9648-F56346C444F5}"/>
            </a:ext>
          </a:extLst>
        </xdr:cNvPr>
        <xdr:cNvSpPr txBox="1"/>
      </xdr:nvSpPr>
      <xdr:spPr>
        <a:xfrm>
          <a:off x="7626427" y="1402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108693</xdr:rowOff>
    </xdr:from>
    <xdr:ext cx="469744" cy="259045"/>
    <xdr:sp macro="" textlink="">
      <xdr:nvSpPr>
        <xdr:cNvPr id="371" name="n_4aveValue【公営住宅】&#10;一人当たり面積">
          <a:extLst>
            <a:ext uri="{FF2B5EF4-FFF2-40B4-BE49-F238E27FC236}">
              <a16:creationId xmlns:a16="http://schemas.microsoft.com/office/drawing/2014/main" id="{EEE5BC39-E38D-42B9-8F24-F897D5481F58}"/>
            </a:ext>
          </a:extLst>
        </xdr:cNvPr>
        <xdr:cNvSpPr txBox="1"/>
      </xdr:nvSpPr>
      <xdr:spPr>
        <a:xfrm>
          <a:off x="6737427" y="139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149514</xdr:rowOff>
    </xdr:from>
    <xdr:ext cx="469744" cy="259045"/>
    <xdr:sp macro="" textlink="">
      <xdr:nvSpPr>
        <xdr:cNvPr id="372" name="n_1mainValue【公営住宅】&#10;一人当たり面積">
          <a:extLst>
            <a:ext uri="{FF2B5EF4-FFF2-40B4-BE49-F238E27FC236}">
              <a16:creationId xmlns:a16="http://schemas.microsoft.com/office/drawing/2014/main" id="{6AED0DBF-0B0A-4263-95F2-AAB6D707C7D6}"/>
            </a:ext>
          </a:extLst>
        </xdr:cNvPr>
        <xdr:cNvSpPr txBox="1"/>
      </xdr:nvSpPr>
      <xdr:spPr>
        <a:xfrm>
          <a:off x="9391727" y="140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149514</xdr:rowOff>
    </xdr:from>
    <xdr:ext cx="469744" cy="259045"/>
    <xdr:sp macro="" textlink="">
      <xdr:nvSpPr>
        <xdr:cNvPr id="373" name="n_2mainValue【公営住宅】&#10;一人当たり面積">
          <a:extLst>
            <a:ext uri="{FF2B5EF4-FFF2-40B4-BE49-F238E27FC236}">
              <a16:creationId xmlns:a16="http://schemas.microsoft.com/office/drawing/2014/main" id="{1755205B-4884-4A1A-955B-6AF187617465}"/>
            </a:ext>
          </a:extLst>
        </xdr:cNvPr>
        <xdr:cNvSpPr txBox="1"/>
      </xdr:nvSpPr>
      <xdr:spPr>
        <a:xfrm>
          <a:off x="8515427" y="140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125747</xdr:rowOff>
    </xdr:from>
    <xdr:ext cx="469744" cy="259045"/>
    <xdr:sp macro="" textlink="">
      <xdr:nvSpPr>
        <xdr:cNvPr id="374" name="n_3mainValue【公営住宅】&#10;一人当たり面積">
          <a:extLst>
            <a:ext uri="{FF2B5EF4-FFF2-40B4-BE49-F238E27FC236}">
              <a16:creationId xmlns:a16="http://schemas.microsoft.com/office/drawing/2014/main" id="{C4B8FDC0-8745-4FA3-B2D2-E90F990B3B7A}"/>
            </a:ext>
          </a:extLst>
        </xdr:cNvPr>
        <xdr:cNvSpPr txBox="1"/>
      </xdr:nvSpPr>
      <xdr:spPr>
        <a:xfrm>
          <a:off x="7626427" y="1435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125747</xdr:rowOff>
    </xdr:from>
    <xdr:ext cx="469744" cy="259045"/>
    <xdr:sp macro="" textlink="">
      <xdr:nvSpPr>
        <xdr:cNvPr id="375" name="n_4mainValue【公営住宅】&#10;一人当たり面積">
          <a:extLst>
            <a:ext uri="{FF2B5EF4-FFF2-40B4-BE49-F238E27FC236}">
              <a16:creationId xmlns:a16="http://schemas.microsoft.com/office/drawing/2014/main" id="{BE309B5B-60C1-4F37-97BC-E6D796873444}"/>
            </a:ext>
          </a:extLst>
        </xdr:cNvPr>
        <xdr:cNvSpPr txBox="1"/>
      </xdr:nvSpPr>
      <xdr:spPr>
        <a:xfrm>
          <a:off x="6737427" y="1435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DAB0E3CD-436F-45D4-A318-7DD723769A3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DA8A76D8-DC24-4E2D-AAA4-176AC098803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3987F252-3226-4F8A-BDF0-4472292280D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FA1717F6-5894-4A2A-8C39-8EA82E8815A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CF4F1F15-FE3C-419B-81FD-E92B512C40C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57D96642-B8A2-4DA8-B690-A721639128E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7DC1FCD5-6016-4AAF-9759-496D005E454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720DE12E-E688-40B0-83E0-841E2D379B2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A0050078-6122-47B6-A9C0-6481CF4CDDF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F6B04757-DA90-4BAB-A8FF-76BFAA5A703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E54EFCF0-6B37-43BA-9629-ACA307FE355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491EF529-E7AE-4157-8FD4-1D47F05AC5C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B7ADB8BC-69D3-4E13-9874-713DD47057F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B13F8F58-3DC4-4080-9D22-7BF43F36900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E0DFDFC4-293A-4CB8-BA26-27D6ACD14C5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1112F52C-CB09-4771-82BC-D8D982E2FC7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62F65C25-5458-4A18-B282-16DD1179744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45625A55-6AAE-4879-844D-BDB0C509925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0824C733-5708-460E-AA5D-B0CE4AC6F3D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13604C4D-0539-4A69-BBC3-100928765B0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7B1DA165-AB74-457E-8C01-8FF18451098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46F36A65-002A-4AF9-885B-E5FD8452085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23367FED-D25F-4DB2-90F9-4E39608B047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692015F5-70A4-4806-94CB-A188E56C380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FB730555-95C2-4A62-99E5-C4E56953809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777B1852-3C3F-49B6-BDE3-FEEE089C36B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84D16D97-0ECA-43D6-9A99-BBFF7EF8846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3" name="直線コネクタ 402">
          <a:extLst>
            <a:ext uri="{FF2B5EF4-FFF2-40B4-BE49-F238E27FC236}">
              <a16:creationId xmlns:a16="http://schemas.microsoft.com/office/drawing/2014/main" id="{31B0F7AD-2ACD-400E-9C47-20A488FE6B52}"/>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4" name="テキスト ボックス 403">
          <a:extLst>
            <a:ext uri="{FF2B5EF4-FFF2-40B4-BE49-F238E27FC236}">
              <a16:creationId xmlns:a16="http://schemas.microsoft.com/office/drawing/2014/main" id="{980E2A6A-82DC-40FA-B1B0-8E3946A91266}"/>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5" name="直線コネクタ 404">
          <a:extLst>
            <a:ext uri="{FF2B5EF4-FFF2-40B4-BE49-F238E27FC236}">
              <a16:creationId xmlns:a16="http://schemas.microsoft.com/office/drawing/2014/main" id="{85E7D2CE-4F09-4452-8E67-6BB8609E6A93}"/>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6" name="テキスト ボックス 405">
          <a:extLst>
            <a:ext uri="{FF2B5EF4-FFF2-40B4-BE49-F238E27FC236}">
              <a16:creationId xmlns:a16="http://schemas.microsoft.com/office/drawing/2014/main" id="{52EEFEAD-381F-47E4-9D2A-F70CD64B51F2}"/>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7" name="直線コネクタ 406">
          <a:extLst>
            <a:ext uri="{FF2B5EF4-FFF2-40B4-BE49-F238E27FC236}">
              <a16:creationId xmlns:a16="http://schemas.microsoft.com/office/drawing/2014/main" id="{410EDF13-658A-4A50-9C71-E45028237062}"/>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8" name="テキスト ボックス 407">
          <a:extLst>
            <a:ext uri="{FF2B5EF4-FFF2-40B4-BE49-F238E27FC236}">
              <a16:creationId xmlns:a16="http://schemas.microsoft.com/office/drawing/2014/main" id="{2D5C0B58-24EC-469B-9D9A-CCB0711847FB}"/>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9" name="直線コネクタ 408">
          <a:extLst>
            <a:ext uri="{FF2B5EF4-FFF2-40B4-BE49-F238E27FC236}">
              <a16:creationId xmlns:a16="http://schemas.microsoft.com/office/drawing/2014/main" id="{077D14DE-8C57-42AA-A582-27464835195A}"/>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0" name="テキスト ボックス 409">
          <a:extLst>
            <a:ext uri="{FF2B5EF4-FFF2-40B4-BE49-F238E27FC236}">
              <a16:creationId xmlns:a16="http://schemas.microsoft.com/office/drawing/2014/main" id="{28FA611F-A27F-43ED-99F1-9441DCAC8147}"/>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05511023-71D4-4BBE-88A3-519EBC39C01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a:extLst>
            <a:ext uri="{FF2B5EF4-FFF2-40B4-BE49-F238E27FC236}">
              <a16:creationId xmlns:a16="http://schemas.microsoft.com/office/drawing/2014/main" id="{750B25F3-BB9F-48EC-A7AF-5764F52F5B45}"/>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EE7E9494-9F3E-46C9-AAA1-0375A49BF67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156210</xdr:rowOff>
    </xdr:from>
    <xdr:to>
      <xdr:col>85</xdr:col>
      <xdr:colOff>126364</xdr:colOff>
      <xdr:row>41</xdr:row>
      <xdr:rowOff>112776</xdr:rowOff>
    </xdr:to>
    <xdr:cxnSp macro="">
      <xdr:nvCxnSpPr>
        <xdr:cNvPr id="414" name="直線コネクタ 413">
          <a:extLst>
            <a:ext uri="{FF2B5EF4-FFF2-40B4-BE49-F238E27FC236}">
              <a16:creationId xmlns:a16="http://schemas.microsoft.com/office/drawing/2014/main" id="{700AA8BF-107F-49DA-92A2-37517B2F99EC}"/>
            </a:ext>
          </a:extLst>
        </xdr:cNvPr>
        <xdr:cNvCxnSpPr/>
      </xdr:nvCxnSpPr>
      <xdr:spPr>
        <a:xfrm flipV="1">
          <a:off x="16318864" y="598551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116603</xdr:rowOff>
    </xdr:from>
    <xdr:ext cx="405111" cy="259045"/>
    <xdr:sp macro="" textlink="">
      <xdr:nvSpPr>
        <xdr:cNvPr id="415" name="【認定こども園・幼稚園・保育所】&#10;有形固定資産減価償却率最小値テキスト">
          <a:extLst>
            <a:ext uri="{FF2B5EF4-FFF2-40B4-BE49-F238E27FC236}">
              <a16:creationId xmlns:a16="http://schemas.microsoft.com/office/drawing/2014/main" id="{8726B070-A99C-410A-A391-FB166CA79A42}"/>
            </a:ext>
          </a:extLst>
        </xdr:cNvPr>
        <xdr:cNvSpPr txBox="1"/>
      </xdr:nvSpPr>
      <xdr:spPr>
        <a:xfrm>
          <a:off x="16357600" y="714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112776</xdr:rowOff>
    </xdr:from>
    <xdr:to>
      <xdr:col>86</xdr:col>
      <xdr:colOff>25400</xdr:colOff>
      <xdr:row>41</xdr:row>
      <xdr:rowOff>112776</xdr:rowOff>
    </xdr:to>
    <xdr:cxnSp macro="">
      <xdr:nvCxnSpPr>
        <xdr:cNvPr id="416" name="直線コネクタ 415">
          <a:extLst>
            <a:ext uri="{FF2B5EF4-FFF2-40B4-BE49-F238E27FC236}">
              <a16:creationId xmlns:a16="http://schemas.microsoft.com/office/drawing/2014/main" id="{FCC913DA-1507-4FD5-8AD1-9B9E48000F34}"/>
            </a:ext>
          </a:extLst>
        </xdr:cNvPr>
        <xdr:cNvCxnSpPr/>
      </xdr:nvCxnSpPr>
      <xdr:spPr>
        <a:xfrm>
          <a:off x="16230600" y="714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102887</xdr:rowOff>
    </xdr:from>
    <xdr:ext cx="405111" cy="259045"/>
    <xdr:sp macro="" textlink="">
      <xdr:nvSpPr>
        <xdr:cNvPr id="417" name="【認定こども園・幼稚園・保育所】&#10;有形固定資産減価償却率最大値テキスト">
          <a:extLst>
            <a:ext uri="{FF2B5EF4-FFF2-40B4-BE49-F238E27FC236}">
              <a16:creationId xmlns:a16="http://schemas.microsoft.com/office/drawing/2014/main" id="{9E1C4CF9-CE98-4479-A643-6C9A504D768C}"/>
            </a:ext>
          </a:extLst>
        </xdr:cNvPr>
        <xdr:cNvSpPr txBox="1"/>
      </xdr:nvSpPr>
      <xdr:spPr>
        <a:xfrm>
          <a:off x="16357600" y="5760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156210</xdr:rowOff>
    </xdr:from>
    <xdr:to>
      <xdr:col>86</xdr:col>
      <xdr:colOff>25400</xdr:colOff>
      <xdr:row>34</xdr:row>
      <xdr:rowOff>156210</xdr:rowOff>
    </xdr:to>
    <xdr:cxnSp macro="">
      <xdr:nvCxnSpPr>
        <xdr:cNvPr id="418" name="直線コネクタ 417">
          <a:extLst>
            <a:ext uri="{FF2B5EF4-FFF2-40B4-BE49-F238E27FC236}">
              <a16:creationId xmlns:a16="http://schemas.microsoft.com/office/drawing/2014/main" id="{623FFF51-4109-4106-B259-88D4CFCEC31B}"/>
            </a:ext>
          </a:extLst>
        </xdr:cNvPr>
        <xdr:cNvCxnSpPr/>
      </xdr:nvCxnSpPr>
      <xdr:spPr>
        <a:xfrm>
          <a:off x="16230600" y="598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59707</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5A6E3538-547D-4727-8AA8-DC80B2E4E2F8}"/>
            </a:ext>
          </a:extLst>
        </xdr:cNvPr>
        <xdr:cNvSpPr txBox="1"/>
      </xdr:nvSpPr>
      <xdr:spPr>
        <a:xfrm>
          <a:off x="16357600" y="640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20" name="フローチャート: 判断 419">
          <a:extLst>
            <a:ext uri="{FF2B5EF4-FFF2-40B4-BE49-F238E27FC236}">
              <a16:creationId xmlns:a16="http://schemas.microsoft.com/office/drawing/2014/main" id="{2BB3950D-81DC-45C3-BE81-BAADA93FB4F5}"/>
            </a:ext>
          </a:extLst>
        </xdr:cNvPr>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109982</xdr:rowOff>
    </xdr:from>
    <xdr:to>
      <xdr:col>81</xdr:col>
      <xdr:colOff>101600</xdr:colOff>
      <xdr:row>39</xdr:row>
      <xdr:rowOff>40132</xdr:rowOff>
    </xdr:to>
    <xdr:sp macro="" textlink="">
      <xdr:nvSpPr>
        <xdr:cNvPr id="421" name="フローチャート: 判断 420">
          <a:extLst>
            <a:ext uri="{FF2B5EF4-FFF2-40B4-BE49-F238E27FC236}">
              <a16:creationId xmlns:a16="http://schemas.microsoft.com/office/drawing/2014/main" id="{65714970-D432-46E6-8986-2D3F0D89BFEB}"/>
            </a:ext>
          </a:extLst>
        </xdr:cNvPr>
        <xdr:cNvSpPr/>
      </xdr:nvSpPr>
      <xdr:spPr>
        <a:xfrm>
          <a:off x="15430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137414</xdr:rowOff>
    </xdr:from>
    <xdr:to>
      <xdr:col>76</xdr:col>
      <xdr:colOff>165100</xdr:colOff>
      <xdr:row>39</xdr:row>
      <xdr:rowOff>67564</xdr:rowOff>
    </xdr:to>
    <xdr:sp macro="" textlink="">
      <xdr:nvSpPr>
        <xdr:cNvPr id="422" name="フローチャート: 判断 421">
          <a:extLst>
            <a:ext uri="{FF2B5EF4-FFF2-40B4-BE49-F238E27FC236}">
              <a16:creationId xmlns:a16="http://schemas.microsoft.com/office/drawing/2014/main" id="{92336A1F-3D54-40A2-B0DB-E5C3F9AAE4DC}"/>
            </a:ext>
          </a:extLst>
        </xdr:cNvPr>
        <xdr:cNvSpPr/>
      </xdr:nvSpPr>
      <xdr:spPr>
        <a:xfrm>
          <a:off x="14541500" y="66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139700</xdr:rowOff>
    </xdr:from>
    <xdr:to>
      <xdr:col>72</xdr:col>
      <xdr:colOff>38100</xdr:colOff>
      <xdr:row>39</xdr:row>
      <xdr:rowOff>69850</xdr:rowOff>
    </xdr:to>
    <xdr:sp macro="" textlink="">
      <xdr:nvSpPr>
        <xdr:cNvPr id="423" name="フローチャート: 判断 422">
          <a:extLst>
            <a:ext uri="{FF2B5EF4-FFF2-40B4-BE49-F238E27FC236}">
              <a16:creationId xmlns:a16="http://schemas.microsoft.com/office/drawing/2014/main" id="{4CD11137-3F77-46C1-BC5F-211CABF8DC2E}"/>
            </a:ext>
          </a:extLst>
        </xdr:cNvPr>
        <xdr:cNvSpPr/>
      </xdr:nvSpPr>
      <xdr:spPr>
        <a:xfrm>
          <a:off x="1365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424" name="フローチャート: 判断 423">
          <a:extLst>
            <a:ext uri="{FF2B5EF4-FFF2-40B4-BE49-F238E27FC236}">
              <a16:creationId xmlns:a16="http://schemas.microsoft.com/office/drawing/2014/main" id="{89C81B93-AE4E-4C56-AED9-9C06B536258C}"/>
            </a:ext>
          </a:extLst>
        </xdr:cNvPr>
        <xdr:cNvSpPr/>
      </xdr:nvSpPr>
      <xdr:spPr>
        <a:xfrm>
          <a:off x="1276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B2A4AF73-30C1-49F6-A3BA-CAF36B9B1EA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59E807BB-066B-4F30-94CE-44855703DC1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94FFD399-DBC2-49CD-8B8E-6267CC4E6D2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22DFCF4E-5B1C-4805-A31F-EFFCFADFB14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3527870E-C5A5-4ECB-BB45-1A1655AB608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43688</xdr:rowOff>
    </xdr:from>
    <xdr:to>
      <xdr:col>85</xdr:col>
      <xdr:colOff>177800</xdr:colOff>
      <xdr:row>39</xdr:row>
      <xdr:rowOff>145288</xdr:rowOff>
    </xdr:to>
    <xdr:sp macro="" textlink="">
      <xdr:nvSpPr>
        <xdr:cNvPr id="430" name="楕円 429">
          <a:extLst>
            <a:ext uri="{FF2B5EF4-FFF2-40B4-BE49-F238E27FC236}">
              <a16:creationId xmlns:a16="http://schemas.microsoft.com/office/drawing/2014/main" id="{6FED106F-C660-4D87-8B1C-0836022C2364}"/>
            </a:ext>
          </a:extLst>
        </xdr:cNvPr>
        <xdr:cNvSpPr/>
      </xdr:nvSpPr>
      <xdr:spPr>
        <a:xfrm>
          <a:off x="16268700" y="673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22115</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2EF369D5-7AAE-47D9-84CF-21C036D91A27}"/>
            </a:ext>
          </a:extLst>
        </xdr:cNvPr>
        <xdr:cNvSpPr txBox="1"/>
      </xdr:nvSpPr>
      <xdr:spPr>
        <a:xfrm>
          <a:off x="16357600" y="670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9398</xdr:rowOff>
    </xdr:from>
    <xdr:to>
      <xdr:col>81</xdr:col>
      <xdr:colOff>101600</xdr:colOff>
      <xdr:row>39</xdr:row>
      <xdr:rowOff>110998</xdr:rowOff>
    </xdr:to>
    <xdr:sp macro="" textlink="">
      <xdr:nvSpPr>
        <xdr:cNvPr id="432" name="楕円 431">
          <a:extLst>
            <a:ext uri="{FF2B5EF4-FFF2-40B4-BE49-F238E27FC236}">
              <a16:creationId xmlns:a16="http://schemas.microsoft.com/office/drawing/2014/main" id="{2F1A0B06-BA18-4705-8EBC-7AE23C7D6093}"/>
            </a:ext>
          </a:extLst>
        </xdr:cNvPr>
        <xdr:cNvSpPr/>
      </xdr:nvSpPr>
      <xdr:spPr>
        <a:xfrm>
          <a:off x="15430500" y="66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60198</xdr:rowOff>
    </xdr:from>
    <xdr:to>
      <xdr:col>85</xdr:col>
      <xdr:colOff>127000</xdr:colOff>
      <xdr:row>39</xdr:row>
      <xdr:rowOff>94488</xdr:rowOff>
    </xdr:to>
    <xdr:cxnSp macro="">
      <xdr:nvCxnSpPr>
        <xdr:cNvPr id="433" name="直線コネクタ 432">
          <a:extLst>
            <a:ext uri="{FF2B5EF4-FFF2-40B4-BE49-F238E27FC236}">
              <a16:creationId xmlns:a16="http://schemas.microsoft.com/office/drawing/2014/main" id="{8A72F35D-6469-435D-89E6-B59CFB3E67E3}"/>
            </a:ext>
          </a:extLst>
        </xdr:cNvPr>
        <xdr:cNvCxnSpPr/>
      </xdr:nvCxnSpPr>
      <xdr:spPr>
        <a:xfrm>
          <a:off x="15481300" y="674674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16256</xdr:rowOff>
    </xdr:from>
    <xdr:to>
      <xdr:col>76</xdr:col>
      <xdr:colOff>165100</xdr:colOff>
      <xdr:row>39</xdr:row>
      <xdr:rowOff>117856</xdr:rowOff>
    </xdr:to>
    <xdr:sp macro="" textlink="">
      <xdr:nvSpPr>
        <xdr:cNvPr id="434" name="楕円 433">
          <a:extLst>
            <a:ext uri="{FF2B5EF4-FFF2-40B4-BE49-F238E27FC236}">
              <a16:creationId xmlns:a16="http://schemas.microsoft.com/office/drawing/2014/main" id="{32BF2F32-1415-48DB-BA12-75651518860B}"/>
            </a:ext>
          </a:extLst>
        </xdr:cNvPr>
        <xdr:cNvSpPr/>
      </xdr:nvSpPr>
      <xdr:spPr>
        <a:xfrm>
          <a:off x="14541500" y="670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60198</xdr:rowOff>
    </xdr:from>
    <xdr:to>
      <xdr:col>81</xdr:col>
      <xdr:colOff>50800</xdr:colOff>
      <xdr:row>39</xdr:row>
      <xdr:rowOff>67056</xdr:rowOff>
    </xdr:to>
    <xdr:cxnSp macro="">
      <xdr:nvCxnSpPr>
        <xdr:cNvPr id="435" name="直線コネクタ 434">
          <a:extLst>
            <a:ext uri="{FF2B5EF4-FFF2-40B4-BE49-F238E27FC236}">
              <a16:creationId xmlns:a16="http://schemas.microsoft.com/office/drawing/2014/main" id="{27D260C9-2B2F-4199-B7FF-E3DC38775095}"/>
            </a:ext>
          </a:extLst>
        </xdr:cNvPr>
        <xdr:cNvCxnSpPr/>
      </xdr:nvCxnSpPr>
      <xdr:spPr>
        <a:xfrm flipV="1">
          <a:off x="14592300" y="674674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16256</xdr:rowOff>
    </xdr:from>
    <xdr:to>
      <xdr:col>72</xdr:col>
      <xdr:colOff>38100</xdr:colOff>
      <xdr:row>39</xdr:row>
      <xdr:rowOff>117856</xdr:rowOff>
    </xdr:to>
    <xdr:sp macro="" textlink="">
      <xdr:nvSpPr>
        <xdr:cNvPr id="436" name="楕円 435">
          <a:extLst>
            <a:ext uri="{FF2B5EF4-FFF2-40B4-BE49-F238E27FC236}">
              <a16:creationId xmlns:a16="http://schemas.microsoft.com/office/drawing/2014/main" id="{E462FC6A-C4F5-491A-94F3-2813857F0BD1}"/>
            </a:ext>
          </a:extLst>
        </xdr:cNvPr>
        <xdr:cNvSpPr/>
      </xdr:nvSpPr>
      <xdr:spPr>
        <a:xfrm>
          <a:off x="13652500" y="670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67056</xdr:rowOff>
    </xdr:from>
    <xdr:to>
      <xdr:col>76</xdr:col>
      <xdr:colOff>114300</xdr:colOff>
      <xdr:row>39</xdr:row>
      <xdr:rowOff>67056</xdr:rowOff>
    </xdr:to>
    <xdr:cxnSp macro="">
      <xdr:nvCxnSpPr>
        <xdr:cNvPr id="437" name="直線コネクタ 436">
          <a:extLst>
            <a:ext uri="{FF2B5EF4-FFF2-40B4-BE49-F238E27FC236}">
              <a16:creationId xmlns:a16="http://schemas.microsoft.com/office/drawing/2014/main" id="{4FA5BBDE-16B7-4E5E-88BB-FA9116D2C2BC}"/>
            </a:ext>
          </a:extLst>
        </xdr:cNvPr>
        <xdr:cNvCxnSpPr/>
      </xdr:nvCxnSpPr>
      <xdr:spPr>
        <a:xfrm>
          <a:off x="13703300" y="67536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141986</xdr:rowOff>
    </xdr:from>
    <xdr:to>
      <xdr:col>67</xdr:col>
      <xdr:colOff>101600</xdr:colOff>
      <xdr:row>39</xdr:row>
      <xdr:rowOff>72136</xdr:rowOff>
    </xdr:to>
    <xdr:sp macro="" textlink="">
      <xdr:nvSpPr>
        <xdr:cNvPr id="438" name="楕円 437">
          <a:extLst>
            <a:ext uri="{FF2B5EF4-FFF2-40B4-BE49-F238E27FC236}">
              <a16:creationId xmlns:a16="http://schemas.microsoft.com/office/drawing/2014/main" id="{95BBE079-ECFF-4197-938A-157B0CAA4991}"/>
            </a:ext>
          </a:extLst>
        </xdr:cNvPr>
        <xdr:cNvSpPr/>
      </xdr:nvSpPr>
      <xdr:spPr>
        <a:xfrm>
          <a:off x="12763500" y="665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21336</xdr:rowOff>
    </xdr:from>
    <xdr:to>
      <xdr:col>71</xdr:col>
      <xdr:colOff>177800</xdr:colOff>
      <xdr:row>39</xdr:row>
      <xdr:rowOff>67056</xdr:rowOff>
    </xdr:to>
    <xdr:cxnSp macro="">
      <xdr:nvCxnSpPr>
        <xdr:cNvPr id="439" name="直線コネクタ 438">
          <a:extLst>
            <a:ext uri="{FF2B5EF4-FFF2-40B4-BE49-F238E27FC236}">
              <a16:creationId xmlns:a16="http://schemas.microsoft.com/office/drawing/2014/main" id="{A0454C7A-B970-4874-BFFA-F4ECDBCFAE8F}"/>
            </a:ext>
          </a:extLst>
        </xdr:cNvPr>
        <xdr:cNvCxnSpPr/>
      </xdr:nvCxnSpPr>
      <xdr:spPr>
        <a:xfrm>
          <a:off x="12814300" y="670788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56659</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836E3179-E294-4082-9413-9AC0F9D65EE0}"/>
            </a:ext>
          </a:extLst>
        </xdr:cNvPr>
        <xdr:cNvSpPr txBox="1"/>
      </xdr:nvSpPr>
      <xdr:spPr>
        <a:xfrm>
          <a:off x="15266044" y="640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84091</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787D66E6-0FDC-42FD-BCB2-EAC60C02CF67}"/>
            </a:ext>
          </a:extLst>
        </xdr:cNvPr>
        <xdr:cNvSpPr txBox="1"/>
      </xdr:nvSpPr>
      <xdr:spPr>
        <a:xfrm>
          <a:off x="14389744" y="642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86377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C0CC9BDF-47B1-4E4C-A7CD-204666AE2969}"/>
            </a:ext>
          </a:extLst>
        </xdr:cNvPr>
        <xdr:cNvSpPr txBox="1"/>
      </xdr:nvSpPr>
      <xdr:spPr>
        <a:xfrm>
          <a:off x="135007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26941</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2775CCB4-FB4D-4F81-8119-FB76739AB70A}"/>
            </a:ext>
          </a:extLst>
        </xdr:cNvPr>
        <xdr:cNvSpPr txBox="1"/>
      </xdr:nvSpPr>
      <xdr:spPr>
        <a:xfrm>
          <a:off x="12611744" y="637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102125</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BC8E18E2-19B7-430F-B915-C9407D836683}"/>
            </a:ext>
          </a:extLst>
        </xdr:cNvPr>
        <xdr:cNvSpPr txBox="1"/>
      </xdr:nvSpPr>
      <xdr:spPr>
        <a:xfrm>
          <a:off x="15266044" y="678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108983</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2BD3FD5F-F935-468D-B483-3E22DAD3967D}"/>
            </a:ext>
          </a:extLst>
        </xdr:cNvPr>
        <xdr:cNvSpPr txBox="1"/>
      </xdr:nvSpPr>
      <xdr:spPr>
        <a:xfrm>
          <a:off x="14389744" y="6795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108983</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38E302AA-906E-471F-8A46-C2F33620D9D0}"/>
            </a:ext>
          </a:extLst>
        </xdr:cNvPr>
        <xdr:cNvSpPr txBox="1"/>
      </xdr:nvSpPr>
      <xdr:spPr>
        <a:xfrm>
          <a:off x="13500744" y="6795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63263</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8D84163F-56D8-4B01-A589-D804B17BCD1A}"/>
            </a:ext>
          </a:extLst>
        </xdr:cNvPr>
        <xdr:cNvSpPr txBox="1"/>
      </xdr:nvSpPr>
      <xdr:spPr>
        <a:xfrm>
          <a:off x="12611744" y="6749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E2039BBA-626D-4D31-9110-D9812D8D1C7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21E6C67D-1B6A-4617-9079-B22CC8118F6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A5B38840-751F-47C3-896F-ACE882C2F36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5A90BFA5-F232-431E-90D5-AC0AE00A3F7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5E4C7189-3DAB-4133-93D2-854B8B7D58B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D4FD155C-DABC-4524-843A-B1FD856462B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8D8F099C-29AB-4C56-800F-2D3AECC65E5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4CE6FC39-39BB-41B8-937B-11A026F10B3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2A5AE54E-4C78-45C3-A014-744775D6834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304A79F3-60C4-417F-954F-3BAAF07E93E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7DD214D4-12E9-4311-8DBD-7BCA644E99D5}"/>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080D3A2F-4CA6-454E-984F-DDC913FBA903}"/>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5E5B75B7-6B59-4FFF-A63D-76C4BA232F4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D00C97B3-4F6E-451C-8A7E-417FC9028754}"/>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5A5F9FC7-4BDA-4397-AE3C-4C17996255BC}"/>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9637F7C6-2D15-443A-86FE-7E81732197B2}"/>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CC94C3C5-EB59-4CD2-A862-549992CA4299}"/>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051A560C-9264-4BE3-8D54-F69027EA093D}"/>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4FC72C2C-0FC9-474F-A148-F7A9002CDCA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632B8F86-638D-4056-B57F-3C0691BF712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30B8F975-7F88-483F-AA80-2346BB06B5B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55626</xdr:rowOff>
    </xdr:from>
    <xdr:to>
      <xdr:col>116</xdr:col>
      <xdr:colOff>62864</xdr:colOff>
      <xdr:row>41</xdr:row>
      <xdr:rowOff>78486</xdr:rowOff>
    </xdr:to>
    <xdr:cxnSp macro="">
      <xdr:nvCxnSpPr>
        <xdr:cNvPr id="469" name="直線コネクタ 468">
          <a:extLst>
            <a:ext uri="{FF2B5EF4-FFF2-40B4-BE49-F238E27FC236}">
              <a16:creationId xmlns:a16="http://schemas.microsoft.com/office/drawing/2014/main" id="{9353C09C-901A-41D9-B847-4E6C8F184A87}"/>
            </a:ext>
          </a:extLst>
        </xdr:cNvPr>
        <xdr:cNvCxnSpPr/>
      </xdr:nvCxnSpPr>
      <xdr:spPr>
        <a:xfrm flipV="1">
          <a:off x="22160864" y="6056376"/>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0C91F08E-FFC7-4563-9DCD-BD6F85109163}"/>
            </a:ext>
          </a:extLst>
        </xdr:cNvPr>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71" name="直線コネクタ 470">
          <a:extLst>
            <a:ext uri="{FF2B5EF4-FFF2-40B4-BE49-F238E27FC236}">
              <a16:creationId xmlns:a16="http://schemas.microsoft.com/office/drawing/2014/main" id="{95D52D49-69D3-4265-9CE3-72F5966C1594}"/>
            </a:ext>
          </a:extLst>
        </xdr:cNvPr>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2303</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0D7272D9-598E-4810-A16C-DE29BF824B5E}"/>
            </a:ext>
          </a:extLst>
        </xdr:cNvPr>
        <xdr:cNvSpPr txBox="1"/>
      </xdr:nvSpPr>
      <xdr:spPr>
        <a:xfrm>
          <a:off x="22199600" y="583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55626</xdr:rowOff>
    </xdr:from>
    <xdr:to>
      <xdr:col>116</xdr:col>
      <xdr:colOff>152400</xdr:colOff>
      <xdr:row>35</xdr:row>
      <xdr:rowOff>55626</xdr:rowOff>
    </xdr:to>
    <xdr:cxnSp macro="">
      <xdr:nvCxnSpPr>
        <xdr:cNvPr id="473" name="直線コネクタ 472">
          <a:extLst>
            <a:ext uri="{FF2B5EF4-FFF2-40B4-BE49-F238E27FC236}">
              <a16:creationId xmlns:a16="http://schemas.microsoft.com/office/drawing/2014/main" id="{5E148130-8D2F-4746-89E3-2005E137A41F}"/>
            </a:ext>
          </a:extLst>
        </xdr:cNvPr>
        <xdr:cNvCxnSpPr/>
      </xdr:nvCxnSpPr>
      <xdr:spPr>
        <a:xfrm>
          <a:off x="22072600" y="605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128287</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C33B16F1-1B55-40C7-9C13-CD0667DA2CFD}"/>
            </a:ext>
          </a:extLst>
        </xdr:cNvPr>
        <xdr:cNvSpPr txBox="1"/>
      </xdr:nvSpPr>
      <xdr:spPr>
        <a:xfrm>
          <a:off x="22199600" y="664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475" name="フローチャート: 判断 474">
          <a:extLst>
            <a:ext uri="{FF2B5EF4-FFF2-40B4-BE49-F238E27FC236}">
              <a16:creationId xmlns:a16="http://schemas.microsoft.com/office/drawing/2014/main" id="{9131F24D-7813-4E0B-8BF1-894FD5649316}"/>
            </a:ext>
          </a:extLst>
        </xdr:cNvPr>
        <xdr:cNvSpPr/>
      </xdr:nvSpPr>
      <xdr:spPr>
        <a:xfrm>
          <a:off x="221107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64262</xdr:rowOff>
    </xdr:from>
    <xdr:to>
      <xdr:col>112</xdr:col>
      <xdr:colOff>38100</xdr:colOff>
      <xdr:row>39</xdr:row>
      <xdr:rowOff>165862</xdr:rowOff>
    </xdr:to>
    <xdr:sp macro="" textlink="">
      <xdr:nvSpPr>
        <xdr:cNvPr id="476" name="フローチャート: 判断 475">
          <a:extLst>
            <a:ext uri="{FF2B5EF4-FFF2-40B4-BE49-F238E27FC236}">
              <a16:creationId xmlns:a16="http://schemas.microsoft.com/office/drawing/2014/main" id="{D5C86C1E-FAE4-4C6B-81AB-76323BA45737}"/>
            </a:ext>
          </a:extLst>
        </xdr:cNvPr>
        <xdr:cNvSpPr/>
      </xdr:nvSpPr>
      <xdr:spPr>
        <a:xfrm>
          <a:off x="21272500" y="675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68834</xdr:rowOff>
    </xdr:from>
    <xdr:to>
      <xdr:col>107</xdr:col>
      <xdr:colOff>101600</xdr:colOff>
      <xdr:row>39</xdr:row>
      <xdr:rowOff>170434</xdr:rowOff>
    </xdr:to>
    <xdr:sp macro="" textlink="">
      <xdr:nvSpPr>
        <xdr:cNvPr id="477" name="フローチャート: 判断 476">
          <a:extLst>
            <a:ext uri="{FF2B5EF4-FFF2-40B4-BE49-F238E27FC236}">
              <a16:creationId xmlns:a16="http://schemas.microsoft.com/office/drawing/2014/main" id="{BB693C74-2395-4B03-B784-15D55005600F}"/>
            </a:ext>
          </a:extLst>
        </xdr:cNvPr>
        <xdr:cNvSpPr/>
      </xdr:nvSpPr>
      <xdr:spPr>
        <a:xfrm>
          <a:off x="203835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77978</xdr:rowOff>
    </xdr:from>
    <xdr:to>
      <xdr:col>102</xdr:col>
      <xdr:colOff>165100</xdr:colOff>
      <xdr:row>40</xdr:row>
      <xdr:rowOff>8128</xdr:rowOff>
    </xdr:to>
    <xdr:sp macro="" textlink="">
      <xdr:nvSpPr>
        <xdr:cNvPr id="478" name="フローチャート: 判断 477">
          <a:extLst>
            <a:ext uri="{FF2B5EF4-FFF2-40B4-BE49-F238E27FC236}">
              <a16:creationId xmlns:a16="http://schemas.microsoft.com/office/drawing/2014/main" id="{3E75CA27-48F5-4A98-8DBA-56E0F4A8D9F8}"/>
            </a:ext>
          </a:extLst>
        </xdr:cNvPr>
        <xdr:cNvSpPr/>
      </xdr:nvSpPr>
      <xdr:spPr>
        <a:xfrm>
          <a:off x="19494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50546</xdr:rowOff>
    </xdr:from>
    <xdr:to>
      <xdr:col>98</xdr:col>
      <xdr:colOff>38100</xdr:colOff>
      <xdr:row>39</xdr:row>
      <xdr:rowOff>152146</xdr:rowOff>
    </xdr:to>
    <xdr:sp macro="" textlink="">
      <xdr:nvSpPr>
        <xdr:cNvPr id="479" name="フローチャート: 判断 478">
          <a:extLst>
            <a:ext uri="{FF2B5EF4-FFF2-40B4-BE49-F238E27FC236}">
              <a16:creationId xmlns:a16="http://schemas.microsoft.com/office/drawing/2014/main" id="{CF8CD385-93A4-431E-AC4D-BB50B6AC944E}"/>
            </a:ext>
          </a:extLst>
        </xdr:cNvPr>
        <xdr:cNvSpPr/>
      </xdr:nvSpPr>
      <xdr:spPr>
        <a:xfrm>
          <a:off x="18605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99D57A21-847B-4CC8-BFAC-5515674475E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49D534D-07DB-4FF4-85A1-1EA802A7299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25FBF9D3-62B4-4F6C-A127-ADF1E960F1E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AD23E1B7-0F2C-44CE-8A9A-237FC519526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528440B2-C052-4482-8720-632068CF5FF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85" name="楕円 484">
          <a:extLst>
            <a:ext uri="{FF2B5EF4-FFF2-40B4-BE49-F238E27FC236}">
              <a16:creationId xmlns:a16="http://schemas.microsoft.com/office/drawing/2014/main" id="{6EFB8808-CBBF-4AC9-A213-AACB705FDC85}"/>
            </a:ext>
          </a:extLst>
        </xdr:cNvPr>
        <xdr:cNvSpPr/>
      </xdr:nvSpPr>
      <xdr:spPr>
        <a:xfrm>
          <a:off x="221107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102125</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B0B5D8C5-E42F-4595-A06E-D7687AF6D7E4}"/>
            </a:ext>
          </a:extLst>
        </xdr:cNvPr>
        <xdr:cNvSpPr txBox="1"/>
      </xdr:nvSpPr>
      <xdr:spPr>
        <a:xfrm>
          <a:off x="22199600" y="678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128270</xdr:rowOff>
    </xdr:from>
    <xdr:to>
      <xdr:col>112</xdr:col>
      <xdr:colOff>38100</xdr:colOff>
      <xdr:row>40</xdr:row>
      <xdr:rowOff>58420</xdr:rowOff>
    </xdr:to>
    <xdr:sp macro="" textlink="">
      <xdr:nvSpPr>
        <xdr:cNvPr id="487" name="楕円 486">
          <a:extLst>
            <a:ext uri="{FF2B5EF4-FFF2-40B4-BE49-F238E27FC236}">
              <a16:creationId xmlns:a16="http://schemas.microsoft.com/office/drawing/2014/main" id="{73E773CC-6D54-4F5F-B5BD-D9FF0BD79E0A}"/>
            </a:ext>
          </a:extLst>
        </xdr:cNvPr>
        <xdr:cNvSpPr/>
      </xdr:nvSpPr>
      <xdr:spPr>
        <a:xfrm>
          <a:off x="21272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3048</xdr:rowOff>
    </xdr:from>
    <xdr:to>
      <xdr:col>116</xdr:col>
      <xdr:colOff>63500</xdr:colOff>
      <xdr:row>40</xdr:row>
      <xdr:rowOff>7620</xdr:rowOff>
    </xdr:to>
    <xdr:cxnSp macro="">
      <xdr:nvCxnSpPr>
        <xdr:cNvPr id="488" name="直線コネクタ 487">
          <a:extLst>
            <a:ext uri="{FF2B5EF4-FFF2-40B4-BE49-F238E27FC236}">
              <a16:creationId xmlns:a16="http://schemas.microsoft.com/office/drawing/2014/main" id="{8D53AF4E-89B7-4D09-B798-9786F9236AB7}"/>
            </a:ext>
          </a:extLst>
        </xdr:cNvPr>
        <xdr:cNvCxnSpPr/>
      </xdr:nvCxnSpPr>
      <xdr:spPr>
        <a:xfrm flipV="1">
          <a:off x="21323300" y="68610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128270</xdr:rowOff>
    </xdr:from>
    <xdr:to>
      <xdr:col>107</xdr:col>
      <xdr:colOff>101600</xdr:colOff>
      <xdr:row>40</xdr:row>
      <xdr:rowOff>58420</xdr:rowOff>
    </xdr:to>
    <xdr:sp macro="" textlink="">
      <xdr:nvSpPr>
        <xdr:cNvPr id="489" name="楕円 488">
          <a:extLst>
            <a:ext uri="{FF2B5EF4-FFF2-40B4-BE49-F238E27FC236}">
              <a16:creationId xmlns:a16="http://schemas.microsoft.com/office/drawing/2014/main" id="{22319BCC-EE46-445A-8A0D-B696C516F572}"/>
            </a:ext>
          </a:extLst>
        </xdr:cNvPr>
        <xdr:cNvSpPr/>
      </xdr:nvSpPr>
      <xdr:spPr>
        <a:xfrm>
          <a:off x="20383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7620</xdr:rowOff>
    </xdr:from>
    <xdr:to>
      <xdr:col>111</xdr:col>
      <xdr:colOff>177800</xdr:colOff>
      <xdr:row>40</xdr:row>
      <xdr:rowOff>7620</xdr:rowOff>
    </xdr:to>
    <xdr:cxnSp macro="">
      <xdr:nvCxnSpPr>
        <xdr:cNvPr id="490" name="直線コネクタ 489">
          <a:extLst>
            <a:ext uri="{FF2B5EF4-FFF2-40B4-BE49-F238E27FC236}">
              <a16:creationId xmlns:a16="http://schemas.microsoft.com/office/drawing/2014/main" id="{F90AAFAE-D1B4-435F-A975-7913B71B40C0}"/>
            </a:ext>
          </a:extLst>
        </xdr:cNvPr>
        <xdr:cNvCxnSpPr/>
      </xdr:nvCxnSpPr>
      <xdr:spPr>
        <a:xfrm>
          <a:off x="20434300" y="686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128270</xdr:rowOff>
    </xdr:from>
    <xdr:to>
      <xdr:col>102</xdr:col>
      <xdr:colOff>165100</xdr:colOff>
      <xdr:row>40</xdr:row>
      <xdr:rowOff>58420</xdr:rowOff>
    </xdr:to>
    <xdr:sp macro="" textlink="">
      <xdr:nvSpPr>
        <xdr:cNvPr id="491" name="楕円 490">
          <a:extLst>
            <a:ext uri="{FF2B5EF4-FFF2-40B4-BE49-F238E27FC236}">
              <a16:creationId xmlns:a16="http://schemas.microsoft.com/office/drawing/2014/main" id="{D4EC6B3C-783B-4869-977D-92848AC26B01}"/>
            </a:ext>
          </a:extLst>
        </xdr:cNvPr>
        <xdr:cNvSpPr/>
      </xdr:nvSpPr>
      <xdr:spPr>
        <a:xfrm>
          <a:off x="19494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7620</xdr:rowOff>
    </xdr:from>
    <xdr:to>
      <xdr:col>107</xdr:col>
      <xdr:colOff>50800</xdr:colOff>
      <xdr:row>40</xdr:row>
      <xdr:rowOff>7620</xdr:rowOff>
    </xdr:to>
    <xdr:cxnSp macro="">
      <xdr:nvCxnSpPr>
        <xdr:cNvPr id="492" name="直線コネクタ 491">
          <a:extLst>
            <a:ext uri="{FF2B5EF4-FFF2-40B4-BE49-F238E27FC236}">
              <a16:creationId xmlns:a16="http://schemas.microsoft.com/office/drawing/2014/main" id="{73DE5CD7-800E-45DE-9B7F-7405F0B5844E}"/>
            </a:ext>
          </a:extLst>
        </xdr:cNvPr>
        <xdr:cNvCxnSpPr/>
      </xdr:nvCxnSpPr>
      <xdr:spPr>
        <a:xfrm>
          <a:off x="19545300" y="686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128270</xdr:rowOff>
    </xdr:from>
    <xdr:to>
      <xdr:col>98</xdr:col>
      <xdr:colOff>38100</xdr:colOff>
      <xdr:row>40</xdr:row>
      <xdr:rowOff>58420</xdr:rowOff>
    </xdr:to>
    <xdr:sp macro="" textlink="">
      <xdr:nvSpPr>
        <xdr:cNvPr id="493" name="楕円 492">
          <a:extLst>
            <a:ext uri="{FF2B5EF4-FFF2-40B4-BE49-F238E27FC236}">
              <a16:creationId xmlns:a16="http://schemas.microsoft.com/office/drawing/2014/main" id="{4996AEEE-0FC3-4035-9D83-74B3E6430C91}"/>
            </a:ext>
          </a:extLst>
        </xdr:cNvPr>
        <xdr:cNvSpPr/>
      </xdr:nvSpPr>
      <xdr:spPr>
        <a:xfrm>
          <a:off x="18605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7620</xdr:rowOff>
    </xdr:from>
    <xdr:to>
      <xdr:col>102</xdr:col>
      <xdr:colOff>114300</xdr:colOff>
      <xdr:row>40</xdr:row>
      <xdr:rowOff>7620</xdr:rowOff>
    </xdr:to>
    <xdr:cxnSp macro="">
      <xdr:nvCxnSpPr>
        <xdr:cNvPr id="494" name="直線コネクタ 493">
          <a:extLst>
            <a:ext uri="{FF2B5EF4-FFF2-40B4-BE49-F238E27FC236}">
              <a16:creationId xmlns:a16="http://schemas.microsoft.com/office/drawing/2014/main" id="{82BD41D0-7F12-49A3-ABCF-84D86883D545}"/>
            </a:ext>
          </a:extLst>
        </xdr:cNvPr>
        <xdr:cNvCxnSpPr/>
      </xdr:nvCxnSpPr>
      <xdr:spPr>
        <a:xfrm>
          <a:off x="18656300" y="686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10939</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330BCD08-F0AF-4345-A174-84E22C96F27A}"/>
            </a:ext>
          </a:extLst>
        </xdr:cNvPr>
        <xdr:cNvSpPr txBox="1"/>
      </xdr:nvSpPr>
      <xdr:spPr>
        <a:xfrm>
          <a:off x="21075727"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15511</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225BE9AD-CF90-4C64-9DCE-667D4A1E0D4F}"/>
            </a:ext>
          </a:extLst>
        </xdr:cNvPr>
        <xdr:cNvSpPr txBox="1"/>
      </xdr:nvSpPr>
      <xdr:spPr>
        <a:xfrm>
          <a:off x="20199427" y="653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24655</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8D53AB81-3F11-4D4B-BFB8-14A5A75D0576}"/>
            </a:ext>
          </a:extLst>
        </xdr:cNvPr>
        <xdr:cNvSpPr txBox="1"/>
      </xdr:nvSpPr>
      <xdr:spPr>
        <a:xfrm>
          <a:off x="193104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168673</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E3444E83-B164-4695-89F0-A23AB21B044D}"/>
            </a:ext>
          </a:extLst>
        </xdr:cNvPr>
        <xdr:cNvSpPr txBox="1"/>
      </xdr:nvSpPr>
      <xdr:spPr>
        <a:xfrm>
          <a:off x="18421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49547</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6F80D1B8-871A-4C5B-8703-400DA1E7282B}"/>
            </a:ext>
          </a:extLst>
        </xdr:cNvPr>
        <xdr:cNvSpPr txBox="1"/>
      </xdr:nvSpPr>
      <xdr:spPr>
        <a:xfrm>
          <a:off x="210757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49547</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E80DDAAA-B1DE-4B38-971F-50FE6C652D7C}"/>
            </a:ext>
          </a:extLst>
        </xdr:cNvPr>
        <xdr:cNvSpPr txBox="1"/>
      </xdr:nvSpPr>
      <xdr:spPr>
        <a:xfrm>
          <a:off x="20199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49547</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59CEB803-CE51-40FC-B9EC-0B6C3A8A9C76}"/>
            </a:ext>
          </a:extLst>
        </xdr:cNvPr>
        <xdr:cNvSpPr txBox="1"/>
      </xdr:nvSpPr>
      <xdr:spPr>
        <a:xfrm>
          <a:off x="19310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49547</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CFB60D4D-DB29-45EC-BA5F-B8F4B330B53A}"/>
            </a:ext>
          </a:extLst>
        </xdr:cNvPr>
        <xdr:cNvSpPr txBox="1"/>
      </xdr:nvSpPr>
      <xdr:spPr>
        <a:xfrm>
          <a:off x="18421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2877A489-1477-4D36-ADF9-A879986F5B8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22355225-E0EC-4835-9851-FD92C812AF6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57431FFC-9C8C-43B4-BD1E-6F322335535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5289DBAD-AB73-451B-BFA2-AF87DE95A8D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45A9E9AA-7252-44B1-A306-620F45CB8C9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F7F83DE2-C4DE-40A6-A37C-E8642FA6A50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2B26B2E1-5AFE-418D-8446-6289444B28E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638E1799-4160-45E5-9AAC-691C88AF6C4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E0D412DC-E690-4354-85CB-A16B0CC8201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9098E57A-FF01-428C-B6E6-B1C4DA4E597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559777A3-FBDF-45DC-86DA-F4C4C238387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a:extLst>
            <a:ext uri="{FF2B5EF4-FFF2-40B4-BE49-F238E27FC236}">
              <a16:creationId xmlns:a16="http://schemas.microsoft.com/office/drawing/2014/main" id="{8D25A25F-C82A-4242-B8AD-9C31261AA74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5" name="テキスト ボックス 514">
          <a:extLst>
            <a:ext uri="{FF2B5EF4-FFF2-40B4-BE49-F238E27FC236}">
              <a16:creationId xmlns:a16="http://schemas.microsoft.com/office/drawing/2014/main" id="{475D4D99-078E-47EC-ACA0-E0834D5CAC52}"/>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a:extLst>
            <a:ext uri="{FF2B5EF4-FFF2-40B4-BE49-F238E27FC236}">
              <a16:creationId xmlns:a16="http://schemas.microsoft.com/office/drawing/2014/main" id="{C8487923-EA44-4B6D-9269-11D0AA0BEF6F}"/>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a:extLst>
            <a:ext uri="{FF2B5EF4-FFF2-40B4-BE49-F238E27FC236}">
              <a16:creationId xmlns:a16="http://schemas.microsoft.com/office/drawing/2014/main" id="{9AE3A202-BC5E-4083-9141-1378B119530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a:extLst>
            <a:ext uri="{FF2B5EF4-FFF2-40B4-BE49-F238E27FC236}">
              <a16:creationId xmlns:a16="http://schemas.microsoft.com/office/drawing/2014/main" id="{E633A5F7-0575-4D28-A726-77857CECEC3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a:extLst>
            <a:ext uri="{FF2B5EF4-FFF2-40B4-BE49-F238E27FC236}">
              <a16:creationId xmlns:a16="http://schemas.microsoft.com/office/drawing/2014/main" id="{EA86B166-4A81-482F-B285-13FCB8692AD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a:extLst>
            <a:ext uri="{FF2B5EF4-FFF2-40B4-BE49-F238E27FC236}">
              <a16:creationId xmlns:a16="http://schemas.microsoft.com/office/drawing/2014/main" id="{F98500FE-5C3C-4411-9515-A52AB23FD21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a:extLst>
            <a:ext uri="{FF2B5EF4-FFF2-40B4-BE49-F238E27FC236}">
              <a16:creationId xmlns:a16="http://schemas.microsoft.com/office/drawing/2014/main" id="{FBD2AC6D-84C5-49C3-8270-578DB2BB4EB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a:extLst>
            <a:ext uri="{FF2B5EF4-FFF2-40B4-BE49-F238E27FC236}">
              <a16:creationId xmlns:a16="http://schemas.microsoft.com/office/drawing/2014/main" id="{8F482595-D208-4F28-983C-FD37C1B36A4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a:extLst>
            <a:ext uri="{FF2B5EF4-FFF2-40B4-BE49-F238E27FC236}">
              <a16:creationId xmlns:a16="http://schemas.microsoft.com/office/drawing/2014/main" id="{D8111169-6660-431F-992A-3EC46FAA635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a:extLst>
            <a:ext uri="{FF2B5EF4-FFF2-40B4-BE49-F238E27FC236}">
              <a16:creationId xmlns:a16="http://schemas.microsoft.com/office/drawing/2014/main" id="{EEE375F9-2B89-4901-996C-F6DB359823E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5" name="テキスト ボックス 524">
          <a:extLst>
            <a:ext uri="{FF2B5EF4-FFF2-40B4-BE49-F238E27FC236}">
              <a16:creationId xmlns:a16="http://schemas.microsoft.com/office/drawing/2014/main" id="{3B08902F-1F84-46DA-A81A-CCBBEDB2CB2C}"/>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3B0987A3-6409-4DD9-9810-6E8BE13030E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7" name="テキスト ボックス 526">
          <a:extLst>
            <a:ext uri="{FF2B5EF4-FFF2-40B4-BE49-F238E27FC236}">
              <a16:creationId xmlns:a16="http://schemas.microsoft.com/office/drawing/2014/main" id="{C15FB1F6-DBF4-4EF0-8E3F-A5574DC74306}"/>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a:extLst>
            <a:ext uri="{FF2B5EF4-FFF2-40B4-BE49-F238E27FC236}">
              <a16:creationId xmlns:a16="http://schemas.microsoft.com/office/drawing/2014/main" id="{00F4227A-B245-4A00-85E2-E86F5A6AD2D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63</xdr:row>
      <xdr:rowOff>83276</xdr:rowOff>
    </xdr:to>
    <xdr:cxnSp macro="">
      <xdr:nvCxnSpPr>
        <xdr:cNvPr id="529" name="直線コネクタ 528">
          <a:extLst>
            <a:ext uri="{FF2B5EF4-FFF2-40B4-BE49-F238E27FC236}">
              <a16:creationId xmlns:a16="http://schemas.microsoft.com/office/drawing/2014/main" id="{22637A11-5C6C-4A5A-BACC-24B1B4BC8FBA}"/>
            </a:ext>
          </a:extLst>
        </xdr:cNvPr>
        <xdr:cNvCxnSpPr/>
      </xdr:nvCxnSpPr>
      <xdr:spPr>
        <a:xfrm flipV="1">
          <a:off x="16318864" y="965671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530" name="【学校施設】&#10;有形固定資産減価償却率最小値テキスト">
          <a:extLst>
            <a:ext uri="{FF2B5EF4-FFF2-40B4-BE49-F238E27FC236}">
              <a16:creationId xmlns:a16="http://schemas.microsoft.com/office/drawing/2014/main" id="{27FF3037-A5C1-40B8-A089-82BF09099A67}"/>
            </a:ext>
          </a:extLst>
        </xdr:cNvPr>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531" name="直線コネクタ 530">
          <a:extLst>
            <a:ext uri="{FF2B5EF4-FFF2-40B4-BE49-F238E27FC236}">
              <a16:creationId xmlns:a16="http://schemas.microsoft.com/office/drawing/2014/main" id="{4DAD5722-707E-4C2E-A94B-2B1025509A58}"/>
            </a:ext>
          </a:extLst>
        </xdr:cNvPr>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532" name="【学校施設】&#10;有形固定資産減価償却率最大値テキスト">
          <a:extLst>
            <a:ext uri="{FF2B5EF4-FFF2-40B4-BE49-F238E27FC236}">
              <a16:creationId xmlns:a16="http://schemas.microsoft.com/office/drawing/2014/main" id="{20B57ECE-328F-4B6B-B646-F1CDEEB196E4}"/>
            </a:ext>
          </a:extLst>
        </xdr:cNvPr>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533" name="直線コネクタ 532">
          <a:extLst>
            <a:ext uri="{FF2B5EF4-FFF2-40B4-BE49-F238E27FC236}">
              <a16:creationId xmlns:a16="http://schemas.microsoft.com/office/drawing/2014/main" id="{EC3C0E85-A076-4DF6-B451-5834E46ECED7}"/>
            </a:ext>
          </a:extLst>
        </xdr:cNvPr>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150058</xdr:rowOff>
    </xdr:from>
    <xdr:ext cx="405111" cy="259045"/>
    <xdr:sp macro="" textlink="">
      <xdr:nvSpPr>
        <xdr:cNvPr id="534" name="【学校施設】&#10;有形固定資産減価償却率平均値テキスト">
          <a:extLst>
            <a:ext uri="{FF2B5EF4-FFF2-40B4-BE49-F238E27FC236}">
              <a16:creationId xmlns:a16="http://schemas.microsoft.com/office/drawing/2014/main" id="{8986B26D-5DC7-4D17-8B78-54AF59804077}"/>
            </a:ext>
          </a:extLst>
        </xdr:cNvPr>
        <xdr:cNvSpPr txBox="1"/>
      </xdr:nvSpPr>
      <xdr:spPr>
        <a:xfrm>
          <a:off x="16357600" y="10094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127181</xdr:rowOff>
    </xdr:from>
    <xdr:to>
      <xdr:col>85</xdr:col>
      <xdr:colOff>177800</xdr:colOff>
      <xdr:row>60</xdr:row>
      <xdr:rowOff>57331</xdr:rowOff>
    </xdr:to>
    <xdr:sp macro="" textlink="">
      <xdr:nvSpPr>
        <xdr:cNvPr id="535" name="フローチャート: 判断 534">
          <a:extLst>
            <a:ext uri="{FF2B5EF4-FFF2-40B4-BE49-F238E27FC236}">
              <a16:creationId xmlns:a16="http://schemas.microsoft.com/office/drawing/2014/main" id="{432768F1-42E7-49DC-9F54-00D3345FF150}"/>
            </a:ext>
          </a:extLst>
        </xdr:cNvPr>
        <xdr:cNvSpPr/>
      </xdr:nvSpPr>
      <xdr:spPr>
        <a:xfrm>
          <a:off x="16268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133713</xdr:rowOff>
    </xdr:from>
    <xdr:to>
      <xdr:col>81</xdr:col>
      <xdr:colOff>101600</xdr:colOff>
      <xdr:row>60</xdr:row>
      <xdr:rowOff>63863</xdr:rowOff>
    </xdr:to>
    <xdr:sp macro="" textlink="">
      <xdr:nvSpPr>
        <xdr:cNvPr id="536" name="フローチャート: 判断 535">
          <a:extLst>
            <a:ext uri="{FF2B5EF4-FFF2-40B4-BE49-F238E27FC236}">
              <a16:creationId xmlns:a16="http://schemas.microsoft.com/office/drawing/2014/main" id="{DF7D604F-2366-46C6-98A3-40831A8D2826}"/>
            </a:ext>
          </a:extLst>
        </xdr:cNvPr>
        <xdr:cNvSpPr/>
      </xdr:nvSpPr>
      <xdr:spPr>
        <a:xfrm>
          <a:off x="15430500" y="102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123916</xdr:rowOff>
    </xdr:from>
    <xdr:to>
      <xdr:col>76</xdr:col>
      <xdr:colOff>165100</xdr:colOff>
      <xdr:row>60</xdr:row>
      <xdr:rowOff>54066</xdr:rowOff>
    </xdr:to>
    <xdr:sp macro="" textlink="">
      <xdr:nvSpPr>
        <xdr:cNvPr id="537" name="フローチャート: 判断 536">
          <a:extLst>
            <a:ext uri="{FF2B5EF4-FFF2-40B4-BE49-F238E27FC236}">
              <a16:creationId xmlns:a16="http://schemas.microsoft.com/office/drawing/2014/main" id="{F87F8F37-982A-4214-AA12-76B1E39C3BA9}"/>
            </a:ext>
          </a:extLst>
        </xdr:cNvPr>
        <xdr:cNvSpPr/>
      </xdr:nvSpPr>
      <xdr:spPr>
        <a:xfrm>
          <a:off x="14541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114119</xdr:rowOff>
    </xdr:from>
    <xdr:to>
      <xdr:col>72</xdr:col>
      <xdr:colOff>38100</xdr:colOff>
      <xdr:row>60</xdr:row>
      <xdr:rowOff>44269</xdr:rowOff>
    </xdr:to>
    <xdr:sp macro="" textlink="">
      <xdr:nvSpPr>
        <xdr:cNvPr id="538" name="フローチャート: 判断 537">
          <a:extLst>
            <a:ext uri="{FF2B5EF4-FFF2-40B4-BE49-F238E27FC236}">
              <a16:creationId xmlns:a16="http://schemas.microsoft.com/office/drawing/2014/main" id="{68AF7A42-CBDD-4AC1-BFEF-09FA48B92D1C}"/>
            </a:ext>
          </a:extLst>
        </xdr:cNvPr>
        <xdr:cNvSpPr/>
      </xdr:nvSpPr>
      <xdr:spPr>
        <a:xfrm>
          <a:off x="13652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539" name="フローチャート: 判断 538">
          <a:extLst>
            <a:ext uri="{FF2B5EF4-FFF2-40B4-BE49-F238E27FC236}">
              <a16:creationId xmlns:a16="http://schemas.microsoft.com/office/drawing/2014/main" id="{51F8A30A-43BB-4892-A11E-B9F86BE82163}"/>
            </a:ext>
          </a:extLst>
        </xdr:cNvPr>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719E123A-5F72-4249-BBBE-BBE0D7DFDE5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E2194775-2F4A-4FA0-8621-90B78725C1D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4A978E0A-BF14-4D8C-8D05-09740E9FB2D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3104CDA4-AB1C-4D86-9135-FCBD2187E96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BC661250-E192-4104-83AB-5A432FB572B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105954</xdr:rowOff>
    </xdr:from>
    <xdr:to>
      <xdr:col>85</xdr:col>
      <xdr:colOff>177800</xdr:colOff>
      <xdr:row>61</xdr:row>
      <xdr:rowOff>36104</xdr:rowOff>
    </xdr:to>
    <xdr:sp macro="" textlink="">
      <xdr:nvSpPr>
        <xdr:cNvPr id="545" name="楕円 544">
          <a:extLst>
            <a:ext uri="{FF2B5EF4-FFF2-40B4-BE49-F238E27FC236}">
              <a16:creationId xmlns:a16="http://schemas.microsoft.com/office/drawing/2014/main" id="{94C524DA-D6B7-4F97-8056-710F7B14A1E0}"/>
            </a:ext>
          </a:extLst>
        </xdr:cNvPr>
        <xdr:cNvSpPr/>
      </xdr:nvSpPr>
      <xdr:spPr>
        <a:xfrm>
          <a:off x="162687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84381</xdr:rowOff>
    </xdr:from>
    <xdr:ext cx="405111" cy="259045"/>
    <xdr:sp macro="" textlink="">
      <xdr:nvSpPr>
        <xdr:cNvPr id="546" name="【学校施設】&#10;有形固定資産減価償却率該当値テキスト">
          <a:extLst>
            <a:ext uri="{FF2B5EF4-FFF2-40B4-BE49-F238E27FC236}">
              <a16:creationId xmlns:a16="http://schemas.microsoft.com/office/drawing/2014/main" id="{D217F2B5-3D76-43DF-8C9F-B79AFE930672}"/>
            </a:ext>
          </a:extLst>
        </xdr:cNvPr>
        <xdr:cNvSpPr txBox="1"/>
      </xdr:nvSpPr>
      <xdr:spPr>
        <a:xfrm>
          <a:off x="16357600"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66766</xdr:rowOff>
    </xdr:from>
    <xdr:to>
      <xdr:col>81</xdr:col>
      <xdr:colOff>101600</xdr:colOff>
      <xdr:row>60</xdr:row>
      <xdr:rowOff>168366</xdr:rowOff>
    </xdr:to>
    <xdr:sp macro="" textlink="">
      <xdr:nvSpPr>
        <xdr:cNvPr id="547" name="楕円 546">
          <a:extLst>
            <a:ext uri="{FF2B5EF4-FFF2-40B4-BE49-F238E27FC236}">
              <a16:creationId xmlns:a16="http://schemas.microsoft.com/office/drawing/2014/main" id="{AA97A34D-9485-4383-AD34-F396122E36B9}"/>
            </a:ext>
          </a:extLst>
        </xdr:cNvPr>
        <xdr:cNvSpPr/>
      </xdr:nvSpPr>
      <xdr:spPr>
        <a:xfrm>
          <a:off x="15430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117566</xdr:rowOff>
    </xdr:from>
    <xdr:to>
      <xdr:col>85</xdr:col>
      <xdr:colOff>127000</xdr:colOff>
      <xdr:row>60</xdr:row>
      <xdr:rowOff>156754</xdr:rowOff>
    </xdr:to>
    <xdr:cxnSp macro="">
      <xdr:nvCxnSpPr>
        <xdr:cNvPr id="548" name="直線コネクタ 547">
          <a:extLst>
            <a:ext uri="{FF2B5EF4-FFF2-40B4-BE49-F238E27FC236}">
              <a16:creationId xmlns:a16="http://schemas.microsoft.com/office/drawing/2014/main" id="{C4D7EFB7-9518-419F-BED1-326BF142692C}"/>
            </a:ext>
          </a:extLst>
        </xdr:cNvPr>
        <xdr:cNvCxnSpPr/>
      </xdr:nvCxnSpPr>
      <xdr:spPr>
        <a:xfrm>
          <a:off x="15481300" y="1040456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7983</xdr:rowOff>
    </xdr:from>
    <xdr:to>
      <xdr:col>76</xdr:col>
      <xdr:colOff>165100</xdr:colOff>
      <xdr:row>60</xdr:row>
      <xdr:rowOff>109583</xdr:rowOff>
    </xdr:to>
    <xdr:sp macro="" textlink="">
      <xdr:nvSpPr>
        <xdr:cNvPr id="549" name="楕円 548">
          <a:extLst>
            <a:ext uri="{FF2B5EF4-FFF2-40B4-BE49-F238E27FC236}">
              <a16:creationId xmlns:a16="http://schemas.microsoft.com/office/drawing/2014/main" id="{F3CF4E8D-E82F-4DFD-9EEA-23B404A4FA71}"/>
            </a:ext>
          </a:extLst>
        </xdr:cNvPr>
        <xdr:cNvSpPr/>
      </xdr:nvSpPr>
      <xdr:spPr>
        <a:xfrm>
          <a:off x="14541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58783</xdr:rowOff>
    </xdr:from>
    <xdr:to>
      <xdr:col>81</xdr:col>
      <xdr:colOff>50800</xdr:colOff>
      <xdr:row>60</xdr:row>
      <xdr:rowOff>117566</xdr:rowOff>
    </xdr:to>
    <xdr:cxnSp macro="">
      <xdr:nvCxnSpPr>
        <xdr:cNvPr id="550" name="直線コネクタ 549">
          <a:extLst>
            <a:ext uri="{FF2B5EF4-FFF2-40B4-BE49-F238E27FC236}">
              <a16:creationId xmlns:a16="http://schemas.microsoft.com/office/drawing/2014/main" id="{73C0DD54-1D9D-40AE-8B66-69F966962847}"/>
            </a:ext>
          </a:extLst>
        </xdr:cNvPr>
        <xdr:cNvCxnSpPr/>
      </xdr:nvCxnSpPr>
      <xdr:spPr>
        <a:xfrm>
          <a:off x="14592300" y="1034578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143510</xdr:rowOff>
    </xdr:from>
    <xdr:to>
      <xdr:col>72</xdr:col>
      <xdr:colOff>38100</xdr:colOff>
      <xdr:row>60</xdr:row>
      <xdr:rowOff>73660</xdr:rowOff>
    </xdr:to>
    <xdr:sp macro="" textlink="">
      <xdr:nvSpPr>
        <xdr:cNvPr id="551" name="楕円 550">
          <a:extLst>
            <a:ext uri="{FF2B5EF4-FFF2-40B4-BE49-F238E27FC236}">
              <a16:creationId xmlns:a16="http://schemas.microsoft.com/office/drawing/2014/main" id="{18D5DAE4-0634-4564-BC2A-4141F7E33F91}"/>
            </a:ext>
          </a:extLst>
        </xdr:cNvPr>
        <xdr:cNvSpPr/>
      </xdr:nvSpPr>
      <xdr:spPr>
        <a:xfrm>
          <a:off x="13652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22860</xdr:rowOff>
    </xdr:from>
    <xdr:to>
      <xdr:col>76</xdr:col>
      <xdr:colOff>114300</xdr:colOff>
      <xdr:row>60</xdr:row>
      <xdr:rowOff>58783</xdr:rowOff>
    </xdr:to>
    <xdr:cxnSp macro="">
      <xdr:nvCxnSpPr>
        <xdr:cNvPr id="552" name="直線コネクタ 551">
          <a:extLst>
            <a:ext uri="{FF2B5EF4-FFF2-40B4-BE49-F238E27FC236}">
              <a16:creationId xmlns:a16="http://schemas.microsoft.com/office/drawing/2014/main" id="{B6B2A557-BDC1-4281-A8F0-40E0FCDFFA94}"/>
            </a:ext>
          </a:extLst>
        </xdr:cNvPr>
        <xdr:cNvCxnSpPr/>
      </xdr:nvCxnSpPr>
      <xdr:spPr>
        <a:xfrm>
          <a:off x="13703300" y="103098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143510</xdr:rowOff>
    </xdr:from>
    <xdr:to>
      <xdr:col>67</xdr:col>
      <xdr:colOff>101600</xdr:colOff>
      <xdr:row>60</xdr:row>
      <xdr:rowOff>73660</xdr:rowOff>
    </xdr:to>
    <xdr:sp macro="" textlink="">
      <xdr:nvSpPr>
        <xdr:cNvPr id="553" name="楕円 552">
          <a:extLst>
            <a:ext uri="{FF2B5EF4-FFF2-40B4-BE49-F238E27FC236}">
              <a16:creationId xmlns:a16="http://schemas.microsoft.com/office/drawing/2014/main" id="{0BBE89AC-5B0D-4B3D-A3AC-408899CE5C23}"/>
            </a:ext>
          </a:extLst>
        </xdr:cNvPr>
        <xdr:cNvSpPr/>
      </xdr:nvSpPr>
      <xdr:spPr>
        <a:xfrm>
          <a:off x="12763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22860</xdr:rowOff>
    </xdr:from>
    <xdr:to>
      <xdr:col>71</xdr:col>
      <xdr:colOff>177800</xdr:colOff>
      <xdr:row>60</xdr:row>
      <xdr:rowOff>22860</xdr:rowOff>
    </xdr:to>
    <xdr:cxnSp macro="">
      <xdr:nvCxnSpPr>
        <xdr:cNvPr id="554" name="直線コネクタ 553">
          <a:extLst>
            <a:ext uri="{FF2B5EF4-FFF2-40B4-BE49-F238E27FC236}">
              <a16:creationId xmlns:a16="http://schemas.microsoft.com/office/drawing/2014/main" id="{2EC0D947-BB95-4E34-ABA4-2BD5E6752092}"/>
            </a:ext>
          </a:extLst>
        </xdr:cNvPr>
        <xdr:cNvCxnSpPr/>
      </xdr:nvCxnSpPr>
      <xdr:spPr>
        <a:xfrm>
          <a:off x="12814300" y="10309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80390</xdr:rowOff>
    </xdr:from>
    <xdr:ext cx="405111" cy="259045"/>
    <xdr:sp macro="" textlink="">
      <xdr:nvSpPr>
        <xdr:cNvPr id="555" name="n_1aveValue【学校施設】&#10;有形固定資産減価償却率">
          <a:extLst>
            <a:ext uri="{FF2B5EF4-FFF2-40B4-BE49-F238E27FC236}">
              <a16:creationId xmlns:a16="http://schemas.microsoft.com/office/drawing/2014/main" id="{3C5DC71E-105D-43EC-8146-48C1B12F81EF}"/>
            </a:ext>
          </a:extLst>
        </xdr:cNvPr>
        <xdr:cNvSpPr txBox="1"/>
      </xdr:nvSpPr>
      <xdr:spPr>
        <a:xfrm>
          <a:off x="15266044" y="1002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70593</xdr:rowOff>
    </xdr:from>
    <xdr:ext cx="405111" cy="259045"/>
    <xdr:sp macro="" textlink="">
      <xdr:nvSpPr>
        <xdr:cNvPr id="556" name="n_2aveValue【学校施設】&#10;有形固定資産減価償却率">
          <a:extLst>
            <a:ext uri="{FF2B5EF4-FFF2-40B4-BE49-F238E27FC236}">
              <a16:creationId xmlns:a16="http://schemas.microsoft.com/office/drawing/2014/main" id="{ED6948F6-52DA-4FCC-BE6E-AFFF9A0F9ABB}"/>
            </a:ext>
          </a:extLst>
        </xdr:cNvPr>
        <xdr:cNvSpPr txBox="1"/>
      </xdr:nvSpPr>
      <xdr:spPr>
        <a:xfrm>
          <a:off x="143897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60796</xdr:rowOff>
    </xdr:from>
    <xdr:ext cx="405111" cy="259045"/>
    <xdr:sp macro="" textlink="">
      <xdr:nvSpPr>
        <xdr:cNvPr id="557" name="n_3aveValue【学校施設】&#10;有形固定資産減価償却率">
          <a:extLst>
            <a:ext uri="{FF2B5EF4-FFF2-40B4-BE49-F238E27FC236}">
              <a16:creationId xmlns:a16="http://schemas.microsoft.com/office/drawing/2014/main" id="{DEFEBEB4-4561-467E-85C9-0B9821A3F578}"/>
            </a:ext>
          </a:extLst>
        </xdr:cNvPr>
        <xdr:cNvSpPr txBox="1"/>
      </xdr:nvSpPr>
      <xdr:spPr>
        <a:xfrm>
          <a:off x="13500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170197</xdr:rowOff>
    </xdr:from>
    <xdr:ext cx="405111" cy="259045"/>
    <xdr:sp macro="" textlink="">
      <xdr:nvSpPr>
        <xdr:cNvPr id="558" name="n_4aveValue【学校施設】&#10;有形固定資産減価償却率">
          <a:extLst>
            <a:ext uri="{FF2B5EF4-FFF2-40B4-BE49-F238E27FC236}">
              <a16:creationId xmlns:a16="http://schemas.microsoft.com/office/drawing/2014/main" id="{C59AB219-F242-445C-84CA-05EAA30D0BEA}"/>
            </a:ext>
          </a:extLst>
        </xdr:cNvPr>
        <xdr:cNvSpPr txBox="1"/>
      </xdr:nvSpPr>
      <xdr:spPr>
        <a:xfrm>
          <a:off x="12611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159493</xdr:rowOff>
    </xdr:from>
    <xdr:ext cx="405111" cy="259045"/>
    <xdr:sp macro="" textlink="">
      <xdr:nvSpPr>
        <xdr:cNvPr id="559" name="n_1mainValue【学校施設】&#10;有形固定資産減価償却率">
          <a:extLst>
            <a:ext uri="{FF2B5EF4-FFF2-40B4-BE49-F238E27FC236}">
              <a16:creationId xmlns:a16="http://schemas.microsoft.com/office/drawing/2014/main" id="{9FB363F6-E7B0-4882-8495-B97948A11D20}"/>
            </a:ext>
          </a:extLst>
        </xdr:cNvPr>
        <xdr:cNvSpPr txBox="1"/>
      </xdr:nvSpPr>
      <xdr:spPr>
        <a:xfrm>
          <a:off x="152660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100710</xdr:rowOff>
    </xdr:from>
    <xdr:ext cx="405111" cy="259045"/>
    <xdr:sp macro="" textlink="">
      <xdr:nvSpPr>
        <xdr:cNvPr id="560" name="n_2mainValue【学校施設】&#10;有形固定資産減価償却率">
          <a:extLst>
            <a:ext uri="{FF2B5EF4-FFF2-40B4-BE49-F238E27FC236}">
              <a16:creationId xmlns:a16="http://schemas.microsoft.com/office/drawing/2014/main" id="{1A63356C-641E-4206-8499-1AF1676D5C8E}"/>
            </a:ext>
          </a:extLst>
        </xdr:cNvPr>
        <xdr:cNvSpPr txBox="1"/>
      </xdr:nvSpPr>
      <xdr:spPr>
        <a:xfrm>
          <a:off x="14389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64787</xdr:rowOff>
    </xdr:from>
    <xdr:ext cx="405111" cy="259045"/>
    <xdr:sp macro="" textlink="">
      <xdr:nvSpPr>
        <xdr:cNvPr id="561" name="n_3mainValue【学校施設】&#10;有形固定資産減価償却率">
          <a:extLst>
            <a:ext uri="{FF2B5EF4-FFF2-40B4-BE49-F238E27FC236}">
              <a16:creationId xmlns:a16="http://schemas.microsoft.com/office/drawing/2014/main" id="{D924D2BA-CCD4-4CEE-A877-9FCFBCA1CF5A}"/>
            </a:ext>
          </a:extLst>
        </xdr:cNvPr>
        <xdr:cNvSpPr txBox="1"/>
      </xdr:nvSpPr>
      <xdr:spPr>
        <a:xfrm>
          <a:off x="13500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64787</xdr:rowOff>
    </xdr:from>
    <xdr:ext cx="405111" cy="259045"/>
    <xdr:sp macro="" textlink="">
      <xdr:nvSpPr>
        <xdr:cNvPr id="562" name="n_4mainValue【学校施設】&#10;有形固定資産減価償却率">
          <a:extLst>
            <a:ext uri="{FF2B5EF4-FFF2-40B4-BE49-F238E27FC236}">
              <a16:creationId xmlns:a16="http://schemas.microsoft.com/office/drawing/2014/main" id="{49470F0B-F29A-47AD-9993-D9B6321F24AA}"/>
            </a:ext>
          </a:extLst>
        </xdr:cNvPr>
        <xdr:cNvSpPr txBox="1"/>
      </xdr:nvSpPr>
      <xdr:spPr>
        <a:xfrm>
          <a:off x="12611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E97C7F2E-62D7-40D6-A92E-F95A53380AD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BB0ED9DA-02A2-4E19-BC4A-3754938BE08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661BA157-541B-4AD3-AD38-5F866661C2D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67E61A9C-5119-47DA-951F-953C015AD3F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B809E9F7-DEA5-4968-B9AE-A3AF355AF15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04C9A455-2DD8-4894-B1A2-2E040E12065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A61A3A1B-BF55-412C-8670-F180F01783D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51E960C0-448E-49F7-9C5D-3299FE558AF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987ED956-777B-4274-9C87-0D75E146155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60A3ED3D-F00E-45D6-A115-58E24AEFB58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a:extLst>
            <a:ext uri="{FF2B5EF4-FFF2-40B4-BE49-F238E27FC236}">
              <a16:creationId xmlns:a16="http://schemas.microsoft.com/office/drawing/2014/main" id="{C51C641A-EABB-45CB-83D7-630EAAB3C843}"/>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a:extLst>
            <a:ext uri="{FF2B5EF4-FFF2-40B4-BE49-F238E27FC236}">
              <a16:creationId xmlns:a16="http://schemas.microsoft.com/office/drawing/2014/main" id="{7A81EC19-8EBD-44B0-8566-7E7E25211DE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a:extLst>
            <a:ext uri="{FF2B5EF4-FFF2-40B4-BE49-F238E27FC236}">
              <a16:creationId xmlns:a16="http://schemas.microsoft.com/office/drawing/2014/main" id="{7A4D8DFE-D167-47FC-BF3D-5FCE56F42DAE}"/>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a:extLst>
            <a:ext uri="{FF2B5EF4-FFF2-40B4-BE49-F238E27FC236}">
              <a16:creationId xmlns:a16="http://schemas.microsoft.com/office/drawing/2014/main" id="{659D4F4B-49C7-4A4D-B475-8419F99142C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a:extLst>
            <a:ext uri="{FF2B5EF4-FFF2-40B4-BE49-F238E27FC236}">
              <a16:creationId xmlns:a16="http://schemas.microsoft.com/office/drawing/2014/main" id="{B9E3B110-7A11-4D9C-A2AC-CD90A26DE4F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a:extLst>
            <a:ext uri="{FF2B5EF4-FFF2-40B4-BE49-F238E27FC236}">
              <a16:creationId xmlns:a16="http://schemas.microsoft.com/office/drawing/2014/main" id="{4C097050-2E1B-436F-8EB4-C406FFE9DC1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9" name="テキスト ボックス 578">
          <a:extLst>
            <a:ext uri="{FF2B5EF4-FFF2-40B4-BE49-F238E27FC236}">
              <a16:creationId xmlns:a16="http://schemas.microsoft.com/office/drawing/2014/main" id="{933408B6-37ED-4853-BA7A-74AC8309A45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a:extLst>
            <a:ext uri="{FF2B5EF4-FFF2-40B4-BE49-F238E27FC236}">
              <a16:creationId xmlns:a16="http://schemas.microsoft.com/office/drawing/2014/main" id="{A20D3A8F-473E-45B7-94BC-B789E20C443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1" name="テキスト ボックス 580">
          <a:extLst>
            <a:ext uri="{FF2B5EF4-FFF2-40B4-BE49-F238E27FC236}">
              <a16:creationId xmlns:a16="http://schemas.microsoft.com/office/drawing/2014/main" id="{AD358520-C334-460C-A22A-22F5E563899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a:extLst>
            <a:ext uri="{FF2B5EF4-FFF2-40B4-BE49-F238E27FC236}">
              <a16:creationId xmlns:a16="http://schemas.microsoft.com/office/drawing/2014/main" id="{D03BE8FA-6497-4DC0-A8A5-23D889B4A34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3" name="テキスト ボックス 582">
          <a:extLst>
            <a:ext uri="{FF2B5EF4-FFF2-40B4-BE49-F238E27FC236}">
              <a16:creationId xmlns:a16="http://schemas.microsoft.com/office/drawing/2014/main" id="{23B70B2C-101C-4046-86CE-728F8F086F0A}"/>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AC366335-4EDB-4658-8DF0-F7CE0906315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a:extLst>
            <a:ext uri="{FF2B5EF4-FFF2-40B4-BE49-F238E27FC236}">
              <a16:creationId xmlns:a16="http://schemas.microsoft.com/office/drawing/2014/main" id="{C223DD92-8537-4F9C-B1DE-12D14644EC9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4769DD63-6816-40D3-A117-1E8DD11D725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21590</xdr:rowOff>
    </xdr:from>
    <xdr:to>
      <xdr:col>116</xdr:col>
      <xdr:colOff>62864</xdr:colOff>
      <xdr:row>64</xdr:row>
      <xdr:rowOff>113030</xdr:rowOff>
    </xdr:to>
    <xdr:cxnSp macro="">
      <xdr:nvCxnSpPr>
        <xdr:cNvPr id="587" name="直線コネクタ 586">
          <a:extLst>
            <a:ext uri="{FF2B5EF4-FFF2-40B4-BE49-F238E27FC236}">
              <a16:creationId xmlns:a16="http://schemas.microsoft.com/office/drawing/2014/main" id="{1F5C130D-2DCB-4A2A-8CA1-AF8F230228BA}"/>
            </a:ext>
          </a:extLst>
        </xdr:cNvPr>
        <xdr:cNvCxnSpPr/>
      </xdr:nvCxnSpPr>
      <xdr:spPr>
        <a:xfrm flipV="1">
          <a:off x="22160864" y="9451340"/>
          <a:ext cx="0" cy="1634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116857</xdr:rowOff>
    </xdr:from>
    <xdr:ext cx="469744" cy="259045"/>
    <xdr:sp macro="" textlink="">
      <xdr:nvSpPr>
        <xdr:cNvPr id="588" name="【学校施設】&#10;一人当たり面積最小値テキスト">
          <a:extLst>
            <a:ext uri="{FF2B5EF4-FFF2-40B4-BE49-F238E27FC236}">
              <a16:creationId xmlns:a16="http://schemas.microsoft.com/office/drawing/2014/main" id="{B1075C1C-F58B-4292-915F-1E8A2DA2192D}"/>
            </a:ext>
          </a:extLst>
        </xdr:cNvPr>
        <xdr:cNvSpPr txBox="1"/>
      </xdr:nvSpPr>
      <xdr:spPr>
        <a:xfrm>
          <a:off x="22199600" y="1108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113030</xdr:rowOff>
    </xdr:from>
    <xdr:to>
      <xdr:col>116</xdr:col>
      <xdr:colOff>152400</xdr:colOff>
      <xdr:row>64</xdr:row>
      <xdr:rowOff>113030</xdr:rowOff>
    </xdr:to>
    <xdr:cxnSp macro="">
      <xdr:nvCxnSpPr>
        <xdr:cNvPr id="589" name="直線コネクタ 588">
          <a:extLst>
            <a:ext uri="{FF2B5EF4-FFF2-40B4-BE49-F238E27FC236}">
              <a16:creationId xmlns:a16="http://schemas.microsoft.com/office/drawing/2014/main" id="{3C99AFCB-0950-40E3-9483-FD3FDF97199D}"/>
            </a:ext>
          </a:extLst>
        </xdr:cNvPr>
        <xdr:cNvCxnSpPr/>
      </xdr:nvCxnSpPr>
      <xdr:spPr>
        <a:xfrm>
          <a:off x="22072600" y="11085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139717</xdr:rowOff>
    </xdr:from>
    <xdr:ext cx="469744" cy="259045"/>
    <xdr:sp macro="" textlink="">
      <xdr:nvSpPr>
        <xdr:cNvPr id="590" name="【学校施設】&#10;一人当たり面積最大値テキスト">
          <a:extLst>
            <a:ext uri="{FF2B5EF4-FFF2-40B4-BE49-F238E27FC236}">
              <a16:creationId xmlns:a16="http://schemas.microsoft.com/office/drawing/2014/main" id="{7A37541C-EC42-490F-B5D8-FB2489DC14F5}"/>
            </a:ext>
          </a:extLst>
        </xdr:cNvPr>
        <xdr:cNvSpPr txBox="1"/>
      </xdr:nvSpPr>
      <xdr:spPr>
        <a:xfrm>
          <a:off x="22199600" y="922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21590</xdr:rowOff>
    </xdr:from>
    <xdr:to>
      <xdr:col>116</xdr:col>
      <xdr:colOff>152400</xdr:colOff>
      <xdr:row>55</xdr:row>
      <xdr:rowOff>21590</xdr:rowOff>
    </xdr:to>
    <xdr:cxnSp macro="">
      <xdr:nvCxnSpPr>
        <xdr:cNvPr id="591" name="直線コネクタ 590">
          <a:extLst>
            <a:ext uri="{FF2B5EF4-FFF2-40B4-BE49-F238E27FC236}">
              <a16:creationId xmlns:a16="http://schemas.microsoft.com/office/drawing/2014/main" id="{29C68FFD-FE4D-440D-BB42-8FB88E04E813}"/>
            </a:ext>
          </a:extLst>
        </xdr:cNvPr>
        <xdr:cNvCxnSpPr/>
      </xdr:nvCxnSpPr>
      <xdr:spPr>
        <a:xfrm>
          <a:off x="22072600" y="945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34307</xdr:rowOff>
    </xdr:from>
    <xdr:ext cx="469744" cy="259045"/>
    <xdr:sp macro="" textlink="">
      <xdr:nvSpPr>
        <xdr:cNvPr id="592" name="【学校施設】&#10;一人当たり面積平均値テキスト">
          <a:extLst>
            <a:ext uri="{FF2B5EF4-FFF2-40B4-BE49-F238E27FC236}">
              <a16:creationId xmlns:a16="http://schemas.microsoft.com/office/drawing/2014/main" id="{326210EF-8FDD-4B64-874F-52E233FB2508}"/>
            </a:ext>
          </a:extLst>
        </xdr:cNvPr>
        <xdr:cNvSpPr txBox="1"/>
      </xdr:nvSpPr>
      <xdr:spPr>
        <a:xfrm>
          <a:off x="22199600" y="10321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11430</xdr:rowOff>
    </xdr:from>
    <xdr:to>
      <xdr:col>116</xdr:col>
      <xdr:colOff>114300</xdr:colOff>
      <xdr:row>61</xdr:row>
      <xdr:rowOff>113030</xdr:rowOff>
    </xdr:to>
    <xdr:sp macro="" textlink="">
      <xdr:nvSpPr>
        <xdr:cNvPr id="593" name="フローチャート: 判断 592">
          <a:extLst>
            <a:ext uri="{FF2B5EF4-FFF2-40B4-BE49-F238E27FC236}">
              <a16:creationId xmlns:a16="http://schemas.microsoft.com/office/drawing/2014/main" id="{13FB681E-21EE-4726-9F75-BA1EBC079781}"/>
            </a:ext>
          </a:extLst>
        </xdr:cNvPr>
        <xdr:cNvSpPr/>
      </xdr:nvSpPr>
      <xdr:spPr>
        <a:xfrm>
          <a:off x="22110700" y="1046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94" name="フローチャート: 判断 593">
          <a:extLst>
            <a:ext uri="{FF2B5EF4-FFF2-40B4-BE49-F238E27FC236}">
              <a16:creationId xmlns:a16="http://schemas.microsoft.com/office/drawing/2014/main" id="{77689922-E896-4BA6-9276-5D65F8B41F2D}"/>
            </a:ext>
          </a:extLst>
        </xdr:cNvPr>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60960</xdr:rowOff>
    </xdr:from>
    <xdr:to>
      <xdr:col>107</xdr:col>
      <xdr:colOff>101600</xdr:colOff>
      <xdr:row>61</xdr:row>
      <xdr:rowOff>162560</xdr:rowOff>
    </xdr:to>
    <xdr:sp macro="" textlink="">
      <xdr:nvSpPr>
        <xdr:cNvPr id="595" name="フローチャート: 判断 594">
          <a:extLst>
            <a:ext uri="{FF2B5EF4-FFF2-40B4-BE49-F238E27FC236}">
              <a16:creationId xmlns:a16="http://schemas.microsoft.com/office/drawing/2014/main" id="{8FB545F0-8707-422B-A051-285329990D0C}"/>
            </a:ext>
          </a:extLst>
        </xdr:cNvPr>
        <xdr:cNvSpPr/>
      </xdr:nvSpPr>
      <xdr:spPr>
        <a:xfrm>
          <a:off x="20383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25400</xdr:rowOff>
    </xdr:from>
    <xdr:to>
      <xdr:col>102</xdr:col>
      <xdr:colOff>165100</xdr:colOff>
      <xdr:row>61</xdr:row>
      <xdr:rowOff>127000</xdr:rowOff>
    </xdr:to>
    <xdr:sp macro="" textlink="">
      <xdr:nvSpPr>
        <xdr:cNvPr id="596" name="フローチャート: 判断 595">
          <a:extLst>
            <a:ext uri="{FF2B5EF4-FFF2-40B4-BE49-F238E27FC236}">
              <a16:creationId xmlns:a16="http://schemas.microsoft.com/office/drawing/2014/main" id="{ADCE0EAB-76DC-468E-917C-4519A24AC067}"/>
            </a:ext>
          </a:extLst>
        </xdr:cNvPr>
        <xdr:cNvSpPr/>
      </xdr:nvSpPr>
      <xdr:spPr>
        <a:xfrm>
          <a:off x="19494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40640</xdr:rowOff>
    </xdr:from>
    <xdr:to>
      <xdr:col>98</xdr:col>
      <xdr:colOff>38100</xdr:colOff>
      <xdr:row>61</xdr:row>
      <xdr:rowOff>142240</xdr:rowOff>
    </xdr:to>
    <xdr:sp macro="" textlink="">
      <xdr:nvSpPr>
        <xdr:cNvPr id="597" name="フローチャート: 判断 596">
          <a:extLst>
            <a:ext uri="{FF2B5EF4-FFF2-40B4-BE49-F238E27FC236}">
              <a16:creationId xmlns:a16="http://schemas.microsoft.com/office/drawing/2014/main" id="{378F57DE-4B3A-4FE6-BDC5-150F6FA894F8}"/>
            </a:ext>
          </a:extLst>
        </xdr:cNvPr>
        <xdr:cNvSpPr/>
      </xdr:nvSpPr>
      <xdr:spPr>
        <a:xfrm>
          <a:off x="18605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24EC160A-8982-4125-97F3-9023058131A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B7125E84-D4B5-42A6-8A3B-07CD73533BD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551B2F30-954C-428F-B7E0-B5507AB4334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54E5CAB8-FA7F-4698-81A1-F3A1C9CFB4C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5FB85F6B-117F-4F15-9535-9973C48F4BB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91440</xdr:rowOff>
    </xdr:from>
    <xdr:to>
      <xdr:col>116</xdr:col>
      <xdr:colOff>114300</xdr:colOff>
      <xdr:row>62</xdr:row>
      <xdr:rowOff>21590</xdr:rowOff>
    </xdr:to>
    <xdr:sp macro="" textlink="">
      <xdr:nvSpPr>
        <xdr:cNvPr id="603" name="楕円 602">
          <a:extLst>
            <a:ext uri="{FF2B5EF4-FFF2-40B4-BE49-F238E27FC236}">
              <a16:creationId xmlns:a16="http://schemas.microsoft.com/office/drawing/2014/main" id="{7C1B1937-ACEB-47F5-8671-1D0BC3C250C1}"/>
            </a:ext>
          </a:extLst>
        </xdr:cNvPr>
        <xdr:cNvSpPr/>
      </xdr:nvSpPr>
      <xdr:spPr>
        <a:xfrm>
          <a:off x="22110700" y="1054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69867</xdr:rowOff>
    </xdr:from>
    <xdr:ext cx="469744" cy="259045"/>
    <xdr:sp macro="" textlink="">
      <xdr:nvSpPr>
        <xdr:cNvPr id="604" name="【学校施設】&#10;一人当たり面積該当値テキスト">
          <a:extLst>
            <a:ext uri="{FF2B5EF4-FFF2-40B4-BE49-F238E27FC236}">
              <a16:creationId xmlns:a16="http://schemas.microsoft.com/office/drawing/2014/main" id="{CD92F6B2-33F4-4892-AAD5-B90A65C6E8C6}"/>
            </a:ext>
          </a:extLst>
        </xdr:cNvPr>
        <xdr:cNvSpPr txBox="1"/>
      </xdr:nvSpPr>
      <xdr:spPr>
        <a:xfrm>
          <a:off x="22199600" y="1052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86360</xdr:rowOff>
    </xdr:from>
    <xdr:to>
      <xdr:col>112</xdr:col>
      <xdr:colOff>38100</xdr:colOff>
      <xdr:row>62</xdr:row>
      <xdr:rowOff>16510</xdr:rowOff>
    </xdr:to>
    <xdr:sp macro="" textlink="">
      <xdr:nvSpPr>
        <xdr:cNvPr id="605" name="楕円 604">
          <a:extLst>
            <a:ext uri="{FF2B5EF4-FFF2-40B4-BE49-F238E27FC236}">
              <a16:creationId xmlns:a16="http://schemas.microsoft.com/office/drawing/2014/main" id="{F38ACB6A-8C65-47D0-923F-C72B9668933D}"/>
            </a:ext>
          </a:extLst>
        </xdr:cNvPr>
        <xdr:cNvSpPr/>
      </xdr:nvSpPr>
      <xdr:spPr>
        <a:xfrm>
          <a:off x="21272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137160</xdr:rowOff>
    </xdr:from>
    <xdr:to>
      <xdr:col>116</xdr:col>
      <xdr:colOff>63500</xdr:colOff>
      <xdr:row>61</xdr:row>
      <xdr:rowOff>142240</xdr:rowOff>
    </xdr:to>
    <xdr:cxnSp macro="">
      <xdr:nvCxnSpPr>
        <xdr:cNvPr id="606" name="直線コネクタ 605">
          <a:extLst>
            <a:ext uri="{FF2B5EF4-FFF2-40B4-BE49-F238E27FC236}">
              <a16:creationId xmlns:a16="http://schemas.microsoft.com/office/drawing/2014/main" id="{3E72913F-FDEE-4EC0-A2EB-2FBC11A64648}"/>
            </a:ext>
          </a:extLst>
        </xdr:cNvPr>
        <xdr:cNvCxnSpPr/>
      </xdr:nvCxnSpPr>
      <xdr:spPr>
        <a:xfrm>
          <a:off x="21323300" y="1059561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90170</xdr:rowOff>
    </xdr:from>
    <xdr:to>
      <xdr:col>107</xdr:col>
      <xdr:colOff>101600</xdr:colOff>
      <xdr:row>62</xdr:row>
      <xdr:rowOff>20320</xdr:rowOff>
    </xdr:to>
    <xdr:sp macro="" textlink="">
      <xdr:nvSpPr>
        <xdr:cNvPr id="607" name="楕円 606">
          <a:extLst>
            <a:ext uri="{FF2B5EF4-FFF2-40B4-BE49-F238E27FC236}">
              <a16:creationId xmlns:a16="http://schemas.microsoft.com/office/drawing/2014/main" id="{6DF11EAD-6EA6-4F5E-9883-7058DA573A51}"/>
            </a:ext>
          </a:extLst>
        </xdr:cNvPr>
        <xdr:cNvSpPr/>
      </xdr:nvSpPr>
      <xdr:spPr>
        <a:xfrm>
          <a:off x="20383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137160</xdr:rowOff>
    </xdr:from>
    <xdr:to>
      <xdr:col>111</xdr:col>
      <xdr:colOff>177800</xdr:colOff>
      <xdr:row>61</xdr:row>
      <xdr:rowOff>140970</xdr:rowOff>
    </xdr:to>
    <xdr:cxnSp macro="">
      <xdr:nvCxnSpPr>
        <xdr:cNvPr id="608" name="直線コネクタ 607">
          <a:extLst>
            <a:ext uri="{FF2B5EF4-FFF2-40B4-BE49-F238E27FC236}">
              <a16:creationId xmlns:a16="http://schemas.microsoft.com/office/drawing/2014/main" id="{B7F36357-F7E3-4717-A095-044863F987B9}"/>
            </a:ext>
          </a:extLst>
        </xdr:cNvPr>
        <xdr:cNvCxnSpPr/>
      </xdr:nvCxnSpPr>
      <xdr:spPr>
        <a:xfrm flipV="1">
          <a:off x="20434300" y="105956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91440</xdr:rowOff>
    </xdr:from>
    <xdr:to>
      <xdr:col>102</xdr:col>
      <xdr:colOff>165100</xdr:colOff>
      <xdr:row>62</xdr:row>
      <xdr:rowOff>21590</xdr:rowOff>
    </xdr:to>
    <xdr:sp macro="" textlink="">
      <xdr:nvSpPr>
        <xdr:cNvPr id="609" name="楕円 608">
          <a:extLst>
            <a:ext uri="{FF2B5EF4-FFF2-40B4-BE49-F238E27FC236}">
              <a16:creationId xmlns:a16="http://schemas.microsoft.com/office/drawing/2014/main" id="{CEF062DD-EAEA-4B6D-8A99-95BA7A136E4E}"/>
            </a:ext>
          </a:extLst>
        </xdr:cNvPr>
        <xdr:cNvSpPr/>
      </xdr:nvSpPr>
      <xdr:spPr>
        <a:xfrm>
          <a:off x="19494500" y="1054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140970</xdr:rowOff>
    </xdr:from>
    <xdr:to>
      <xdr:col>107</xdr:col>
      <xdr:colOff>50800</xdr:colOff>
      <xdr:row>61</xdr:row>
      <xdr:rowOff>142240</xdr:rowOff>
    </xdr:to>
    <xdr:cxnSp macro="">
      <xdr:nvCxnSpPr>
        <xdr:cNvPr id="610" name="直線コネクタ 609">
          <a:extLst>
            <a:ext uri="{FF2B5EF4-FFF2-40B4-BE49-F238E27FC236}">
              <a16:creationId xmlns:a16="http://schemas.microsoft.com/office/drawing/2014/main" id="{63DA1424-996C-4DE6-946A-412DFD8CE8D8}"/>
            </a:ext>
          </a:extLst>
        </xdr:cNvPr>
        <xdr:cNvCxnSpPr/>
      </xdr:nvCxnSpPr>
      <xdr:spPr>
        <a:xfrm flipV="1">
          <a:off x="19545300" y="1059942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128270</xdr:rowOff>
    </xdr:from>
    <xdr:to>
      <xdr:col>98</xdr:col>
      <xdr:colOff>38100</xdr:colOff>
      <xdr:row>62</xdr:row>
      <xdr:rowOff>58420</xdr:rowOff>
    </xdr:to>
    <xdr:sp macro="" textlink="">
      <xdr:nvSpPr>
        <xdr:cNvPr id="611" name="楕円 610">
          <a:extLst>
            <a:ext uri="{FF2B5EF4-FFF2-40B4-BE49-F238E27FC236}">
              <a16:creationId xmlns:a16="http://schemas.microsoft.com/office/drawing/2014/main" id="{84EB3EF9-E69F-4DCF-9241-28CFB034EE9E}"/>
            </a:ext>
          </a:extLst>
        </xdr:cNvPr>
        <xdr:cNvSpPr/>
      </xdr:nvSpPr>
      <xdr:spPr>
        <a:xfrm>
          <a:off x="18605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142240</xdr:rowOff>
    </xdr:from>
    <xdr:to>
      <xdr:col>102</xdr:col>
      <xdr:colOff>114300</xdr:colOff>
      <xdr:row>62</xdr:row>
      <xdr:rowOff>7620</xdr:rowOff>
    </xdr:to>
    <xdr:cxnSp macro="">
      <xdr:nvCxnSpPr>
        <xdr:cNvPr id="612" name="直線コネクタ 611">
          <a:extLst>
            <a:ext uri="{FF2B5EF4-FFF2-40B4-BE49-F238E27FC236}">
              <a16:creationId xmlns:a16="http://schemas.microsoft.com/office/drawing/2014/main" id="{C1E65834-88C7-4F0B-A157-F4A5493489CE}"/>
            </a:ext>
          </a:extLst>
        </xdr:cNvPr>
        <xdr:cNvCxnSpPr/>
      </xdr:nvCxnSpPr>
      <xdr:spPr>
        <a:xfrm flipV="1">
          <a:off x="18656300" y="10600690"/>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149877</xdr:rowOff>
    </xdr:from>
    <xdr:ext cx="469744" cy="259045"/>
    <xdr:sp macro="" textlink="">
      <xdr:nvSpPr>
        <xdr:cNvPr id="613" name="n_1aveValue【学校施設】&#10;一人当たり面積">
          <a:extLst>
            <a:ext uri="{FF2B5EF4-FFF2-40B4-BE49-F238E27FC236}">
              <a16:creationId xmlns:a16="http://schemas.microsoft.com/office/drawing/2014/main" id="{E3A6025D-C11B-4C78-AD44-68D1049E498C}"/>
            </a:ext>
          </a:extLst>
        </xdr:cNvPr>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7637</xdr:rowOff>
    </xdr:from>
    <xdr:ext cx="469744" cy="259045"/>
    <xdr:sp macro="" textlink="">
      <xdr:nvSpPr>
        <xdr:cNvPr id="614" name="n_2aveValue【学校施設】&#10;一人当たり面積">
          <a:extLst>
            <a:ext uri="{FF2B5EF4-FFF2-40B4-BE49-F238E27FC236}">
              <a16:creationId xmlns:a16="http://schemas.microsoft.com/office/drawing/2014/main" id="{EAC27CE1-FD7D-4586-91DE-43EC1EDA4B2A}"/>
            </a:ext>
          </a:extLst>
        </xdr:cNvPr>
        <xdr:cNvSpPr txBox="1"/>
      </xdr:nvSpPr>
      <xdr:spPr>
        <a:xfrm>
          <a:off x="20199427" y="1029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143527</xdr:rowOff>
    </xdr:from>
    <xdr:ext cx="469744" cy="259045"/>
    <xdr:sp macro="" textlink="">
      <xdr:nvSpPr>
        <xdr:cNvPr id="615" name="n_3aveValue【学校施設】&#10;一人当たり面積">
          <a:extLst>
            <a:ext uri="{FF2B5EF4-FFF2-40B4-BE49-F238E27FC236}">
              <a16:creationId xmlns:a16="http://schemas.microsoft.com/office/drawing/2014/main" id="{2C735AC7-4CF3-4971-B949-85F669853CA1}"/>
            </a:ext>
          </a:extLst>
        </xdr:cNvPr>
        <xdr:cNvSpPr txBox="1"/>
      </xdr:nvSpPr>
      <xdr:spPr>
        <a:xfrm>
          <a:off x="19310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158767</xdr:rowOff>
    </xdr:from>
    <xdr:ext cx="469744" cy="259045"/>
    <xdr:sp macro="" textlink="">
      <xdr:nvSpPr>
        <xdr:cNvPr id="616" name="n_4aveValue【学校施設】&#10;一人当たり面積">
          <a:extLst>
            <a:ext uri="{FF2B5EF4-FFF2-40B4-BE49-F238E27FC236}">
              <a16:creationId xmlns:a16="http://schemas.microsoft.com/office/drawing/2014/main" id="{A4E12B54-D1C8-4FA1-AB15-EAE6B3F4565E}"/>
            </a:ext>
          </a:extLst>
        </xdr:cNvPr>
        <xdr:cNvSpPr txBox="1"/>
      </xdr:nvSpPr>
      <xdr:spPr>
        <a:xfrm>
          <a:off x="18421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7637</xdr:rowOff>
    </xdr:from>
    <xdr:ext cx="469744" cy="259045"/>
    <xdr:sp macro="" textlink="">
      <xdr:nvSpPr>
        <xdr:cNvPr id="617" name="n_1mainValue【学校施設】&#10;一人当たり面積">
          <a:extLst>
            <a:ext uri="{FF2B5EF4-FFF2-40B4-BE49-F238E27FC236}">
              <a16:creationId xmlns:a16="http://schemas.microsoft.com/office/drawing/2014/main" id="{DB3E4FCE-0C4F-428F-93D2-1C8865A50D5A}"/>
            </a:ext>
          </a:extLst>
        </xdr:cNvPr>
        <xdr:cNvSpPr txBox="1"/>
      </xdr:nvSpPr>
      <xdr:spPr>
        <a:xfrm>
          <a:off x="210757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11447</xdr:rowOff>
    </xdr:from>
    <xdr:ext cx="469744" cy="259045"/>
    <xdr:sp macro="" textlink="">
      <xdr:nvSpPr>
        <xdr:cNvPr id="618" name="n_2mainValue【学校施設】&#10;一人当たり面積">
          <a:extLst>
            <a:ext uri="{FF2B5EF4-FFF2-40B4-BE49-F238E27FC236}">
              <a16:creationId xmlns:a16="http://schemas.microsoft.com/office/drawing/2014/main" id="{68D0D67A-B809-4C0E-A772-FE27D2232CC0}"/>
            </a:ext>
          </a:extLst>
        </xdr:cNvPr>
        <xdr:cNvSpPr txBox="1"/>
      </xdr:nvSpPr>
      <xdr:spPr>
        <a:xfrm>
          <a:off x="20199427" y="1064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12717</xdr:rowOff>
    </xdr:from>
    <xdr:ext cx="469744" cy="259045"/>
    <xdr:sp macro="" textlink="">
      <xdr:nvSpPr>
        <xdr:cNvPr id="619" name="n_3mainValue【学校施設】&#10;一人当たり面積">
          <a:extLst>
            <a:ext uri="{FF2B5EF4-FFF2-40B4-BE49-F238E27FC236}">
              <a16:creationId xmlns:a16="http://schemas.microsoft.com/office/drawing/2014/main" id="{72527F45-0451-449B-818E-AAFF4972793D}"/>
            </a:ext>
          </a:extLst>
        </xdr:cNvPr>
        <xdr:cNvSpPr txBox="1"/>
      </xdr:nvSpPr>
      <xdr:spPr>
        <a:xfrm>
          <a:off x="19310427" y="1064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49547</xdr:rowOff>
    </xdr:from>
    <xdr:ext cx="469744" cy="259045"/>
    <xdr:sp macro="" textlink="">
      <xdr:nvSpPr>
        <xdr:cNvPr id="620" name="n_4mainValue【学校施設】&#10;一人当たり面積">
          <a:extLst>
            <a:ext uri="{FF2B5EF4-FFF2-40B4-BE49-F238E27FC236}">
              <a16:creationId xmlns:a16="http://schemas.microsoft.com/office/drawing/2014/main" id="{6803F2FD-4D3C-4437-BC84-F4081E4F1578}"/>
            </a:ext>
          </a:extLst>
        </xdr:cNvPr>
        <xdr:cNvSpPr txBox="1"/>
      </xdr:nvSpPr>
      <xdr:spPr>
        <a:xfrm>
          <a:off x="184214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E229A4B2-6AE2-4FD5-B817-0F64E6426EB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26A7AB8D-263B-40E6-85CA-7A52B7B048D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2C194FFA-CE8B-4FA9-B2B5-DB50155570B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399BD1D1-2841-4CD2-AEDF-700EB208443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25ECA311-B687-42B2-8CF0-78971ABBF4B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AF244318-441F-4036-A8AA-F002091DA40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18F4F928-8876-41B4-AC5D-60C582159CA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5882F520-791F-4FE8-80AA-D0C47E0C4C8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E5AF5871-01DB-492A-9FDB-8FA26D0C3EE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A5D36BAB-73B2-4A7A-BDE3-C2CB79581D7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1D929AF0-E869-460F-A68C-D1D17587703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2" name="直線コネクタ 631">
          <a:extLst>
            <a:ext uri="{FF2B5EF4-FFF2-40B4-BE49-F238E27FC236}">
              <a16:creationId xmlns:a16="http://schemas.microsoft.com/office/drawing/2014/main" id="{8374B65C-2DB9-4054-9598-81EB9E0DAC21}"/>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33" name="テキスト ボックス 632">
          <a:extLst>
            <a:ext uri="{FF2B5EF4-FFF2-40B4-BE49-F238E27FC236}">
              <a16:creationId xmlns:a16="http://schemas.microsoft.com/office/drawing/2014/main" id="{1F35047B-8B4D-4717-91BC-1B7895B37FB8}"/>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4" name="直線コネクタ 633">
          <a:extLst>
            <a:ext uri="{FF2B5EF4-FFF2-40B4-BE49-F238E27FC236}">
              <a16:creationId xmlns:a16="http://schemas.microsoft.com/office/drawing/2014/main" id="{5F4D6900-1DA1-4853-8609-D278479F82B3}"/>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5" name="テキスト ボックス 634">
          <a:extLst>
            <a:ext uri="{FF2B5EF4-FFF2-40B4-BE49-F238E27FC236}">
              <a16:creationId xmlns:a16="http://schemas.microsoft.com/office/drawing/2014/main" id="{DE342BAA-3508-4BD8-856C-0A02F62E0BFA}"/>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6" name="直線コネクタ 635">
          <a:extLst>
            <a:ext uri="{FF2B5EF4-FFF2-40B4-BE49-F238E27FC236}">
              <a16:creationId xmlns:a16="http://schemas.microsoft.com/office/drawing/2014/main" id="{60A73F80-4613-429F-BEF1-C466CA47230C}"/>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7" name="テキスト ボックス 636">
          <a:extLst>
            <a:ext uri="{FF2B5EF4-FFF2-40B4-BE49-F238E27FC236}">
              <a16:creationId xmlns:a16="http://schemas.microsoft.com/office/drawing/2014/main" id="{82587481-0622-4D88-8C3A-BCD5F389402D}"/>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8" name="直線コネクタ 637">
          <a:extLst>
            <a:ext uri="{FF2B5EF4-FFF2-40B4-BE49-F238E27FC236}">
              <a16:creationId xmlns:a16="http://schemas.microsoft.com/office/drawing/2014/main" id="{6C1AD731-F83A-4F22-83C8-F1D0673EA4F7}"/>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39" name="テキスト ボックス 638">
          <a:extLst>
            <a:ext uri="{FF2B5EF4-FFF2-40B4-BE49-F238E27FC236}">
              <a16:creationId xmlns:a16="http://schemas.microsoft.com/office/drawing/2014/main" id="{B1621367-E5BE-47CC-A053-13E00EA49D18}"/>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a:extLst>
            <a:ext uri="{FF2B5EF4-FFF2-40B4-BE49-F238E27FC236}">
              <a16:creationId xmlns:a16="http://schemas.microsoft.com/office/drawing/2014/main" id="{3726EF0F-924B-44FA-95F0-16765D5D736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1" name="テキスト ボックス 640">
          <a:extLst>
            <a:ext uri="{FF2B5EF4-FFF2-40B4-BE49-F238E27FC236}">
              <a16:creationId xmlns:a16="http://schemas.microsoft.com/office/drawing/2014/main" id="{371CD684-B046-49CD-B2D9-AABF8589F333}"/>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a:extLst>
            <a:ext uri="{FF2B5EF4-FFF2-40B4-BE49-F238E27FC236}">
              <a16:creationId xmlns:a16="http://schemas.microsoft.com/office/drawing/2014/main" id="{D2BCCF35-E6EA-4813-AF1A-7B282934351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102108</xdr:rowOff>
    </xdr:from>
    <xdr:to>
      <xdr:col>85</xdr:col>
      <xdr:colOff>126364</xdr:colOff>
      <xdr:row>86</xdr:row>
      <xdr:rowOff>31242</xdr:rowOff>
    </xdr:to>
    <xdr:cxnSp macro="">
      <xdr:nvCxnSpPr>
        <xdr:cNvPr id="643" name="直線コネクタ 642">
          <a:extLst>
            <a:ext uri="{FF2B5EF4-FFF2-40B4-BE49-F238E27FC236}">
              <a16:creationId xmlns:a16="http://schemas.microsoft.com/office/drawing/2014/main" id="{45ABB74B-8DBB-4DAF-9D46-FDF61C23B5FB}"/>
            </a:ext>
          </a:extLst>
        </xdr:cNvPr>
        <xdr:cNvCxnSpPr/>
      </xdr:nvCxnSpPr>
      <xdr:spPr>
        <a:xfrm flipV="1">
          <a:off x="16318864" y="1330375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35069</xdr:rowOff>
    </xdr:from>
    <xdr:ext cx="405111" cy="259045"/>
    <xdr:sp macro="" textlink="">
      <xdr:nvSpPr>
        <xdr:cNvPr id="644" name="【児童館】&#10;有形固定資産減価償却率最小値テキスト">
          <a:extLst>
            <a:ext uri="{FF2B5EF4-FFF2-40B4-BE49-F238E27FC236}">
              <a16:creationId xmlns:a16="http://schemas.microsoft.com/office/drawing/2014/main" id="{01F88E25-9797-4D44-8B9E-2325DDF23535}"/>
            </a:ext>
          </a:extLst>
        </xdr:cNvPr>
        <xdr:cNvSpPr txBox="1"/>
      </xdr:nvSpPr>
      <xdr:spPr>
        <a:xfrm>
          <a:off x="16357600" y="1477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31242</xdr:rowOff>
    </xdr:from>
    <xdr:to>
      <xdr:col>86</xdr:col>
      <xdr:colOff>25400</xdr:colOff>
      <xdr:row>86</xdr:row>
      <xdr:rowOff>31242</xdr:rowOff>
    </xdr:to>
    <xdr:cxnSp macro="">
      <xdr:nvCxnSpPr>
        <xdr:cNvPr id="645" name="直線コネクタ 644">
          <a:extLst>
            <a:ext uri="{FF2B5EF4-FFF2-40B4-BE49-F238E27FC236}">
              <a16:creationId xmlns:a16="http://schemas.microsoft.com/office/drawing/2014/main" id="{BB62FCB0-9FAA-42CB-9BB0-907F76D04D4E}"/>
            </a:ext>
          </a:extLst>
        </xdr:cNvPr>
        <xdr:cNvCxnSpPr/>
      </xdr:nvCxnSpPr>
      <xdr:spPr>
        <a:xfrm>
          <a:off x="16230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48785</xdr:rowOff>
    </xdr:from>
    <xdr:ext cx="405111" cy="259045"/>
    <xdr:sp macro="" textlink="">
      <xdr:nvSpPr>
        <xdr:cNvPr id="646" name="【児童館】&#10;有形固定資産減価償却率最大値テキスト">
          <a:extLst>
            <a:ext uri="{FF2B5EF4-FFF2-40B4-BE49-F238E27FC236}">
              <a16:creationId xmlns:a16="http://schemas.microsoft.com/office/drawing/2014/main" id="{C7C8A102-DB9F-4E48-827C-05DEBA48A064}"/>
            </a:ext>
          </a:extLst>
        </xdr:cNvPr>
        <xdr:cNvSpPr txBox="1"/>
      </xdr:nvSpPr>
      <xdr:spPr>
        <a:xfrm>
          <a:off x="16357600" y="1307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102108</xdr:rowOff>
    </xdr:from>
    <xdr:to>
      <xdr:col>86</xdr:col>
      <xdr:colOff>25400</xdr:colOff>
      <xdr:row>77</xdr:row>
      <xdr:rowOff>102108</xdr:rowOff>
    </xdr:to>
    <xdr:cxnSp macro="">
      <xdr:nvCxnSpPr>
        <xdr:cNvPr id="647" name="直線コネクタ 646">
          <a:extLst>
            <a:ext uri="{FF2B5EF4-FFF2-40B4-BE49-F238E27FC236}">
              <a16:creationId xmlns:a16="http://schemas.microsoft.com/office/drawing/2014/main" id="{CC026FE2-9D05-4BD4-B303-96DDF646F2D8}"/>
            </a:ext>
          </a:extLst>
        </xdr:cNvPr>
        <xdr:cNvCxnSpPr/>
      </xdr:nvCxnSpPr>
      <xdr:spPr>
        <a:xfrm>
          <a:off x="16230600" y="1330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57166</xdr:rowOff>
    </xdr:from>
    <xdr:ext cx="405111" cy="259045"/>
    <xdr:sp macro="" textlink="">
      <xdr:nvSpPr>
        <xdr:cNvPr id="648" name="【児童館】&#10;有形固定資産減価償却率平均値テキスト">
          <a:extLst>
            <a:ext uri="{FF2B5EF4-FFF2-40B4-BE49-F238E27FC236}">
              <a16:creationId xmlns:a16="http://schemas.microsoft.com/office/drawing/2014/main" id="{4048932F-8061-4B9E-9F32-65CAD296E49C}"/>
            </a:ext>
          </a:extLst>
        </xdr:cNvPr>
        <xdr:cNvSpPr txBox="1"/>
      </xdr:nvSpPr>
      <xdr:spPr>
        <a:xfrm>
          <a:off x="16357600" y="13773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78739</xdr:rowOff>
    </xdr:from>
    <xdr:to>
      <xdr:col>85</xdr:col>
      <xdr:colOff>177800</xdr:colOff>
      <xdr:row>81</xdr:row>
      <xdr:rowOff>8889</xdr:rowOff>
    </xdr:to>
    <xdr:sp macro="" textlink="">
      <xdr:nvSpPr>
        <xdr:cNvPr id="649" name="フローチャート: 判断 648">
          <a:extLst>
            <a:ext uri="{FF2B5EF4-FFF2-40B4-BE49-F238E27FC236}">
              <a16:creationId xmlns:a16="http://schemas.microsoft.com/office/drawing/2014/main" id="{656DCE9C-F14C-4BD5-B110-14AA7599060C}"/>
            </a:ext>
          </a:extLst>
        </xdr:cNvPr>
        <xdr:cNvSpPr/>
      </xdr:nvSpPr>
      <xdr:spPr>
        <a:xfrm>
          <a:off x="162687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12446</xdr:rowOff>
    </xdr:from>
    <xdr:to>
      <xdr:col>81</xdr:col>
      <xdr:colOff>101600</xdr:colOff>
      <xdr:row>80</xdr:row>
      <xdr:rowOff>114046</xdr:rowOff>
    </xdr:to>
    <xdr:sp macro="" textlink="">
      <xdr:nvSpPr>
        <xdr:cNvPr id="650" name="フローチャート: 判断 649">
          <a:extLst>
            <a:ext uri="{FF2B5EF4-FFF2-40B4-BE49-F238E27FC236}">
              <a16:creationId xmlns:a16="http://schemas.microsoft.com/office/drawing/2014/main" id="{8C43D303-B2E8-4712-B116-AADAF8B3E8D2}"/>
            </a:ext>
          </a:extLst>
        </xdr:cNvPr>
        <xdr:cNvSpPr/>
      </xdr:nvSpPr>
      <xdr:spPr>
        <a:xfrm>
          <a:off x="154305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10161</xdr:rowOff>
    </xdr:from>
    <xdr:to>
      <xdr:col>76</xdr:col>
      <xdr:colOff>165100</xdr:colOff>
      <xdr:row>80</xdr:row>
      <xdr:rowOff>111761</xdr:rowOff>
    </xdr:to>
    <xdr:sp macro="" textlink="">
      <xdr:nvSpPr>
        <xdr:cNvPr id="651" name="フローチャート: 判断 650">
          <a:extLst>
            <a:ext uri="{FF2B5EF4-FFF2-40B4-BE49-F238E27FC236}">
              <a16:creationId xmlns:a16="http://schemas.microsoft.com/office/drawing/2014/main" id="{553DD30D-890A-4AF4-A833-7B6472BB1D01}"/>
            </a:ext>
          </a:extLst>
        </xdr:cNvPr>
        <xdr:cNvSpPr/>
      </xdr:nvSpPr>
      <xdr:spPr>
        <a:xfrm>
          <a:off x="14541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151892</xdr:rowOff>
    </xdr:from>
    <xdr:to>
      <xdr:col>72</xdr:col>
      <xdr:colOff>38100</xdr:colOff>
      <xdr:row>80</xdr:row>
      <xdr:rowOff>82042</xdr:rowOff>
    </xdr:to>
    <xdr:sp macro="" textlink="">
      <xdr:nvSpPr>
        <xdr:cNvPr id="652" name="フローチャート: 判断 651">
          <a:extLst>
            <a:ext uri="{FF2B5EF4-FFF2-40B4-BE49-F238E27FC236}">
              <a16:creationId xmlns:a16="http://schemas.microsoft.com/office/drawing/2014/main" id="{001A94E1-7CFC-46BA-B2ED-F90A0EC4BD61}"/>
            </a:ext>
          </a:extLst>
        </xdr:cNvPr>
        <xdr:cNvSpPr/>
      </xdr:nvSpPr>
      <xdr:spPr>
        <a:xfrm>
          <a:off x="13652500" y="1369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158750</xdr:rowOff>
    </xdr:from>
    <xdr:to>
      <xdr:col>67</xdr:col>
      <xdr:colOff>101600</xdr:colOff>
      <xdr:row>80</xdr:row>
      <xdr:rowOff>88900</xdr:rowOff>
    </xdr:to>
    <xdr:sp macro="" textlink="">
      <xdr:nvSpPr>
        <xdr:cNvPr id="653" name="フローチャート: 判断 652">
          <a:extLst>
            <a:ext uri="{FF2B5EF4-FFF2-40B4-BE49-F238E27FC236}">
              <a16:creationId xmlns:a16="http://schemas.microsoft.com/office/drawing/2014/main" id="{4B3DC40D-6428-466F-B3DE-67F2A9B657E4}"/>
            </a:ext>
          </a:extLst>
        </xdr:cNvPr>
        <xdr:cNvSpPr/>
      </xdr:nvSpPr>
      <xdr:spPr>
        <a:xfrm>
          <a:off x="12763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C7530B98-3EAB-4E53-8900-F02B346E378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8B543738-008D-4858-A5F1-63476115635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5171CCE2-CB8B-4092-A1A2-1FC9AF14508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CF21271A-C89F-40B3-BEF8-FE4609AFFC1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E7189F63-6706-4ACF-A38A-69EF975C720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67311</xdr:rowOff>
    </xdr:from>
    <xdr:to>
      <xdr:col>85</xdr:col>
      <xdr:colOff>177800</xdr:colOff>
      <xdr:row>79</xdr:row>
      <xdr:rowOff>168911</xdr:rowOff>
    </xdr:to>
    <xdr:sp macro="" textlink="">
      <xdr:nvSpPr>
        <xdr:cNvPr id="659" name="楕円 658">
          <a:extLst>
            <a:ext uri="{FF2B5EF4-FFF2-40B4-BE49-F238E27FC236}">
              <a16:creationId xmlns:a16="http://schemas.microsoft.com/office/drawing/2014/main" id="{9CBA3A16-B259-4769-854B-36CACAFD5532}"/>
            </a:ext>
          </a:extLst>
        </xdr:cNvPr>
        <xdr:cNvSpPr/>
      </xdr:nvSpPr>
      <xdr:spPr>
        <a:xfrm>
          <a:off x="162687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90188</xdr:rowOff>
    </xdr:from>
    <xdr:ext cx="405111" cy="259045"/>
    <xdr:sp macro="" textlink="">
      <xdr:nvSpPr>
        <xdr:cNvPr id="660" name="【児童館】&#10;有形固定資産減価償却率該当値テキスト">
          <a:extLst>
            <a:ext uri="{FF2B5EF4-FFF2-40B4-BE49-F238E27FC236}">
              <a16:creationId xmlns:a16="http://schemas.microsoft.com/office/drawing/2014/main" id="{6A451751-6EF9-4C6B-B32F-2B129AF0E123}"/>
            </a:ext>
          </a:extLst>
        </xdr:cNvPr>
        <xdr:cNvSpPr txBox="1"/>
      </xdr:nvSpPr>
      <xdr:spPr>
        <a:xfrm>
          <a:off x="16357600"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3302</xdr:rowOff>
    </xdr:from>
    <xdr:to>
      <xdr:col>81</xdr:col>
      <xdr:colOff>101600</xdr:colOff>
      <xdr:row>79</xdr:row>
      <xdr:rowOff>104902</xdr:rowOff>
    </xdr:to>
    <xdr:sp macro="" textlink="">
      <xdr:nvSpPr>
        <xdr:cNvPr id="661" name="楕円 660">
          <a:extLst>
            <a:ext uri="{FF2B5EF4-FFF2-40B4-BE49-F238E27FC236}">
              <a16:creationId xmlns:a16="http://schemas.microsoft.com/office/drawing/2014/main" id="{78A89526-89C6-4809-AFE5-FC3006389C8C}"/>
            </a:ext>
          </a:extLst>
        </xdr:cNvPr>
        <xdr:cNvSpPr/>
      </xdr:nvSpPr>
      <xdr:spPr>
        <a:xfrm>
          <a:off x="15430500" y="1354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54102</xdr:rowOff>
    </xdr:from>
    <xdr:to>
      <xdr:col>85</xdr:col>
      <xdr:colOff>127000</xdr:colOff>
      <xdr:row>79</xdr:row>
      <xdr:rowOff>118111</xdr:rowOff>
    </xdr:to>
    <xdr:cxnSp macro="">
      <xdr:nvCxnSpPr>
        <xdr:cNvPr id="662" name="直線コネクタ 661">
          <a:extLst>
            <a:ext uri="{FF2B5EF4-FFF2-40B4-BE49-F238E27FC236}">
              <a16:creationId xmlns:a16="http://schemas.microsoft.com/office/drawing/2014/main" id="{0B77A5C1-62EC-43FE-B7BF-0B7672A50727}"/>
            </a:ext>
          </a:extLst>
        </xdr:cNvPr>
        <xdr:cNvCxnSpPr/>
      </xdr:nvCxnSpPr>
      <xdr:spPr>
        <a:xfrm>
          <a:off x="15481300" y="13598652"/>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122174</xdr:rowOff>
    </xdr:from>
    <xdr:to>
      <xdr:col>76</xdr:col>
      <xdr:colOff>165100</xdr:colOff>
      <xdr:row>79</xdr:row>
      <xdr:rowOff>52324</xdr:rowOff>
    </xdr:to>
    <xdr:sp macro="" textlink="">
      <xdr:nvSpPr>
        <xdr:cNvPr id="663" name="楕円 662">
          <a:extLst>
            <a:ext uri="{FF2B5EF4-FFF2-40B4-BE49-F238E27FC236}">
              <a16:creationId xmlns:a16="http://schemas.microsoft.com/office/drawing/2014/main" id="{703CAC80-470D-4972-B53E-107D099CD33C}"/>
            </a:ext>
          </a:extLst>
        </xdr:cNvPr>
        <xdr:cNvSpPr/>
      </xdr:nvSpPr>
      <xdr:spPr>
        <a:xfrm>
          <a:off x="14541500" y="1349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1524</xdr:rowOff>
    </xdr:from>
    <xdr:to>
      <xdr:col>81</xdr:col>
      <xdr:colOff>50800</xdr:colOff>
      <xdr:row>79</xdr:row>
      <xdr:rowOff>54102</xdr:rowOff>
    </xdr:to>
    <xdr:cxnSp macro="">
      <xdr:nvCxnSpPr>
        <xdr:cNvPr id="664" name="直線コネクタ 663">
          <a:extLst>
            <a:ext uri="{FF2B5EF4-FFF2-40B4-BE49-F238E27FC236}">
              <a16:creationId xmlns:a16="http://schemas.microsoft.com/office/drawing/2014/main" id="{A120C4A2-DBF8-4C15-916C-88C18C123990}"/>
            </a:ext>
          </a:extLst>
        </xdr:cNvPr>
        <xdr:cNvCxnSpPr/>
      </xdr:nvCxnSpPr>
      <xdr:spPr>
        <a:xfrm>
          <a:off x="14592300" y="1354607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60452</xdr:rowOff>
    </xdr:from>
    <xdr:to>
      <xdr:col>72</xdr:col>
      <xdr:colOff>38100</xdr:colOff>
      <xdr:row>78</xdr:row>
      <xdr:rowOff>162052</xdr:rowOff>
    </xdr:to>
    <xdr:sp macro="" textlink="">
      <xdr:nvSpPr>
        <xdr:cNvPr id="665" name="楕円 664">
          <a:extLst>
            <a:ext uri="{FF2B5EF4-FFF2-40B4-BE49-F238E27FC236}">
              <a16:creationId xmlns:a16="http://schemas.microsoft.com/office/drawing/2014/main" id="{AA83C9C7-7DEC-4E42-8AED-7E2E2FFA1B02}"/>
            </a:ext>
          </a:extLst>
        </xdr:cNvPr>
        <xdr:cNvSpPr/>
      </xdr:nvSpPr>
      <xdr:spPr>
        <a:xfrm>
          <a:off x="13652500" y="1343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111252</xdr:rowOff>
    </xdr:from>
    <xdr:to>
      <xdr:col>76</xdr:col>
      <xdr:colOff>114300</xdr:colOff>
      <xdr:row>79</xdr:row>
      <xdr:rowOff>1524</xdr:rowOff>
    </xdr:to>
    <xdr:cxnSp macro="">
      <xdr:nvCxnSpPr>
        <xdr:cNvPr id="666" name="直線コネクタ 665">
          <a:extLst>
            <a:ext uri="{FF2B5EF4-FFF2-40B4-BE49-F238E27FC236}">
              <a16:creationId xmlns:a16="http://schemas.microsoft.com/office/drawing/2014/main" id="{F0BB7833-B3F3-491C-9664-8C88CD1B44F4}"/>
            </a:ext>
          </a:extLst>
        </xdr:cNvPr>
        <xdr:cNvCxnSpPr/>
      </xdr:nvCxnSpPr>
      <xdr:spPr>
        <a:xfrm>
          <a:off x="13703300" y="13484352"/>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3302</xdr:rowOff>
    </xdr:from>
    <xdr:to>
      <xdr:col>67</xdr:col>
      <xdr:colOff>101600</xdr:colOff>
      <xdr:row>78</xdr:row>
      <xdr:rowOff>104902</xdr:rowOff>
    </xdr:to>
    <xdr:sp macro="" textlink="">
      <xdr:nvSpPr>
        <xdr:cNvPr id="667" name="楕円 666">
          <a:extLst>
            <a:ext uri="{FF2B5EF4-FFF2-40B4-BE49-F238E27FC236}">
              <a16:creationId xmlns:a16="http://schemas.microsoft.com/office/drawing/2014/main" id="{0E75C3A1-F6DA-4985-A86A-18220F975515}"/>
            </a:ext>
          </a:extLst>
        </xdr:cNvPr>
        <xdr:cNvSpPr/>
      </xdr:nvSpPr>
      <xdr:spPr>
        <a:xfrm>
          <a:off x="12763500" y="1337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54102</xdr:rowOff>
    </xdr:from>
    <xdr:to>
      <xdr:col>71</xdr:col>
      <xdr:colOff>177800</xdr:colOff>
      <xdr:row>78</xdr:row>
      <xdr:rowOff>111252</xdr:rowOff>
    </xdr:to>
    <xdr:cxnSp macro="">
      <xdr:nvCxnSpPr>
        <xdr:cNvPr id="668" name="直線コネクタ 667">
          <a:extLst>
            <a:ext uri="{FF2B5EF4-FFF2-40B4-BE49-F238E27FC236}">
              <a16:creationId xmlns:a16="http://schemas.microsoft.com/office/drawing/2014/main" id="{9324D222-860E-4D28-9EC4-DFEE51D34B08}"/>
            </a:ext>
          </a:extLst>
        </xdr:cNvPr>
        <xdr:cNvCxnSpPr/>
      </xdr:nvCxnSpPr>
      <xdr:spPr>
        <a:xfrm>
          <a:off x="12814300" y="1342720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105173</xdr:rowOff>
    </xdr:from>
    <xdr:ext cx="405111" cy="259045"/>
    <xdr:sp macro="" textlink="">
      <xdr:nvSpPr>
        <xdr:cNvPr id="669" name="n_1aveValue【児童館】&#10;有形固定資産減価償却率">
          <a:extLst>
            <a:ext uri="{FF2B5EF4-FFF2-40B4-BE49-F238E27FC236}">
              <a16:creationId xmlns:a16="http://schemas.microsoft.com/office/drawing/2014/main" id="{478235C6-5352-44E3-91F3-69B0F1951172}"/>
            </a:ext>
          </a:extLst>
        </xdr:cNvPr>
        <xdr:cNvSpPr txBox="1"/>
      </xdr:nvSpPr>
      <xdr:spPr>
        <a:xfrm>
          <a:off x="15266044" y="13821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102888</xdr:rowOff>
    </xdr:from>
    <xdr:ext cx="405111" cy="259045"/>
    <xdr:sp macro="" textlink="">
      <xdr:nvSpPr>
        <xdr:cNvPr id="670" name="n_2aveValue【児童館】&#10;有形固定資産減価償却率">
          <a:extLst>
            <a:ext uri="{FF2B5EF4-FFF2-40B4-BE49-F238E27FC236}">
              <a16:creationId xmlns:a16="http://schemas.microsoft.com/office/drawing/2014/main" id="{9ED74D19-E5B7-4428-9566-8375BCEC637C}"/>
            </a:ext>
          </a:extLst>
        </xdr:cNvPr>
        <xdr:cNvSpPr txBox="1"/>
      </xdr:nvSpPr>
      <xdr:spPr>
        <a:xfrm>
          <a:off x="14389744" y="1381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73169</xdr:rowOff>
    </xdr:from>
    <xdr:ext cx="405111" cy="259045"/>
    <xdr:sp macro="" textlink="">
      <xdr:nvSpPr>
        <xdr:cNvPr id="671" name="n_3aveValue【児童館】&#10;有形固定資産減価償却率">
          <a:extLst>
            <a:ext uri="{FF2B5EF4-FFF2-40B4-BE49-F238E27FC236}">
              <a16:creationId xmlns:a16="http://schemas.microsoft.com/office/drawing/2014/main" id="{9E54A167-A4C0-4185-9F53-FEB7302A5595}"/>
            </a:ext>
          </a:extLst>
        </xdr:cNvPr>
        <xdr:cNvSpPr txBox="1"/>
      </xdr:nvSpPr>
      <xdr:spPr>
        <a:xfrm>
          <a:off x="13500744" y="13789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80027</xdr:rowOff>
    </xdr:from>
    <xdr:ext cx="405111" cy="259045"/>
    <xdr:sp macro="" textlink="">
      <xdr:nvSpPr>
        <xdr:cNvPr id="672" name="n_4aveValue【児童館】&#10;有形固定資産減価償却率">
          <a:extLst>
            <a:ext uri="{FF2B5EF4-FFF2-40B4-BE49-F238E27FC236}">
              <a16:creationId xmlns:a16="http://schemas.microsoft.com/office/drawing/2014/main" id="{38342B5F-9D76-460B-9222-580BF8E2492F}"/>
            </a:ext>
          </a:extLst>
        </xdr:cNvPr>
        <xdr:cNvSpPr txBox="1"/>
      </xdr:nvSpPr>
      <xdr:spPr>
        <a:xfrm>
          <a:off x="126117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121429</xdr:rowOff>
    </xdr:from>
    <xdr:ext cx="405111" cy="259045"/>
    <xdr:sp macro="" textlink="">
      <xdr:nvSpPr>
        <xdr:cNvPr id="673" name="n_1mainValue【児童館】&#10;有形固定資産減価償却率">
          <a:extLst>
            <a:ext uri="{FF2B5EF4-FFF2-40B4-BE49-F238E27FC236}">
              <a16:creationId xmlns:a16="http://schemas.microsoft.com/office/drawing/2014/main" id="{943695F1-B879-40B6-A817-C7484B4C3E88}"/>
            </a:ext>
          </a:extLst>
        </xdr:cNvPr>
        <xdr:cNvSpPr txBox="1"/>
      </xdr:nvSpPr>
      <xdr:spPr>
        <a:xfrm>
          <a:off x="15266044" y="1332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68851</xdr:rowOff>
    </xdr:from>
    <xdr:ext cx="405111" cy="259045"/>
    <xdr:sp macro="" textlink="">
      <xdr:nvSpPr>
        <xdr:cNvPr id="674" name="n_2mainValue【児童館】&#10;有形固定資産減価償却率">
          <a:extLst>
            <a:ext uri="{FF2B5EF4-FFF2-40B4-BE49-F238E27FC236}">
              <a16:creationId xmlns:a16="http://schemas.microsoft.com/office/drawing/2014/main" id="{B3C323F5-9D15-41E1-B80F-CF55A3F1D2D1}"/>
            </a:ext>
          </a:extLst>
        </xdr:cNvPr>
        <xdr:cNvSpPr txBox="1"/>
      </xdr:nvSpPr>
      <xdr:spPr>
        <a:xfrm>
          <a:off x="14389744" y="1327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7129</xdr:rowOff>
    </xdr:from>
    <xdr:ext cx="405111" cy="259045"/>
    <xdr:sp macro="" textlink="">
      <xdr:nvSpPr>
        <xdr:cNvPr id="675" name="n_3mainValue【児童館】&#10;有形固定資産減価償却率">
          <a:extLst>
            <a:ext uri="{FF2B5EF4-FFF2-40B4-BE49-F238E27FC236}">
              <a16:creationId xmlns:a16="http://schemas.microsoft.com/office/drawing/2014/main" id="{BCDF8614-1A88-41A6-A8B0-89BF7330DC6A}"/>
            </a:ext>
          </a:extLst>
        </xdr:cNvPr>
        <xdr:cNvSpPr txBox="1"/>
      </xdr:nvSpPr>
      <xdr:spPr>
        <a:xfrm>
          <a:off x="13500744" y="1320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121429</xdr:rowOff>
    </xdr:from>
    <xdr:ext cx="405111" cy="259045"/>
    <xdr:sp macro="" textlink="">
      <xdr:nvSpPr>
        <xdr:cNvPr id="676" name="n_4mainValue【児童館】&#10;有形固定資産減価償却率">
          <a:extLst>
            <a:ext uri="{FF2B5EF4-FFF2-40B4-BE49-F238E27FC236}">
              <a16:creationId xmlns:a16="http://schemas.microsoft.com/office/drawing/2014/main" id="{1301E1AC-73AE-4586-B025-C977DADF5228}"/>
            </a:ext>
          </a:extLst>
        </xdr:cNvPr>
        <xdr:cNvSpPr txBox="1"/>
      </xdr:nvSpPr>
      <xdr:spPr>
        <a:xfrm>
          <a:off x="12611744" y="1315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EE6307F5-4F54-4CFD-A6D6-5206826BE6C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E73D19E5-7FD1-4380-A4A5-ADE52E85E3A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6D7464F5-557F-47DA-B91C-4332D866AD2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E080E58D-F4B6-4E85-A903-464BADC6467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06C7A7BD-23C2-4AA2-98BC-B393595DD64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C64E5D0D-DFBF-4C3E-AB4C-209F3583C7D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F9862CAD-1C1B-43BC-AEE2-59CA73B349A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75F8616D-EE7F-41E6-BCA2-EDEC0D5DE4E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49564588-E844-4C95-BF86-BF616448119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C19D67BB-0E7A-4B69-978C-0A4828A92E6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a:extLst>
            <a:ext uri="{FF2B5EF4-FFF2-40B4-BE49-F238E27FC236}">
              <a16:creationId xmlns:a16="http://schemas.microsoft.com/office/drawing/2014/main" id="{EAFCB311-3520-4033-8446-7643D1F86AB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a:extLst>
            <a:ext uri="{FF2B5EF4-FFF2-40B4-BE49-F238E27FC236}">
              <a16:creationId xmlns:a16="http://schemas.microsoft.com/office/drawing/2014/main" id="{3585C604-35CC-4A9A-A3E9-984BA247601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a:extLst>
            <a:ext uri="{FF2B5EF4-FFF2-40B4-BE49-F238E27FC236}">
              <a16:creationId xmlns:a16="http://schemas.microsoft.com/office/drawing/2014/main" id="{DD7EE6D0-4C8F-4DCB-85F7-CC5B02175B2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a:extLst>
            <a:ext uri="{FF2B5EF4-FFF2-40B4-BE49-F238E27FC236}">
              <a16:creationId xmlns:a16="http://schemas.microsoft.com/office/drawing/2014/main" id="{4E163424-320E-4B06-B0EE-D2FC552570CE}"/>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a:extLst>
            <a:ext uri="{FF2B5EF4-FFF2-40B4-BE49-F238E27FC236}">
              <a16:creationId xmlns:a16="http://schemas.microsoft.com/office/drawing/2014/main" id="{973F2111-80C9-4F20-8C6D-4A5AEFB24A4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a:extLst>
            <a:ext uri="{FF2B5EF4-FFF2-40B4-BE49-F238E27FC236}">
              <a16:creationId xmlns:a16="http://schemas.microsoft.com/office/drawing/2014/main" id="{BD4E25EC-2CEA-4497-978F-488C812369F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a:extLst>
            <a:ext uri="{FF2B5EF4-FFF2-40B4-BE49-F238E27FC236}">
              <a16:creationId xmlns:a16="http://schemas.microsoft.com/office/drawing/2014/main" id="{8FEC93D5-2CDE-42F9-9422-C92003AC6CDB}"/>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a:extLst>
            <a:ext uri="{FF2B5EF4-FFF2-40B4-BE49-F238E27FC236}">
              <a16:creationId xmlns:a16="http://schemas.microsoft.com/office/drawing/2014/main" id="{A448D831-E7CD-4559-A199-CBBAB5AC877B}"/>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a:extLst>
            <a:ext uri="{FF2B5EF4-FFF2-40B4-BE49-F238E27FC236}">
              <a16:creationId xmlns:a16="http://schemas.microsoft.com/office/drawing/2014/main" id="{D145D905-6D3B-4256-B27E-C84E3FA06345}"/>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a:extLst>
            <a:ext uri="{FF2B5EF4-FFF2-40B4-BE49-F238E27FC236}">
              <a16:creationId xmlns:a16="http://schemas.microsoft.com/office/drawing/2014/main" id="{12D6C970-92FB-4BF9-84BE-ED6AFF5D7284}"/>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a:extLst>
            <a:ext uri="{FF2B5EF4-FFF2-40B4-BE49-F238E27FC236}">
              <a16:creationId xmlns:a16="http://schemas.microsoft.com/office/drawing/2014/main" id="{92DBA271-6F60-407D-A7A6-CA97905BF3B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a:extLst>
            <a:ext uri="{FF2B5EF4-FFF2-40B4-BE49-F238E27FC236}">
              <a16:creationId xmlns:a16="http://schemas.microsoft.com/office/drawing/2014/main" id="{D85678E3-CACD-4FBD-B373-1EE26519A93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a:extLst>
            <a:ext uri="{FF2B5EF4-FFF2-40B4-BE49-F238E27FC236}">
              <a16:creationId xmlns:a16="http://schemas.microsoft.com/office/drawing/2014/main" id="{4669A689-C18F-4D0D-B459-C6083E0B4C6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76200</xdr:rowOff>
    </xdr:to>
    <xdr:cxnSp macro="">
      <xdr:nvCxnSpPr>
        <xdr:cNvPr id="700" name="直線コネクタ 699">
          <a:extLst>
            <a:ext uri="{FF2B5EF4-FFF2-40B4-BE49-F238E27FC236}">
              <a16:creationId xmlns:a16="http://schemas.microsoft.com/office/drawing/2014/main" id="{14FAE870-E8D9-47D0-8171-F9D4A7B43391}"/>
            </a:ext>
          </a:extLst>
        </xdr:cNvPr>
        <xdr:cNvCxnSpPr/>
      </xdr:nvCxnSpPr>
      <xdr:spPr>
        <a:xfrm flipV="1">
          <a:off x="22160864" y="1344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1" name="【児童館】&#10;一人当たり面積最小値テキスト">
          <a:extLst>
            <a:ext uri="{FF2B5EF4-FFF2-40B4-BE49-F238E27FC236}">
              <a16:creationId xmlns:a16="http://schemas.microsoft.com/office/drawing/2014/main" id="{B62F249A-92CD-41AF-90C8-80C101C9839D}"/>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2" name="直線コネクタ 701">
          <a:extLst>
            <a:ext uri="{FF2B5EF4-FFF2-40B4-BE49-F238E27FC236}">
              <a16:creationId xmlns:a16="http://schemas.microsoft.com/office/drawing/2014/main" id="{CC9F337D-538A-4CE1-AC1F-6384B0495458}"/>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703" name="【児童館】&#10;一人当たり面積最大値テキスト">
          <a:extLst>
            <a:ext uri="{FF2B5EF4-FFF2-40B4-BE49-F238E27FC236}">
              <a16:creationId xmlns:a16="http://schemas.microsoft.com/office/drawing/2014/main" id="{2DB76DC5-4375-445A-BBBF-038FBC563211}"/>
            </a:ext>
          </a:extLst>
        </xdr:cNvPr>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704" name="直線コネクタ 703">
          <a:extLst>
            <a:ext uri="{FF2B5EF4-FFF2-40B4-BE49-F238E27FC236}">
              <a16:creationId xmlns:a16="http://schemas.microsoft.com/office/drawing/2014/main" id="{21472DB7-99C8-4FD8-AA25-663E78C48AA3}"/>
            </a:ext>
          </a:extLst>
        </xdr:cNvPr>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162577</xdr:rowOff>
    </xdr:from>
    <xdr:ext cx="469744" cy="259045"/>
    <xdr:sp macro="" textlink="">
      <xdr:nvSpPr>
        <xdr:cNvPr id="705" name="【児童館】&#10;一人当たり面積平均値テキスト">
          <a:extLst>
            <a:ext uri="{FF2B5EF4-FFF2-40B4-BE49-F238E27FC236}">
              <a16:creationId xmlns:a16="http://schemas.microsoft.com/office/drawing/2014/main" id="{83BF00BB-2151-4A08-9346-19F58C92F0FC}"/>
            </a:ext>
          </a:extLst>
        </xdr:cNvPr>
        <xdr:cNvSpPr txBox="1"/>
      </xdr:nvSpPr>
      <xdr:spPr>
        <a:xfrm>
          <a:off x="22199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706" name="フローチャート: 判断 705">
          <a:extLst>
            <a:ext uri="{FF2B5EF4-FFF2-40B4-BE49-F238E27FC236}">
              <a16:creationId xmlns:a16="http://schemas.microsoft.com/office/drawing/2014/main" id="{9C8B6406-8EE1-48EF-95B6-BFCDB5575CD8}"/>
            </a:ext>
          </a:extLst>
        </xdr:cNvPr>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707" name="フローチャート: 判断 706">
          <a:extLst>
            <a:ext uri="{FF2B5EF4-FFF2-40B4-BE49-F238E27FC236}">
              <a16:creationId xmlns:a16="http://schemas.microsoft.com/office/drawing/2014/main" id="{640EAF7D-E1C9-4DE2-B094-86D9DEEFB56F}"/>
            </a:ext>
          </a:extLst>
        </xdr:cNvPr>
        <xdr:cNvSpPr/>
      </xdr:nvSpPr>
      <xdr:spPr>
        <a:xfrm>
          <a:off x="21272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08" name="フローチャート: 判断 707">
          <a:extLst>
            <a:ext uri="{FF2B5EF4-FFF2-40B4-BE49-F238E27FC236}">
              <a16:creationId xmlns:a16="http://schemas.microsoft.com/office/drawing/2014/main" id="{18934D5A-3A9E-4089-A8FB-F49F563376AB}"/>
            </a:ext>
          </a:extLst>
        </xdr:cNvPr>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09" name="フローチャート: 判断 708">
          <a:extLst>
            <a:ext uri="{FF2B5EF4-FFF2-40B4-BE49-F238E27FC236}">
              <a16:creationId xmlns:a16="http://schemas.microsoft.com/office/drawing/2014/main" id="{5CD85A12-4E33-4462-B224-58A1058FFEF3}"/>
            </a:ext>
          </a:extLst>
        </xdr:cNvPr>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xdr:rowOff>
    </xdr:from>
    <xdr:to>
      <xdr:col>98</xdr:col>
      <xdr:colOff>38100</xdr:colOff>
      <xdr:row>83</xdr:row>
      <xdr:rowOff>107950</xdr:rowOff>
    </xdr:to>
    <xdr:sp macro="" textlink="">
      <xdr:nvSpPr>
        <xdr:cNvPr id="710" name="フローチャート: 判断 709">
          <a:extLst>
            <a:ext uri="{FF2B5EF4-FFF2-40B4-BE49-F238E27FC236}">
              <a16:creationId xmlns:a16="http://schemas.microsoft.com/office/drawing/2014/main" id="{99DF904E-794C-445F-BEBF-7CD968F721AD}"/>
            </a:ext>
          </a:extLst>
        </xdr:cNvPr>
        <xdr:cNvSpPr/>
      </xdr:nvSpPr>
      <xdr:spPr>
        <a:xfrm>
          <a:off x="18605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82EF8E23-4A61-459A-B355-F7B8E5B0816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68C59EB0-1132-41B5-964C-976AACBAC2B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524FD8DE-3B89-4D50-B9A3-F6C1947E29C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1CF6582B-04C5-44BF-8E01-87969B47732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94A60F6A-98F7-4169-AC82-1EEBA39126C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63500</xdr:rowOff>
    </xdr:from>
    <xdr:to>
      <xdr:col>116</xdr:col>
      <xdr:colOff>114300</xdr:colOff>
      <xdr:row>84</xdr:row>
      <xdr:rowOff>165100</xdr:rowOff>
    </xdr:to>
    <xdr:sp macro="" textlink="">
      <xdr:nvSpPr>
        <xdr:cNvPr id="716" name="楕円 715">
          <a:extLst>
            <a:ext uri="{FF2B5EF4-FFF2-40B4-BE49-F238E27FC236}">
              <a16:creationId xmlns:a16="http://schemas.microsoft.com/office/drawing/2014/main" id="{DCB9AF85-24AE-4932-8571-514BC84E6E30}"/>
            </a:ext>
          </a:extLst>
        </xdr:cNvPr>
        <xdr:cNvSpPr/>
      </xdr:nvSpPr>
      <xdr:spPr>
        <a:xfrm>
          <a:off x="22110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41927</xdr:rowOff>
    </xdr:from>
    <xdr:ext cx="469744" cy="259045"/>
    <xdr:sp macro="" textlink="">
      <xdr:nvSpPr>
        <xdr:cNvPr id="717" name="【児童館】&#10;一人当たり面積該当値テキスト">
          <a:extLst>
            <a:ext uri="{FF2B5EF4-FFF2-40B4-BE49-F238E27FC236}">
              <a16:creationId xmlns:a16="http://schemas.microsoft.com/office/drawing/2014/main" id="{F97EE00F-AC11-4F3D-BAD9-5F632CF5AD68}"/>
            </a:ext>
          </a:extLst>
        </xdr:cNvPr>
        <xdr:cNvSpPr txBox="1"/>
      </xdr:nvSpPr>
      <xdr:spPr>
        <a:xfrm>
          <a:off x="22199600"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63500</xdr:rowOff>
    </xdr:from>
    <xdr:to>
      <xdr:col>112</xdr:col>
      <xdr:colOff>38100</xdr:colOff>
      <xdr:row>84</xdr:row>
      <xdr:rowOff>165100</xdr:rowOff>
    </xdr:to>
    <xdr:sp macro="" textlink="">
      <xdr:nvSpPr>
        <xdr:cNvPr id="718" name="楕円 717">
          <a:extLst>
            <a:ext uri="{FF2B5EF4-FFF2-40B4-BE49-F238E27FC236}">
              <a16:creationId xmlns:a16="http://schemas.microsoft.com/office/drawing/2014/main" id="{75D600BB-D6AD-4B13-A159-AB504A04E96C}"/>
            </a:ext>
          </a:extLst>
        </xdr:cNvPr>
        <xdr:cNvSpPr/>
      </xdr:nvSpPr>
      <xdr:spPr>
        <a:xfrm>
          <a:off x="21272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114300</xdr:rowOff>
    </xdr:from>
    <xdr:to>
      <xdr:col>116</xdr:col>
      <xdr:colOff>63500</xdr:colOff>
      <xdr:row>84</xdr:row>
      <xdr:rowOff>114300</xdr:rowOff>
    </xdr:to>
    <xdr:cxnSp macro="">
      <xdr:nvCxnSpPr>
        <xdr:cNvPr id="719" name="直線コネクタ 718">
          <a:extLst>
            <a:ext uri="{FF2B5EF4-FFF2-40B4-BE49-F238E27FC236}">
              <a16:creationId xmlns:a16="http://schemas.microsoft.com/office/drawing/2014/main" id="{476BCAA2-7CD3-41E5-B72D-FFF22EBE7D82}"/>
            </a:ext>
          </a:extLst>
        </xdr:cNvPr>
        <xdr:cNvCxnSpPr/>
      </xdr:nvCxnSpPr>
      <xdr:spPr>
        <a:xfrm>
          <a:off x="21323300" y="1451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63500</xdr:rowOff>
    </xdr:from>
    <xdr:to>
      <xdr:col>107</xdr:col>
      <xdr:colOff>101600</xdr:colOff>
      <xdr:row>84</xdr:row>
      <xdr:rowOff>165100</xdr:rowOff>
    </xdr:to>
    <xdr:sp macro="" textlink="">
      <xdr:nvSpPr>
        <xdr:cNvPr id="720" name="楕円 719">
          <a:extLst>
            <a:ext uri="{FF2B5EF4-FFF2-40B4-BE49-F238E27FC236}">
              <a16:creationId xmlns:a16="http://schemas.microsoft.com/office/drawing/2014/main" id="{24E0D94A-1927-407C-B625-D58A078277D3}"/>
            </a:ext>
          </a:extLst>
        </xdr:cNvPr>
        <xdr:cNvSpPr/>
      </xdr:nvSpPr>
      <xdr:spPr>
        <a:xfrm>
          <a:off x="20383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114300</xdr:rowOff>
    </xdr:from>
    <xdr:to>
      <xdr:col>111</xdr:col>
      <xdr:colOff>177800</xdr:colOff>
      <xdr:row>84</xdr:row>
      <xdr:rowOff>114300</xdr:rowOff>
    </xdr:to>
    <xdr:cxnSp macro="">
      <xdr:nvCxnSpPr>
        <xdr:cNvPr id="721" name="直線コネクタ 720">
          <a:extLst>
            <a:ext uri="{FF2B5EF4-FFF2-40B4-BE49-F238E27FC236}">
              <a16:creationId xmlns:a16="http://schemas.microsoft.com/office/drawing/2014/main" id="{46314FFC-9CF0-4C34-9328-06853AB3A64B}"/>
            </a:ext>
          </a:extLst>
        </xdr:cNvPr>
        <xdr:cNvCxnSpPr/>
      </xdr:nvCxnSpPr>
      <xdr:spPr>
        <a:xfrm>
          <a:off x="20434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63500</xdr:rowOff>
    </xdr:from>
    <xdr:to>
      <xdr:col>102</xdr:col>
      <xdr:colOff>165100</xdr:colOff>
      <xdr:row>84</xdr:row>
      <xdr:rowOff>165100</xdr:rowOff>
    </xdr:to>
    <xdr:sp macro="" textlink="">
      <xdr:nvSpPr>
        <xdr:cNvPr id="722" name="楕円 721">
          <a:extLst>
            <a:ext uri="{FF2B5EF4-FFF2-40B4-BE49-F238E27FC236}">
              <a16:creationId xmlns:a16="http://schemas.microsoft.com/office/drawing/2014/main" id="{5798976D-007C-4317-BC07-6955B4B4916E}"/>
            </a:ext>
          </a:extLst>
        </xdr:cNvPr>
        <xdr:cNvSpPr/>
      </xdr:nvSpPr>
      <xdr:spPr>
        <a:xfrm>
          <a:off x="19494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114300</xdr:rowOff>
    </xdr:from>
    <xdr:to>
      <xdr:col>107</xdr:col>
      <xdr:colOff>50800</xdr:colOff>
      <xdr:row>84</xdr:row>
      <xdr:rowOff>114300</xdr:rowOff>
    </xdr:to>
    <xdr:cxnSp macro="">
      <xdr:nvCxnSpPr>
        <xdr:cNvPr id="723" name="直線コネクタ 722">
          <a:extLst>
            <a:ext uri="{FF2B5EF4-FFF2-40B4-BE49-F238E27FC236}">
              <a16:creationId xmlns:a16="http://schemas.microsoft.com/office/drawing/2014/main" id="{C36986DB-82A6-4F58-AFCE-BE8080FDDFC0}"/>
            </a:ext>
          </a:extLst>
        </xdr:cNvPr>
        <xdr:cNvCxnSpPr/>
      </xdr:nvCxnSpPr>
      <xdr:spPr>
        <a:xfrm>
          <a:off x="19545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63500</xdr:rowOff>
    </xdr:from>
    <xdr:to>
      <xdr:col>98</xdr:col>
      <xdr:colOff>38100</xdr:colOff>
      <xdr:row>84</xdr:row>
      <xdr:rowOff>165100</xdr:rowOff>
    </xdr:to>
    <xdr:sp macro="" textlink="">
      <xdr:nvSpPr>
        <xdr:cNvPr id="724" name="楕円 723">
          <a:extLst>
            <a:ext uri="{FF2B5EF4-FFF2-40B4-BE49-F238E27FC236}">
              <a16:creationId xmlns:a16="http://schemas.microsoft.com/office/drawing/2014/main" id="{EECC7047-4417-4E2E-97AE-42274D7017B7}"/>
            </a:ext>
          </a:extLst>
        </xdr:cNvPr>
        <xdr:cNvSpPr/>
      </xdr:nvSpPr>
      <xdr:spPr>
        <a:xfrm>
          <a:off x="18605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114300</xdr:rowOff>
    </xdr:from>
    <xdr:to>
      <xdr:col>102</xdr:col>
      <xdr:colOff>114300</xdr:colOff>
      <xdr:row>84</xdr:row>
      <xdr:rowOff>114300</xdr:rowOff>
    </xdr:to>
    <xdr:cxnSp macro="">
      <xdr:nvCxnSpPr>
        <xdr:cNvPr id="725" name="直線コネクタ 724">
          <a:extLst>
            <a:ext uri="{FF2B5EF4-FFF2-40B4-BE49-F238E27FC236}">
              <a16:creationId xmlns:a16="http://schemas.microsoft.com/office/drawing/2014/main" id="{D0FA5C62-0D90-425E-8770-BF3A2C7E9AC6}"/>
            </a:ext>
          </a:extLst>
        </xdr:cNvPr>
        <xdr:cNvCxnSpPr/>
      </xdr:nvCxnSpPr>
      <xdr:spPr>
        <a:xfrm>
          <a:off x="18656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10177</xdr:rowOff>
    </xdr:from>
    <xdr:ext cx="469744" cy="259045"/>
    <xdr:sp macro="" textlink="">
      <xdr:nvSpPr>
        <xdr:cNvPr id="726" name="n_1aveValue【児童館】&#10;一人当たり面積">
          <a:extLst>
            <a:ext uri="{FF2B5EF4-FFF2-40B4-BE49-F238E27FC236}">
              <a16:creationId xmlns:a16="http://schemas.microsoft.com/office/drawing/2014/main" id="{FC4F11C6-6C0D-4CD3-90DC-4807F3FB1F19}"/>
            </a:ext>
          </a:extLst>
        </xdr:cNvPr>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727" name="n_2aveValue【児童館】&#10;一人当たり面積">
          <a:extLst>
            <a:ext uri="{FF2B5EF4-FFF2-40B4-BE49-F238E27FC236}">
              <a16:creationId xmlns:a16="http://schemas.microsoft.com/office/drawing/2014/main" id="{9B9FE719-E159-4F6E-B2AC-955DD73BD0B8}"/>
            </a:ext>
          </a:extLst>
        </xdr:cNvPr>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728" name="n_3aveValue【児童館】&#10;一人当たり面積">
          <a:extLst>
            <a:ext uri="{FF2B5EF4-FFF2-40B4-BE49-F238E27FC236}">
              <a16:creationId xmlns:a16="http://schemas.microsoft.com/office/drawing/2014/main" id="{6496D07C-3844-4324-BDC1-284419ABA3D7}"/>
            </a:ext>
          </a:extLst>
        </xdr:cNvPr>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124477</xdr:rowOff>
    </xdr:from>
    <xdr:ext cx="469744" cy="259045"/>
    <xdr:sp macro="" textlink="">
      <xdr:nvSpPr>
        <xdr:cNvPr id="729" name="n_4aveValue【児童館】&#10;一人当たり面積">
          <a:extLst>
            <a:ext uri="{FF2B5EF4-FFF2-40B4-BE49-F238E27FC236}">
              <a16:creationId xmlns:a16="http://schemas.microsoft.com/office/drawing/2014/main" id="{CA6760C6-81E0-46C7-949C-3C53D5004D5B}"/>
            </a:ext>
          </a:extLst>
        </xdr:cNvPr>
        <xdr:cNvSpPr txBox="1"/>
      </xdr:nvSpPr>
      <xdr:spPr>
        <a:xfrm>
          <a:off x="18421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156227</xdr:rowOff>
    </xdr:from>
    <xdr:ext cx="469744" cy="259045"/>
    <xdr:sp macro="" textlink="">
      <xdr:nvSpPr>
        <xdr:cNvPr id="730" name="n_1mainValue【児童館】&#10;一人当たり面積">
          <a:extLst>
            <a:ext uri="{FF2B5EF4-FFF2-40B4-BE49-F238E27FC236}">
              <a16:creationId xmlns:a16="http://schemas.microsoft.com/office/drawing/2014/main" id="{6C3D7BF7-0DB7-43EF-9D26-2D547E21BF9E}"/>
            </a:ext>
          </a:extLst>
        </xdr:cNvPr>
        <xdr:cNvSpPr txBox="1"/>
      </xdr:nvSpPr>
      <xdr:spPr>
        <a:xfrm>
          <a:off x="21075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156227</xdr:rowOff>
    </xdr:from>
    <xdr:ext cx="469744" cy="259045"/>
    <xdr:sp macro="" textlink="">
      <xdr:nvSpPr>
        <xdr:cNvPr id="731" name="n_2mainValue【児童館】&#10;一人当たり面積">
          <a:extLst>
            <a:ext uri="{FF2B5EF4-FFF2-40B4-BE49-F238E27FC236}">
              <a16:creationId xmlns:a16="http://schemas.microsoft.com/office/drawing/2014/main" id="{6366E2AD-00FB-4CB3-B591-866FB5D15AA1}"/>
            </a:ext>
          </a:extLst>
        </xdr:cNvPr>
        <xdr:cNvSpPr txBox="1"/>
      </xdr:nvSpPr>
      <xdr:spPr>
        <a:xfrm>
          <a:off x="20199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156227</xdr:rowOff>
    </xdr:from>
    <xdr:ext cx="469744" cy="259045"/>
    <xdr:sp macro="" textlink="">
      <xdr:nvSpPr>
        <xdr:cNvPr id="732" name="n_3mainValue【児童館】&#10;一人当たり面積">
          <a:extLst>
            <a:ext uri="{FF2B5EF4-FFF2-40B4-BE49-F238E27FC236}">
              <a16:creationId xmlns:a16="http://schemas.microsoft.com/office/drawing/2014/main" id="{8416D6FA-BB82-4814-9B51-FFA98942FEF0}"/>
            </a:ext>
          </a:extLst>
        </xdr:cNvPr>
        <xdr:cNvSpPr txBox="1"/>
      </xdr:nvSpPr>
      <xdr:spPr>
        <a:xfrm>
          <a:off x="19310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156227</xdr:rowOff>
    </xdr:from>
    <xdr:ext cx="469744" cy="259045"/>
    <xdr:sp macro="" textlink="">
      <xdr:nvSpPr>
        <xdr:cNvPr id="733" name="n_4mainValue【児童館】&#10;一人当たり面積">
          <a:extLst>
            <a:ext uri="{FF2B5EF4-FFF2-40B4-BE49-F238E27FC236}">
              <a16:creationId xmlns:a16="http://schemas.microsoft.com/office/drawing/2014/main" id="{D0F3D359-8B05-4423-A4CF-3654C781002D}"/>
            </a:ext>
          </a:extLst>
        </xdr:cNvPr>
        <xdr:cNvSpPr txBox="1"/>
      </xdr:nvSpPr>
      <xdr:spPr>
        <a:xfrm>
          <a:off x="18421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a:extLst>
            <a:ext uri="{FF2B5EF4-FFF2-40B4-BE49-F238E27FC236}">
              <a16:creationId xmlns:a16="http://schemas.microsoft.com/office/drawing/2014/main" id="{59BAD3A5-80D4-4E46-AABF-14FF6C703CC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a:extLst>
            <a:ext uri="{FF2B5EF4-FFF2-40B4-BE49-F238E27FC236}">
              <a16:creationId xmlns:a16="http://schemas.microsoft.com/office/drawing/2014/main" id="{90EAF12E-C5D7-42DD-B5D9-D234ECB64CC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a:extLst>
            <a:ext uri="{FF2B5EF4-FFF2-40B4-BE49-F238E27FC236}">
              <a16:creationId xmlns:a16="http://schemas.microsoft.com/office/drawing/2014/main" id="{F94DB988-6010-4DAC-8DE7-DB955FAF226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a:extLst>
            <a:ext uri="{FF2B5EF4-FFF2-40B4-BE49-F238E27FC236}">
              <a16:creationId xmlns:a16="http://schemas.microsoft.com/office/drawing/2014/main" id="{BBC37724-BD38-4174-BA55-292676BCDE3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a:extLst>
            <a:ext uri="{FF2B5EF4-FFF2-40B4-BE49-F238E27FC236}">
              <a16:creationId xmlns:a16="http://schemas.microsoft.com/office/drawing/2014/main" id="{2F13454E-B3FB-41F3-B5B6-1C5E6B340FD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a:extLst>
            <a:ext uri="{FF2B5EF4-FFF2-40B4-BE49-F238E27FC236}">
              <a16:creationId xmlns:a16="http://schemas.microsoft.com/office/drawing/2014/main" id="{CF141FE7-7FAA-4808-96D8-C25B9C26D9D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a:extLst>
            <a:ext uri="{FF2B5EF4-FFF2-40B4-BE49-F238E27FC236}">
              <a16:creationId xmlns:a16="http://schemas.microsoft.com/office/drawing/2014/main" id="{CD0E3AC8-3109-4B1C-B991-BDECD2B1E01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a:extLst>
            <a:ext uri="{FF2B5EF4-FFF2-40B4-BE49-F238E27FC236}">
              <a16:creationId xmlns:a16="http://schemas.microsoft.com/office/drawing/2014/main" id="{CDBF1A2B-3873-45AA-A9B4-CAF7C22836A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a:extLst>
            <a:ext uri="{FF2B5EF4-FFF2-40B4-BE49-F238E27FC236}">
              <a16:creationId xmlns:a16="http://schemas.microsoft.com/office/drawing/2014/main" id="{B566C171-6277-4F14-81D2-A45A0DD841A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a:extLst>
            <a:ext uri="{FF2B5EF4-FFF2-40B4-BE49-F238E27FC236}">
              <a16:creationId xmlns:a16="http://schemas.microsoft.com/office/drawing/2014/main" id="{B27F0708-0C95-4ED1-8DFD-30F41DC5D0A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a:extLst>
            <a:ext uri="{FF2B5EF4-FFF2-40B4-BE49-F238E27FC236}">
              <a16:creationId xmlns:a16="http://schemas.microsoft.com/office/drawing/2014/main" id="{CB06C5F3-93D3-488B-9C15-C10E8183954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5" name="直線コネクタ 744">
          <a:extLst>
            <a:ext uri="{FF2B5EF4-FFF2-40B4-BE49-F238E27FC236}">
              <a16:creationId xmlns:a16="http://schemas.microsoft.com/office/drawing/2014/main" id="{D89DB724-8B34-440B-87A3-1B39E8C70F95}"/>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46" name="テキスト ボックス 745">
          <a:extLst>
            <a:ext uri="{FF2B5EF4-FFF2-40B4-BE49-F238E27FC236}">
              <a16:creationId xmlns:a16="http://schemas.microsoft.com/office/drawing/2014/main" id="{AE9BAE92-575E-452B-8A22-2081EDBBA0ED}"/>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7" name="直線コネクタ 746">
          <a:extLst>
            <a:ext uri="{FF2B5EF4-FFF2-40B4-BE49-F238E27FC236}">
              <a16:creationId xmlns:a16="http://schemas.microsoft.com/office/drawing/2014/main" id="{BF6E087F-EE5F-4253-9022-79F12F4F68C6}"/>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48" name="テキスト ボックス 747">
          <a:extLst>
            <a:ext uri="{FF2B5EF4-FFF2-40B4-BE49-F238E27FC236}">
              <a16:creationId xmlns:a16="http://schemas.microsoft.com/office/drawing/2014/main" id="{DCDC03F9-E94B-4DDD-9DCB-A2D138E88303}"/>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49" name="直線コネクタ 748">
          <a:extLst>
            <a:ext uri="{FF2B5EF4-FFF2-40B4-BE49-F238E27FC236}">
              <a16:creationId xmlns:a16="http://schemas.microsoft.com/office/drawing/2014/main" id="{59ECFB7B-5A96-45B9-8E3B-B032184E72A8}"/>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0" name="テキスト ボックス 749">
          <a:extLst>
            <a:ext uri="{FF2B5EF4-FFF2-40B4-BE49-F238E27FC236}">
              <a16:creationId xmlns:a16="http://schemas.microsoft.com/office/drawing/2014/main" id="{47936DE5-8C8D-4DF7-89A8-4FD071E39E78}"/>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1" name="直線コネクタ 750">
          <a:extLst>
            <a:ext uri="{FF2B5EF4-FFF2-40B4-BE49-F238E27FC236}">
              <a16:creationId xmlns:a16="http://schemas.microsoft.com/office/drawing/2014/main" id="{4FB58567-6AD4-48DB-8DA9-00CACF6A6DA5}"/>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2" name="テキスト ボックス 751">
          <a:extLst>
            <a:ext uri="{FF2B5EF4-FFF2-40B4-BE49-F238E27FC236}">
              <a16:creationId xmlns:a16="http://schemas.microsoft.com/office/drawing/2014/main" id="{C88BEA04-BC78-4AA4-A079-8DAD65B04099}"/>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a:extLst>
            <a:ext uri="{FF2B5EF4-FFF2-40B4-BE49-F238E27FC236}">
              <a16:creationId xmlns:a16="http://schemas.microsoft.com/office/drawing/2014/main" id="{F9EDD274-EB12-4575-9F33-1F48D43026B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4" name="テキスト ボックス 753">
          <a:extLst>
            <a:ext uri="{FF2B5EF4-FFF2-40B4-BE49-F238E27FC236}">
              <a16:creationId xmlns:a16="http://schemas.microsoft.com/office/drawing/2014/main" id="{F8C62240-7E3B-4658-B349-0268C4A26B76}"/>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5" name="【公民館】&#10;有形固定資産減価償却率グラフ枠">
          <a:extLst>
            <a:ext uri="{FF2B5EF4-FFF2-40B4-BE49-F238E27FC236}">
              <a16:creationId xmlns:a16="http://schemas.microsoft.com/office/drawing/2014/main" id="{5089EF3F-090D-4065-9768-5C61C817EDF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117348</xdr:rowOff>
    </xdr:from>
    <xdr:to>
      <xdr:col>85</xdr:col>
      <xdr:colOff>126364</xdr:colOff>
      <xdr:row>107</xdr:row>
      <xdr:rowOff>99061</xdr:rowOff>
    </xdr:to>
    <xdr:cxnSp macro="">
      <xdr:nvCxnSpPr>
        <xdr:cNvPr id="756" name="直線コネクタ 755">
          <a:extLst>
            <a:ext uri="{FF2B5EF4-FFF2-40B4-BE49-F238E27FC236}">
              <a16:creationId xmlns:a16="http://schemas.microsoft.com/office/drawing/2014/main" id="{F0EE5F7E-E611-4D01-888C-7E0BEAD4EE63}"/>
            </a:ext>
          </a:extLst>
        </xdr:cNvPr>
        <xdr:cNvCxnSpPr/>
      </xdr:nvCxnSpPr>
      <xdr:spPr>
        <a:xfrm flipV="1">
          <a:off x="16318864" y="17262348"/>
          <a:ext cx="0" cy="1181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102888</xdr:rowOff>
    </xdr:from>
    <xdr:ext cx="405111" cy="259045"/>
    <xdr:sp macro="" textlink="">
      <xdr:nvSpPr>
        <xdr:cNvPr id="757" name="【公民館】&#10;有形固定資産減価償却率最小値テキスト">
          <a:extLst>
            <a:ext uri="{FF2B5EF4-FFF2-40B4-BE49-F238E27FC236}">
              <a16:creationId xmlns:a16="http://schemas.microsoft.com/office/drawing/2014/main" id="{0D9BC543-AAAE-42FC-85D4-E008A0009D88}"/>
            </a:ext>
          </a:extLst>
        </xdr:cNvPr>
        <xdr:cNvSpPr txBox="1"/>
      </xdr:nvSpPr>
      <xdr:spPr>
        <a:xfrm>
          <a:off x="16357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99061</xdr:rowOff>
    </xdr:from>
    <xdr:to>
      <xdr:col>86</xdr:col>
      <xdr:colOff>25400</xdr:colOff>
      <xdr:row>107</xdr:row>
      <xdr:rowOff>99061</xdr:rowOff>
    </xdr:to>
    <xdr:cxnSp macro="">
      <xdr:nvCxnSpPr>
        <xdr:cNvPr id="758" name="直線コネクタ 757">
          <a:extLst>
            <a:ext uri="{FF2B5EF4-FFF2-40B4-BE49-F238E27FC236}">
              <a16:creationId xmlns:a16="http://schemas.microsoft.com/office/drawing/2014/main" id="{194B0B7A-4DE8-48D1-BA27-DE307EAC2AA5}"/>
            </a:ext>
          </a:extLst>
        </xdr:cNvPr>
        <xdr:cNvCxnSpPr/>
      </xdr:nvCxnSpPr>
      <xdr:spPr>
        <a:xfrm>
          <a:off x="16230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64025</xdr:rowOff>
    </xdr:from>
    <xdr:ext cx="405111" cy="259045"/>
    <xdr:sp macro="" textlink="">
      <xdr:nvSpPr>
        <xdr:cNvPr id="759" name="【公民館】&#10;有形固定資産減価償却率最大値テキスト">
          <a:extLst>
            <a:ext uri="{FF2B5EF4-FFF2-40B4-BE49-F238E27FC236}">
              <a16:creationId xmlns:a16="http://schemas.microsoft.com/office/drawing/2014/main" id="{77601794-FA62-4B8A-90F4-3B5769041DDA}"/>
            </a:ext>
          </a:extLst>
        </xdr:cNvPr>
        <xdr:cNvSpPr txBox="1"/>
      </xdr:nvSpPr>
      <xdr:spPr>
        <a:xfrm>
          <a:off x="16357600" y="1703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117348</xdr:rowOff>
    </xdr:from>
    <xdr:to>
      <xdr:col>86</xdr:col>
      <xdr:colOff>25400</xdr:colOff>
      <xdr:row>100</xdr:row>
      <xdr:rowOff>117348</xdr:rowOff>
    </xdr:to>
    <xdr:cxnSp macro="">
      <xdr:nvCxnSpPr>
        <xdr:cNvPr id="760" name="直線コネクタ 759">
          <a:extLst>
            <a:ext uri="{FF2B5EF4-FFF2-40B4-BE49-F238E27FC236}">
              <a16:creationId xmlns:a16="http://schemas.microsoft.com/office/drawing/2014/main" id="{C997C8EF-44B1-461D-B375-393FD6A54FD9}"/>
            </a:ext>
          </a:extLst>
        </xdr:cNvPr>
        <xdr:cNvCxnSpPr/>
      </xdr:nvCxnSpPr>
      <xdr:spPr>
        <a:xfrm>
          <a:off x="16230600" y="1726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108983</xdr:rowOff>
    </xdr:from>
    <xdr:ext cx="405111" cy="259045"/>
    <xdr:sp macro="" textlink="">
      <xdr:nvSpPr>
        <xdr:cNvPr id="761" name="【公民館】&#10;有形固定資産減価償却率平均値テキスト">
          <a:extLst>
            <a:ext uri="{FF2B5EF4-FFF2-40B4-BE49-F238E27FC236}">
              <a16:creationId xmlns:a16="http://schemas.microsoft.com/office/drawing/2014/main" id="{E1A100DE-DCC6-4013-B67F-E47CBCC5D4DC}"/>
            </a:ext>
          </a:extLst>
        </xdr:cNvPr>
        <xdr:cNvSpPr txBox="1"/>
      </xdr:nvSpPr>
      <xdr:spPr>
        <a:xfrm>
          <a:off x="16357600" y="17939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130556</xdr:rowOff>
    </xdr:from>
    <xdr:to>
      <xdr:col>85</xdr:col>
      <xdr:colOff>177800</xdr:colOff>
      <xdr:row>105</xdr:row>
      <xdr:rowOff>60706</xdr:rowOff>
    </xdr:to>
    <xdr:sp macro="" textlink="">
      <xdr:nvSpPr>
        <xdr:cNvPr id="762" name="フローチャート: 判断 761">
          <a:extLst>
            <a:ext uri="{FF2B5EF4-FFF2-40B4-BE49-F238E27FC236}">
              <a16:creationId xmlns:a16="http://schemas.microsoft.com/office/drawing/2014/main" id="{237D4E80-AF03-4BB2-9941-49F197D250F7}"/>
            </a:ext>
          </a:extLst>
        </xdr:cNvPr>
        <xdr:cNvSpPr/>
      </xdr:nvSpPr>
      <xdr:spPr>
        <a:xfrm>
          <a:off x="16268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96265</xdr:rowOff>
    </xdr:from>
    <xdr:to>
      <xdr:col>81</xdr:col>
      <xdr:colOff>101600</xdr:colOff>
      <xdr:row>105</xdr:row>
      <xdr:rowOff>26415</xdr:rowOff>
    </xdr:to>
    <xdr:sp macro="" textlink="">
      <xdr:nvSpPr>
        <xdr:cNvPr id="763" name="フローチャート: 判断 762">
          <a:extLst>
            <a:ext uri="{FF2B5EF4-FFF2-40B4-BE49-F238E27FC236}">
              <a16:creationId xmlns:a16="http://schemas.microsoft.com/office/drawing/2014/main" id="{D123BCE2-73BF-462B-9098-731881B5732E}"/>
            </a:ext>
          </a:extLst>
        </xdr:cNvPr>
        <xdr:cNvSpPr/>
      </xdr:nvSpPr>
      <xdr:spPr>
        <a:xfrm>
          <a:off x="154305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764" name="フローチャート: 判断 763">
          <a:extLst>
            <a:ext uri="{FF2B5EF4-FFF2-40B4-BE49-F238E27FC236}">
              <a16:creationId xmlns:a16="http://schemas.microsoft.com/office/drawing/2014/main" id="{EF81FA54-4AA8-4AB6-BB36-643C3F3C43AD}"/>
            </a:ext>
          </a:extLst>
        </xdr:cNvPr>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765" name="フローチャート: 判断 764">
          <a:extLst>
            <a:ext uri="{FF2B5EF4-FFF2-40B4-BE49-F238E27FC236}">
              <a16:creationId xmlns:a16="http://schemas.microsoft.com/office/drawing/2014/main" id="{355C3E1A-3D14-4A99-905A-22AA091808F3}"/>
            </a:ext>
          </a:extLst>
        </xdr:cNvPr>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16256</xdr:rowOff>
    </xdr:from>
    <xdr:to>
      <xdr:col>67</xdr:col>
      <xdr:colOff>101600</xdr:colOff>
      <xdr:row>104</xdr:row>
      <xdr:rowOff>117856</xdr:rowOff>
    </xdr:to>
    <xdr:sp macro="" textlink="">
      <xdr:nvSpPr>
        <xdr:cNvPr id="766" name="フローチャート: 判断 765">
          <a:extLst>
            <a:ext uri="{FF2B5EF4-FFF2-40B4-BE49-F238E27FC236}">
              <a16:creationId xmlns:a16="http://schemas.microsoft.com/office/drawing/2014/main" id="{AF014631-A4B6-440C-91DC-B24D1E5B9D15}"/>
            </a:ext>
          </a:extLst>
        </xdr:cNvPr>
        <xdr:cNvSpPr/>
      </xdr:nvSpPr>
      <xdr:spPr>
        <a:xfrm>
          <a:off x="12763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14C75540-CB0E-4732-8CE1-C5238B7CFC6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2A37FB29-1AFB-40B9-B043-3CF42111706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79F3DD5-EB32-4375-ACD1-FCB24E5B9F8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9776EFF0-204B-4F49-8714-DFDB9298CCF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51BB5585-C922-42E1-B04E-81DAAB73547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109982</xdr:rowOff>
    </xdr:from>
    <xdr:to>
      <xdr:col>85</xdr:col>
      <xdr:colOff>177800</xdr:colOff>
      <xdr:row>103</xdr:row>
      <xdr:rowOff>40132</xdr:rowOff>
    </xdr:to>
    <xdr:sp macro="" textlink="">
      <xdr:nvSpPr>
        <xdr:cNvPr id="772" name="楕円 771">
          <a:extLst>
            <a:ext uri="{FF2B5EF4-FFF2-40B4-BE49-F238E27FC236}">
              <a16:creationId xmlns:a16="http://schemas.microsoft.com/office/drawing/2014/main" id="{F5449B43-52F2-41D2-827F-71A5314512D9}"/>
            </a:ext>
          </a:extLst>
        </xdr:cNvPr>
        <xdr:cNvSpPr/>
      </xdr:nvSpPr>
      <xdr:spPr>
        <a:xfrm>
          <a:off x="16268700" y="1759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132859</xdr:rowOff>
    </xdr:from>
    <xdr:ext cx="405111" cy="259045"/>
    <xdr:sp macro="" textlink="">
      <xdr:nvSpPr>
        <xdr:cNvPr id="773" name="【公民館】&#10;有形固定資産減価償却率該当値テキスト">
          <a:extLst>
            <a:ext uri="{FF2B5EF4-FFF2-40B4-BE49-F238E27FC236}">
              <a16:creationId xmlns:a16="http://schemas.microsoft.com/office/drawing/2014/main" id="{CDA3012F-0DE8-4A12-80FB-ECB012079E6B}"/>
            </a:ext>
          </a:extLst>
        </xdr:cNvPr>
        <xdr:cNvSpPr txBox="1"/>
      </xdr:nvSpPr>
      <xdr:spPr>
        <a:xfrm>
          <a:off x="16357600" y="17449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64263</xdr:rowOff>
    </xdr:from>
    <xdr:to>
      <xdr:col>81</xdr:col>
      <xdr:colOff>101600</xdr:colOff>
      <xdr:row>102</xdr:row>
      <xdr:rowOff>165863</xdr:rowOff>
    </xdr:to>
    <xdr:sp macro="" textlink="">
      <xdr:nvSpPr>
        <xdr:cNvPr id="774" name="楕円 773">
          <a:extLst>
            <a:ext uri="{FF2B5EF4-FFF2-40B4-BE49-F238E27FC236}">
              <a16:creationId xmlns:a16="http://schemas.microsoft.com/office/drawing/2014/main" id="{DA32D2D2-3969-4510-9482-308B2A8B522A}"/>
            </a:ext>
          </a:extLst>
        </xdr:cNvPr>
        <xdr:cNvSpPr/>
      </xdr:nvSpPr>
      <xdr:spPr>
        <a:xfrm>
          <a:off x="15430500" y="1755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115063</xdr:rowOff>
    </xdr:from>
    <xdr:to>
      <xdr:col>85</xdr:col>
      <xdr:colOff>127000</xdr:colOff>
      <xdr:row>102</xdr:row>
      <xdr:rowOff>160782</xdr:rowOff>
    </xdr:to>
    <xdr:cxnSp macro="">
      <xdr:nvCxnSpPr>
        <xdr:cNvPr id="775" name="直線コネクタ 774">
          <a:extLst>
            <a:ext uri="{FF2B5EF4-FFF2-40B4-BE49-F238E27FC236}">
              <a16:creationId xmlns:a16="http://schemas.microsoft.com/office/drawing/2014/main" id="{90C96CCF-3D33-4D8E-8875-C6D62E937BD7}"/>
            </a:ext>
          </a:extLst>
        </xdr:cNvPr>
        <xdr:cNvCxnSpPr/>
      </xdr:nvCxnSpPr>
      <xdr:spPr>
        <a:xfrm>
          <a:off x="15481300" y="17602963"/>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4826</xdr:rowOff>
    </xdr:from>
    <xdr:to>
      <xdr:col>76</xdr:col>
      <xdr:colOff>165100</xdr:colOff>
      <xdr:row>102</xdr:row>
      <xdr:rowOff>106426</xdr:rowOff>
    </xdr:to>
    <xdr:sp macro="" textlink="">
      <xdr:nvSpPr>
        <xdr:cNvPr id="776" name="楕円 775">
          <a:extLst>
            <a:ext uri="{FF2B5EF4-FFF2-40B4-BE49-F238E27FC236}">
              <a16:creationId xmlns:a16="http://schemas.microsoft.com/office/drawing/2014/main" id="{D114E664-8CDE-4794-8B25-F3B0E7F0E88C}"/>
            </a:ext>
          </a:extLst>
        </xdr:cNvPr>
        <xdr:cNvSpPr/>
      </xdr:nvSpPr>
      <xdr:spPr>
        <a:xfrm>
          <a:off x="14541500" y="1749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55626</xdr:rowOff>
    </xdr:from>
    <xdr:to>
      <xdr:col>81</xdr:col>
      <xdr:colOff>50800</xdr:colOff>
      <xdr:row>102</xdr:row>
      <xdr:rowOff>115063</xdr:rowOff>
    </xdr:to>
    <xdr:cxnSp macro="">
      <xdr:nvCxnSpPr>
        <xdr:cNvPr id="777" name="直線コネクタ 776">
          <a:extLst>
            <a:ext uri="{FF2B5EF4-FFF2-40B4-BE49-F238E27FC236}">
              <a16:creationId xmlns:a16="http://schemas.microsoft.com/office/drawing/2014/main" id="{42F188A6-2666-4D86-B9A1-B335264D3D0D}"/>
            </a:ext>
          </a:extLst>
        </xdr:cNvPr>
        <xdr:cNvCxnSpPr/>
      </xdr:nvCxnSpPr>
      <xdr:spPr>
        <a:xfrm>
          <a:off x="14592300" y="17543526"/>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116839</xdr:rowOff>
    </xdr:from>
    <xdr:to>
      <xdr:col>72</xdr:col>
      <xdr:colOff>38100</xdr:colOff>
      <xdr:row>102</xdr:row>
      <xdr:rowOff>46989</xdr:rowOff>
    </xdr:to>
    <xdr:sp macro="" textlink="">
      <xdr:nvSpPr>
        <xdr:cNvPr id="778" name="楕円 777">
          <a:extLst>
            <a:ext uri="{FF2B5EF4-FFF2-40B4-BE49-F238E27FC236}">
              <a16:creationId xmlns:a16="http://schemas.microsoft.com/office/drawing/2014/main" id="{050DB5A3-944D-49D9-8B6E-2790E2394E44}"/>
            </a:ext>
          </a:extLst>
        </xdr:cNvPr>
        <xdr:cNvSpPr/>
      </xdr:nvSpPr>
      <xdr:spPr>
        <a:xfrm>
          <a:off x="13652500" y="174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167639</xdr:rowOff>
    </xdr:from>
    <xdr:to>
      <xdr:col>76</xdr:col>
      <xdr:colOff>114300</xdr:colOff>
      <xdr:row>102</xdr:row>
      <xdr:rowOff>55626</xdr:rowOff>
    </xdr:to>
    <xdr:cxnSp macro="">
      <xdr:nvCxnSpPr>
        <xdr:cNvPr id="779" name="直線コネクタ 778">
          <a:extLst>
            <a:ext uri="{FF2B5EF4-FFF2-40B4-BE49-F238E27FC236}">
              <a16:creationId xmlns:a16="http://schemas.microsoft.com/office/drawing/2014/main" id="{EF3AD076-39AA-4043-8B06-80FE003AFC0F}"/>
            </a:ext>
          </a:extLst>
        </xdr:cNvPr>
        <xdr:cNvCxnSpPr/>
      </xdr:nvCxnSpPr>
      <xdr:spPr>
        <a:xfrm>
          <a:off x="13703300" y="17484089"/>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4826</xdr:rowOff>
    </xdr:from>
    <xdr:to>
      <xdr:col>67</xdr:col>
      <xdr:colOff>101600</xdr:colOff>
      <xdr:row>102</xdr:row>
      <xdr:rowOff>106426</xdr:rowOff>
    </xdr:to>
    <xdr:sp macro="" textlink="">
      <xdr:nvSpPr>
        <xdr:cNvPr id="780" name="楕円 779">
          <a:extLst>
            <a:ext uri="{FF2B5EF4-FFF2-40B4-BE49-F238E27FC236}">
              <a16:creationId xmlns:a16="http://schemas.microsoft.com/office/drawing/2014/main" id="{87F9570E-AF8A-4247-8CBE-8C7829609273}"/>
            </a:ext>
          </a:extLst>
        </xdr:cNvPr>
        <xdr:cNvSpPr/>
      </xdr:nvSpPr>
      <xdr:spPr>
        <a:xfrm>
          <a:off x="12763500" y="1749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167639</xdr:rowOff>
    </xdr:from>
    <xdr:to>
      <xdr:col>71</xdr:col>
      <xdr:colOff>177800</xdr:colOff>
      <xdr:row>102</xdr:row>
      <xdr:rowOff>55626</xdr:rowOff>
    </xdr:to>
    <xdr:cxnSp macro="">
      <xdr:nvCxnSpPr>
        <xdr:cNvPr id="781" name="直線コネクタ 780">
          <a:extLst>
            <a:ext uri="{FF2B5EF4-FFF2-40B4-BE49-F238E27FC236}">
              <a16:creationId xmlns:a16="http://schemas.microsoft.com/office/drawing/2014/main" id="{02076724-FFC6-4EDC-AA9A-7D84978DA8BE}"/>
            </a:ext>
          </a:extLst>
        </xdr:cNvPr>
        <xdr:cNvCxnSpPr/>
      </xdr:nvCxnSpPr>
      <xdr:spPr>
        <a:xfrm flipV="1">
          <a:off x="12814300" y="17484089"/>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17542</xdr:rowOff>
    </xdr:from>
    <xdr:ext cx="405111" cy="259045"/>
    <xdr:sp macro="" textlink="">
      <xdr:nvSpPr>
        <xdr:cNvPr id="782" name="n_1aveValue【公民館】&#10;有形固定資産減価償却率">
          <a:extLst>
            <a:ext uri="{FF2B5EF4-FFF2-40B4-BE49-F238E27FC236}">
              <a16:creationId xmlns:a16="http://schemas.microsoft.com/office/drawing/2014/main" id="{64B4DD1B-76C4-4F34-AF71-E79FA8FF65A5}"/>
            </a:ext>
          </a:extLst>
        </xdr:cNvPr>
        <xdr:cNvSpPr txBox="1"/>
      </xdr:nvSpPr>
      <xdr:spPr>
        <a:xfrm>
          <a:off x="15266044" y="18019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152416</xdr:rowOff>
    </xdr:from>
    <xdr:ext cx="405111" cy="259045"/>
    <xdr:sp macro="" textlink="">
      <xdr:nvSpPr>
        <xdr:cNvPr id="783" name="n_2aveValue【公民館】&#10;有形固定資産減価償却率">
          <a:extLst>
            <a:ext uri="{FF2B5EF4-FFF2-40B4-BE49-F238E27FC236}">
              <a16:creationId xmlns:a16="http://schemas.microsoft.com/office/drawing/2014/main" id="{942FBC89-2518-4669-9AE9-FF8E45567748}"/>
            </a:ext>
          </a:extLst>
        </xdr:cNvPr>
        <xdr:cNvSpPr txBox="1"/>
      </xdr:nvSpPr>
      <xdr:spPr>
        <a:xfrm>
          <a:off x="14389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140988</xdr:rowOff>
    </xdr:from>
    <xdr:ext cx="405111" cy="259045"/>
    <xdr:sp macro="" textlink="">
      <xdr:nvSpPr>
        <xdr:cNvPr id="784" name="n_3aveValue【公民館】&#10;有形固定資産減価償却率">
          <a:extLst>
            <a:ext uri="{FF2B5EF4-FFF2-40B4-BE49-F238E27FC236}">
              <a16:creationId xmlns:a16="http://schemas.microsoft.com/office/drawing/2014/main" id="{8CE5F651-1298-4790-A213-3455102AE841}"/>
            </a:ext>
          </a:extLst>
        </xdr:cNvPr>
        <xdr:cNvSpPr txBox="1"/>
      </xdr:nvSpPr>
      <xdr:spPr>
        <a:xfrm>
          <a:off x="13500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108983</xdr:rowOff>
    </xdr:from>
    <xdr:ext cx="405111" cy="259045"/>
    <xdr:sp macro="" textlink="">
      <xdr:nvSpPr>
        <xdr:cNvPr id="785" name="n_4aveValue【公民館】&#10;有形固定資産減価償却率">
          <a:extLst>
            <a:ext uri="{FF2B5EF4-FFF2-40B4-BE49-F238E27FC236}">
              <a16:creationId xmlns:a16="http://schemas.microsoft.com/office/drawing/2014/main" id="{6F9F2BFC-EA6E-40B8-B4FB-DD30C35FE5F1}"/>
            </a:ext>
          </a:extLst>
        </xdr:cNvPr>
        <xdr:cNvSpPr txBox="1"/>
      </xdr:nvSpPr>
      <xdr:spPr>
        <a:xfrm>
          <a:off x="12611744" y="1793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10940</xdr:rowOff>
    </xdr:from>
    <xdr:ext cx="405111" cy="259045"/>
    <xdr:sp macro="" textlink="">
      <xdr:nvSpPr>
        <xdr:cNvPr id="786" name="n_1mainValue【公民館】&#10;有形固定資産減価償却率">
          <a:extLst>
            <a:ext uri="{FF2B5EF4-FFF2-40B4-BE49-F238E27FC236}">
              <a16:creationId xmlns:a16="http://schemas.microsoft.com/office/drawing/2014/main" id="{F9F66BE1-A3BB-4A94-AEB3-E0AF1E9F8093}"/>
            </a:ext>
          </a:extLst>
        </xdr:cNvPr>
        <xdr:cNvSpPr txBox="1"/>
      </xdr:nvSpPr>
      <xdr:spPr>
        <a:xfrm>
          <a:off x="15266044" y="17327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122953</xdr:rowOff>
    </xdr:from>
    <xdr:ext cx="405111" cy="259045"/>
    <xdr:sp macro="" textlink="">
      <xdr:nvSpPr>
        <xdr:cNvPr id="787" name="n_2mainValue【公民館】&#10;有形固定資産減価償却率">
          <a:extLst>
            <a:ext uri="{FF2B5EF4-FFF2-40B4-BE49-F238E27FC236}">
              <a16:creationId xmlns:a16="http://schemas.microsoft.com/office/drawing/2014/main" id="{84FCB9BC-E0C1-4366-9C44-AD37FAA1458D}"/>
            </a:ext>
          </a:extLst>
        </xdr:cNvPr>
        <xdr:cNvSpPr txBox="1"/>
      </xdr:nvSpPr>
      <xdr:spPr>
        <a:xfrm>
          <a:off x="14389744" y="1726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63516</xdr:rowOff>
    </xdr:from>
    <xdr:ext cx="405111" cy="259045"/>
    <xdr:sp macro="" textlink="">
      <xdr:nvSpPr>
        <xdr:cNvPr id="788" name="n_3mainValue【公民館】&#10;有形固定資産減価償却率">
          <a:extLst>
            <a:ext uri="{FF2B5EF4-FFF2-40B4-BE49-F238E27FC236}">
              <a16:creationId xmlns:a16="http://schemas.microsoft.com/office/drawing/2014/main" id="{96479959-F69E-421F-A6A0-4DB4E825D8AC}"/>
            </a:ext>
          </a:extLst>
        </xdr:cNvPr>
        <xdr:cNvSpPr txBox="1"/>
      </xdr:nvSpPr>
      <xdr:spPr>
        <a:xfrm>
          <a:off x="13500744" y="1720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122953</xdr:rowOff>
    </xdr:from>
    <xdr:ext cx="405111" cy="259045"/>
    <xdr:sp macro="" textlink="">
      <xdr:nvSpPr>
        <xdr:cNvPr id="789" name="n_4mainValue【公民館】&#10;有形固定資産減価償却率">
          <a:extLst>
            <a:ext uri="{FF2B5EF4-FFF2-40B4-BE49-F238E27FC236}">
              <a16:creationId xmlns:a16="http://schemas.microsoft.com/office/drawing/2014/main" id="{23874145-122D-4EE8-AAF9-D40B7084D89C}"/>
            </a:ext>
          </a:extLst>
        </xdr:cNvPr>
        <xdr:cNvSpPr txBox="1"/>
      </xdr:nvSpPr>
      <xdr:spPr>
        <a:xfrm>
          <a:off x="12611744" y="1726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a:extLst>
            <a:ext uri="{FF2B5EF4-FFF2-40B4-BE49-F238E27FC236}">
              <a16:creationId xmlns:a16="http://schemas.microsoft.com/office/drawing/2014/main" id="{4D5FE557-2FD8-4A69-A193-708A86C8D42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a:extLst>
            <a:ext uri="{FF2B5EF4-FFF2-40B4-BE49-F238E27FC236}">
              <a16:creationId xmlns:a16="http://schemas.microsoft.com/office/drawing/2014/main" id="{A192C620-ED03-4357-BF9B-80F4F8E37F0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a:extLst>
            <a:ext uri="{FF2B5EF4-FFF2-40B4-BE49-F238E27FC236}">
              <a16:creationId xmlns:a16="http://schemas.microsoft.com/office/drawing/2014/main" id="{C8B77131-3CE0-415C-A4CA-B4B9253A207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a:extLst>
            <a:ext uri="{FF2B5EF4-FFF2-40B4-BE49-F238E27FC236}">
              <a16:creationId xmlns:a16="http://schemas.microsoft.com/office/drawing/2014/main" id="{76D6B68C-9A01-435F-AB42-0E531AAE932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a:extLst>
            <a:ext uri="{FF2B5EF4-FFF2-40B4-BE49-F238E27FC236}">
              <a16:creationId xmlns:a16="http://schemas.microsoft.com/office/drawing/2014/main" id="{EC494549-C41C-4C73-929C-BBE22F636F6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a:extLst>
            <a:ext uri="{FF2B5EF4-FFF2-40B4-BE49-F238E27FC236}">
              <a16:creationId xmlns:a16="http://schemas.microsoft.com/office/drawing/2014/main" id="{D9F830CF-ACEB-4887-8853-47DF55D3255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a:extLst>
            <a:ext uri="{FF2B5EF4-FFF2-40B4-BE49-F238E27FC236}">
              <a16:creationId xmlns:a16="http://schemas.microsoft.com/office/drawing/2014/main" id="{9E954CA2-DB09-485D-AB07-5280DC76C54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a:extLst>
            <a:ext uri="{FF2B5EF4-FFF2-40B4-BE49-F238E27FC236}">
              <a16:creationId xmlns:a16="http://schemas.microsoft.com/office/drawing/2014/main" id="{200667B8-729E-4134-B653-3F8F2EA20EE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a:extLst>
            <a:ext uri="{FF2B5EF4-FFF2-40B4-BE49-F238E27FC236}">
              <a16:creationId xmlns:a16="http://schemas.microsoft.com/office/drawing/2014/main" id="{47A4B6F7-3C9A-4D70-8235-5BB7DDD0EE0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a:extLst>
            <a:ext uri="{FF2B5EF4-FFF2-40B4-BE49-F238E27FC236}">
              <a16:creationId xmlns:a16="http://schemas.microsoft.com/office/drawing/2014/main" id="{9BB4A55B-941A-4A50-8FAA-E1B82597AB2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0" name="直線コネクタ 799">
          <a:extLst>
            <a:ext uri="{FF2B5EF4-FFF2-40B4-BE49-F238E27FC236}">
              <a16:creationId xmlns:a16="http://schemas.microsoft.com/office/drawing/2014/main" id="{C20B1FA8-BEE8-475B-9431-DBDD1882A71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1" name="テキスト ボックス 800">
          <a:extLst>
            <a:ext uri="{FF2B5EF4-FFF2-40B4-BE49-F238E27FC236}">
              <a16:creationId xmlns:a16="http://schemas.microsoft.com/office/drawing/2014/main" id="{3161D710-5B82-45AB-8518-31EB73E6F7C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2" name="直線コネクタ 801">
          <a:extLst>
            <a:ext uri="{FF2B5EF4-FFF2-40B4-BE49-F238E27FC236}">
              <a16:creationId xmlns:a16="http://schemas.microsoft.com/office/drawing/2014/main" id="{731C3661-77C6-44E1-9535-C4C650E83E6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3" name="テキスト ボックス 802">
          <a:extLst>
            <a:ext uri="{FF2B5EF4-FFF2-40B4-BE49-F238E27FC236}">
              <a16:creationId xmlns:a16="http://schemas.microsoft.com/office/drawing/2014/main" id="{40E65CF2-1A58-4281-AE06-92CDA7117889}"/>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4" name="直線コネクタ 803">
          <a:extLst>
            <a:ext uri="{FF2B5EF4-FFF2-40B4-BE49-F238E27FC236}">
              <a16:creationId xmlns:a16="http://schemas.microsoft.com/office/drawing/2014/main" id="{73971FB9-D0EA-4FFE-BF14-5B65C415665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5" name="テキスト ボックス 804">
          <a:extLst>
            <a:ext uri="{FF2B5EF4-FFF2-40B4-BE49-F238E27FC236}">
              <a16:creationId xmlns:a16="http://schemas.microsoft.com/office/drawing/2014/main" id="{BD7676D1-0BEA-41F9-90C7-95CED8D956C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6" name="直線コネクタ 805">
          <a:extLst>
            <a:ext uri="{FF2B5EF4-FFF2-40B4-BE49-F238E27FC236}">
              <a16:creationId xmlns:a16="http://schemas.microsoft.com/office/drawing/2014/main" id="{1500CE44-A185-4A2F-AF49-7088009D97B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7" name="テキスト ボックス 806">
          <a:extLst>
            <a:ext uri="{FF2B5EF4-FFF2-40B4-BE49-F238E27FC236}">
              <a16:creationId xmlns:a16="http://schemas.microsoft.com/office/drawing/2014/main" id="{1E533067-D86F-4C21-BEF7-40EBF381609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8" name="直線コネクタ 807">
          <a:extLst>
            <a:ext uri="{FF2B5EF4-FFF2-40B4-BE49-F238E27FC236}">
              <a16:creationId xmlns:a16="http://schemas.microsoft.com/office/drawing/2014/main" id="{A8C14E93-88FB-401A-9952-1A077D81547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9" name="テキスト ボックス 808">
          <a:extLst>
            <a:ext uri="{FF2B5EF4-FFF2-40B4-BE49-F238E27FC236}">
              <a16:creationId xmlns:a16="http://schemas.microsoft.com/office/drawing/2014/main" id="{25210457-D724-4CB9-A8F7-007BC4925A3D}"/>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a:extLst>
            <a:ext uri="{FF2B5EF4-FFF2-40B4-BE49-F238E27FC236}">
              <a16:creationId xmlns:a16="http://schemas.microsoft.com/office/drawing/2014/main" id="{76412CBE-83A6-4FA6-947D-D6F9DFBB62F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1" name="テキスト ボックス 810">
          <a:extLst>
            <a:ext uri="{FF2B5EF4-FFF2-40B4-BE49-F238E27FC236}">
              <a16:creationId xmlns:a16="http://schemas.microsoft.com/office/drawing/2014/main" id="{C369E065-7745-4509-B49C-7F7719C23DA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公民館】&#10;一人当たり面積グラフ枠">
          <a:extLst>
            <a:ext uri="{FF2B5EF4-FFF2-40B4-BE49-F238E27FC236}">
              <a16:creationId xmlns:a16="http://schemas.microsoft.com/office/drawing/2014/main" id="{BE1CC036-B7DB-45B9-B22E-2A03BD80199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34289</xdr:rowOff>
    </xdr:from>
    <xdr:to>
      <xdr:col>116</xdr:col>
      <xdr:colOff>62864</xdr:colOff>
      <xdr:row>108</xdr:row>
      <xdr:rowOff>30480</xdr:rowOff>
    </xdr:to>
    <xdr:cxnSp macro="">
      <xdr:nvCxnSpPr>
        <xdr:cNvPr id="813" name="直線コネクタ 812">
          <a:extLst>
            <a:ext uri="{FF2B5EF4-FFF2-40B4-BE49-F238E27FC236}">
              <a16:creationId xmlns:a16="http://schemas.microsoft.com/office/drawing/2014/main" id="{5F6D7B11-D99E-4F3F-9DC3-DB7F0CEFA034}"/>
            </a:ext>
          </a:extLst>
        </xdr:cNvPr>
        <xdr:cNvCxnSpPr/>
      </xdr:nvCxnSpPr>
      <xdr:spPr>
        <a:xfrm flipV="1">
          <a:off x="22160864" y="17350739"/>
          <a:ext cx="0" cy="119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34307</xdr:rowOff>
    </xdr:from>
    <xdr:ext cx="469744" cy="259045"/>
    <xdr:sp macro="" textlink="">
      <xdr:nvSpPr>
        <xdr:cNvPr id="814" name="【公民館】&#10;一人当たり面積最小値テキスト">
          <a:extLst>
            <a:ext uri="{FF2B5EF4-FFF2-40B4-BE49-F238E27FC236}">
              <a16:creationId xmlns:a16="http://schemas.microsoft.com/office/drawing/2014/main" id="{568CE5F7-9137-4FF2-8F37-4323871DEDAF}"/>
            </a:ext>
          </a:extLst>
        </xdr:cNvPr>
        <xdr:cNvSpPr txBox="1"/>
      </xdr:nvSpPr>
      <xdr:spPr>
        <a:xfrm>
          <a:off x="221996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815" name="直線コネクタ 814">
          <a:extLst>
            <a:ext uri="{FF2B5EF4-FFF2-40B4-BE49-F238E27FC236}">
              <a16:creationId xmlns:a16="http://schemas.microsoft.com/office/drawing/2014/main" id="{7D8353B6-CA9D-4F0A-88B0-5C764F31AF35}"/>
            </a:ext>
          </a:extLst>
        </xdr:cNvPr>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152416</xdr:rowOff>
    </xdr:from>
    <xdr:ext cx="469744" cy="259045"/>
    <xdr:sp macro="" textlink="">
      <xdr:nvSpPr>
        <xdr:cNvPr id="816" name="【公民館】&#10;一人当たり面積最大値テキスト">
          <a:extLst>
            <a:ext uri="{FF2B5EF4-FFF2-40B4-BE49-F238E27FC236}">
              <a16:creationId xmlns:a16="http://schemas.microsoft.com/office/drawing/2014/main" id="{F88E6E0A-251C-42E4-A795-EDC0ADC3F1A1}"/>
            </a:ext>
          </a:extLst>
        </xdr:cNvPr>
        <xdr:cNvSpPr txBox="1"/>
      </xdr:nvSpPr>
      <xdr:spPr>
        <a:xfrm>
          <a:off x="22199600" y="1712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34289</xdr:rowOff>
    </xdr:from>
    <xdr:to>
      <xdr:col>116</xdr:col>
      <xdr:colOff>152400</xdr:colOff>
      <xdr:row>101</xdr:row>
      <xdr:rowOff>34289</xdr:rowOff>
    </xdr:to>
    <xdr:cxnSp macro="">
      <xdr:nvCxnSpPr>
        <xdr:cNvPr id="817" name="直線コネクタ 816">
          <a:extLst>
            <a:ext uri="{FF2B5EF4-FFF2-40B4-BE49-F238E27FC236}">
              <a16:creationId xmlns:a16="http://schemas.microsoft.com/office/drawing/2014/main" id="{5B3E79D1-9C10-4A60-A527-5F664E95E62C}"/>
            </a:ext>
          </a:extLst>
        </xdr:cNvPr>
        <xdr:cNvCxnSpPr/>
      </xdr:nvCxnSpPr>
      <xdr:spPr>
        <a:xfrm>
          <a:off x="22072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44466</xdr:rowOff>
    </xdr:from>
    <xdr:ext cx="469744" cy="259045"/>
    <xdr:sp macro="" textlink="">
      <xdr:nvSpPr>
        <xdr:cNvPr id="818" name="【公民館】&#10;一人当たり面積平均値テキスト">
          <a:extLst>
            <a:ext uri="{FF2B5EF4-FFF2-40B4-BE49-F238E27FC236}">
              <a16:creationId xmlns:a16="http://schemas.microsoft.com/office/drawing/2014/main" id="{528F16F9-3FAB-44CC-93C4-92A1613F246A}"/>
            </a:ext>
          </a:extLst>
        </xdr:cNvPr>
        <xdr:cNvSpPr txBox="1"/>
      </xdr:nvSpPr>
      <xdr:spPr>
        <a:xfrm>
          <a:off x="22199600" y="17875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21589</xdr:rowOff>
    </xdr:from>
    <xdr:to>
      <xdr:col>116</xdr:col>
      <xdr:colOff>114300</xdr:colOff>
      <xdr:row>105</xdr:row>
      <xdr:rowOff>123189</xdr:rowOff>
    </xdr:to>
    <xdr:sp macro="" textlink="">
      <xdr:nvSpPr>
        <xdr:cNvPr id="819" name="フローチャート: 判断 818">
          <a:extLst>
            <a:ext uri="{FF2B5EF4-FFF2-40B4-BE49-F238E27FC236}">
              <a16:creationId xmlns:a16="http://schemas.microsoft.com/office/drawing/2014/main" id="{C0E39C3D-0C9B-4CDD-A6B0-3210ECB91635}"/>
            </a:ext>
          </a:extLst>
        </xdr:cNvPr>
        <xdr:cNvSpPr/>
      </xdr:nvSpPr>
      <xdr:spPr>
        <a:xfrm>
          <a:off x="22110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147320</xdr:rowOff>
    </xdr:from>
    <xdr:to>
      <xdr:col>112</xdr:col>
      <xdr:colOff>38100</xdr:colOff>
      <xdr:row>105</xdr:row>
      <xdr:rowOff>77470</xdr:rowOff>
    </xdr:to>
    <xdr:sp macro="" textlink="">
      <xdr:nvSpPr>
        <xdr:cNvPr id="820" name="フローチャート: 判断 819">
          <a:extLst>
            <a:ext uri="{FF2B5EF4-FFF2-40B4-BE49-F238E27FC236}">
              <a16:creationId xmlns:a16="http://schemas.microsoft.com/office/drawing/2014/main" id="{D0DEF2E3-E62C-494E-B13C-922498046892}"/>
            </a:ext>
          </a:extLst>
        </xdr:cNvPr>
        <xdr:cNvSpPr/>
      </xdr:nvSpPr>
      <xdr:spPr>
        <a:xfrm>
          <a:off x="2127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13970</xdr:rowOff>
    </xdr:from>
    <xdr:to>
      <xdr:col>107</xdr:col>
      <xdr:colOff>101600</xdr:colOff>
      <xdr:row>105</xdr:row>
      <xdr:rowOff>115570</xdr:rowOff>
    </xdr:to>
    <xdr:sp macro="" textlink="">
      <xdr:nvSpPr>
        <xdr:cNvPr id="821" name="フローチャート: 判断 820">
          <a:extLst>
            <a:ext uri="{FF2B5EF4-FFF2-40B4-BE49-F238E27FC236}">
              <a16:creationId xmlns:a16="http://schemas.microsoft.com/office/drawing/2014/main" id="{A004BA60-C61F-4B55-92A9-164CEE4A1D05}"/>
            </a:ext>
          </a:extLst>
        </xdr:cNvPr>
        <xdr:cNvSpPr/>
      </xdr:nvSpPr>
      <xdr:spPr>
        <a:xfrm>
          <a:off x="2038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6350</xdr:rowOff>
    </xdr:from>
    <xdr:to>
      <xdr:col>102</xdr:col>
      <xdr:colOff>165100</xdr:colOff>
      <xdr:row>105</xdr:row>
      <xdr:rowOff>107950</xdr:rowOff>
    </xdr:to>
    <xdr:sp macro="" textlink="">
      <xdr:nvSpPr>
        <xdr:cNvPr id="822" name="フローチャート: 判断 821">
          <a:extLst>
            <a:ext uri="{FF2B5EF4-FFF2-40B4-BE49-F238E27FC236}">
              <a16:creationId xmlns:a16="http://schemas.microsoft.com/office/drawing/2014/main" id="{96A443D2-6898-483E-84BD-1ACBC412E6B7}"/>
            </a:ext>
          </a:extLst>
        </xdr:cNvPr>
        <xdr:cNvSpPr/>
      </xdr:nvSpPr>
      <xdr:spPr>
        <a:xfrm>
          <a:off x="19494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170180</xdr:rowOff>
    </xdr:from>
    <xdr:to>
      <xdr:col>98</xdr:col>
      <xdr:colOff>38100</xdr:colOff>
      <xdr:row>105</xdr:row>
      <xdr:rowOff>100330</xdr:rowOff>
    </xdr:to>
    <xdr:sp macro="" textlink="">
      <xdr:nvSpPr>
        <xdr:cNvPr id="823" name="フローチャート: 判断 822">
          <a:extLst>
            <a:ext uri="{FF2B5EF4-FFF2-40B4-BE49-F238E27FC236}">
              <a16:creationId xmlns:a16="http://schemas.microsoft.com/office/drawing/2014/main" id="{80684823-A4E0-4095-971C-75308FB585F8}"/>
            </a:ext>
          </a:extLst>
        </xdr:cNvPr>
        <xdr:cNvSpPr/>
      </xdr:nvSpPr>
      <xdr:spPr>
        <a:xfrm>
          <a:off x="18605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13D88D3F-5E9F-464A-906C-900A657082A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138293D6-F83C-4888-913C-FE8DC1E9261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FDEFDC03-FCB8-491C-8E97-F55ED240197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AAF41297-CE07-4DC5-B2C6-776BBEFF7E5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7B428678-6801-4D86-B31E-54D8FAFEB16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829" name="楕円 828">
          <a:extLst>
            <a:ext uri="{FF2B5EF4-FFF2-40B4-BE49-F238E27FC236}">
              <a16:creationId xmlns:a16="http://schemas.microsoft.com/office/drawing/2014/main" id="{5E6B184F-B243-471E-8F6C-D99B10590C1E}"/>
            </a:ext>
          </a:extLst>
        </xdr:cNvPr>
        <xdr:cNvSpPr/>
      </xdr:nvSpPr>
      <xdr:spPr>
        <a:xfrm>
          <a:off x="22110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26688</xdr:rowOff>
    </xdr:from>
    <xdr:ext cx="469744" cy="259045"/>
    <xdr:sp macro="" textlink="">
      <xdr:nvSpPr>
        <xdr:cNvPr id="830" name="【公民館】&#10;一人当たり面積該当値テキスト">
          <a:extLst>
            <a:ext uri="{FF2B5EF4-FFF2-40B4-BE49-F238E27FC236}">
              <a16:creationId xmlns:a16="http://schemas.microsoft.com/office/drawing/2014/main" id="{D99F895F-7D93-4684-B59A-21FCAAC1CABD}"/>
            </a:ext>
          </a:extLst>
        </xdr:cNvPr>
        <xdr:cNvSpPr txBox="1"/>
      </xdr:nvSpPr>
      <xdr:spPr>
        <a:xfrm>
          <a:off x="22199600"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55880</xdr:rowOff>
    </xdr:from>
    <xdr:to>
      <xdr:col>112</xdr:col>
      <xdr:colOff>38100</xdr:colOff>
      <xdr:row>106</xdr:row>
      <xdr:rowOff>157480</xdr:rowOff>
    </xdr:to>
    <xdr:sp macro="" textlink="">
      <xdr:nvSpPr>
        <xdr:cNvPr id="831" name="楕円 830">
          <a:extLst>
            <a:ext uri="{FF2B5EF4-FFF2-40B4-BE49-F238E27FC236}">
              <a16:creationId xmlns:a16="http://schemas.microsoft.com/office/drawing/2014/main" id="{1C86FA50-C19C-4466-8592-D30612624A18}"/>
            </a:ext>
          </a:extLst>
        </xdr:cNvPr>
        <xdr:cNvSpPr/>
      </xdr:nvSpPr>
      <xdr:spPr>
        <a:xfrm>
          <a:off x="21272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99061</xdr:rowOff>
    </xdr:from>
    <xdr:to>
      <xdr:col>116</xdr:col>
      <xdr:colOff>63500</xdr:colOff>
      <xdr:row>106</xdr:row>
      <xdr:rowOff>106680</xdr:rowOff>
    </xdr:to>
    <xdr:cxnSp macro="">
      <xdr:nvCxnSpPr>
        <xdr:cNvPr id="832" name="直線コネクタ 831">
          <a:extLst>
            <a:ext uri="{FF2B5EF4-FFF2-40B4-BE49-F238E27FC236}">
              <a16:creationId xmlns:a16="http://schemas.microsoft.com/office/drawing/2014/main" id="{A30B9D2C-9AF5-4555-9BC6-ABEA1BF945EC}"/>
            </a:ext>
          </a:extLst>
        </xdr:cNvPr>
        <xdr:cNvCxnSpPr/>
      </xdr:nvCxnSpPr>
      <xdr:spPr>
        <a:xfrm flipV="1">
          <a:off x="21323300" y="182727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55880</xdr:rowOff>
    </xdr:from>
    <xdr:to>
      <xdr:col>107</xdr:col>
      <xdr:colOff>101600</xdr:colOff>
      <xdr:row>106</xdr:row>
      <xdr:rowOff>157480</xdr:rowOff>
    </xdr:to>
    <xdr:sp macro="" textlink="">
      <xdr:nvSpPr>
        <xdr:cNvPr id="833" name="楕円 832">
          <a:extLst>
            <a:ext uri="{FF2B5EF4-FFF2-40B4-BE49-F238E27FC236}">
              <a16:creationId xmlns:a16="http://schemas.microsoft.com/office/drawing/2014/main" id="{02138C25-8012-4C27-B213-121C492701B3}"/>
            </a:ext>
          </a:extLst>
        </xdr:cNvPr>
        <xdr:cNvSpPr/>
      </xdr:nvSpPr>
      <xdr:spPr>
        <a:xfrm>
          <a:off x="20383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106680</xdr:rowOff>
    </xdr:from>
    <xdr:to>
      <xdr:col>111</xdr:col>
      <xdr:colOff>177800</xdr:colOff>
      <xdr:row>106</xdr:row>
      <xdr:rowOff>106680</xdr:rowOff>
    </xdr:to>
    <xdr:cxnSp macro="">
      <xdr:nvCxnSpPr>
        <xdr:cNvPr id="834" name="直線コネクタ 833">
          <a:extLst>
            <a:ext uri="{FF2B5EF4-FFF2-40B4-BE49-F238E27FC236}">
              <a16:creationId xmlns:a16="http://schemas.microsoft.com/office/drawing/2014/main" id="{23A969B1-1003-4805-A5B6-AB6C2F1D6239}"/>
            </a:ext>
          </a:extLst>
        </xdr:cNvPr>
        <xdr:cNvCxnSpPr/>
      </xdr:nvCxnSpPr>
      <xdr:spPr>
        <a:xfrm>
          <a:off x="20434300" y="18280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55880</xdr:rowOff>
    </xdr:from>
    <xdr:to>
      <xdr:col>102</xdr:col>
      <xdr:colOff>165100</xdr:colOff>
      <xdr:row>106</xdr:row>
      <xdr:rowOff>157480</xdr:rowOff>
    </xdr:to>
    <xdr:sp macro="" textlink="">
      <xdr:nvSpPr>
        <xdr:cNvPr id="835" name="楕円 834">
          <a:extLst>
            <a:ext uri="{FF2B5EF4-FFF2-40B4-BE49-F238E27FC236}">
              <a16:creationId xmlns:a16="http://schemas.microsoft.com/office/drawing/2014/main" id="{7B72D194-220E-443E-BD88-6C955E3F5F54}"/>
            </a:ext>
          </a:extLst>
        </xdr:cNvPr>
        <xdr:cNvSpPr/>
      </xdr:nvSpPr>
      <xdr:spPr>
        <a:xfrm>
          <a:off x="19494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106680</xdr:rowOff>
    </xdr:from>
    <xdr:to>
      <xdr:col>107</xdr:col>
      <xdr:colOff>50800</xdr:colOff>
      <xdr:row>106</xdr:row>
      <xdr:rowOff>106680</xdr:rowOff>
    </xdr:to>
    <xdr:cxnSp macro="">
      <xdr:nvCxnSpPr>
        <xdr:cNvPr id="836" name="直線コネクタ 835">
          <a:extLst>
            <a:ext uri="{FF2B5EF4-FFF2-40B4-BE49-F238E27FC236}">
              <a16:creationId xmlns:a16="http://schemas.microsoft.com/office/drawing/2014/main" id="{CFAED13F-0218-4743-9C71-B6233CB912C7}"/>
            </a:ext>
          </a:extLst>
        </xdr:cNvPr>
        <xdr:cNvCxnSpPr/>
      </xdr:nvCxnSpPr>
      <xdr:spPr>
        <a:xfrm>
          <a:off x="19545300" y="18280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86361</xdr:rowOff>
    </xdr:from>
    <xdr:to>
      <xdr:col>98</xdr:col>
      <xdr:colOff>38100</xdr:colOff>
      <xdr:row>107</xdr:row>
      <xdr:rowOff>16511</xdr:rowOff>
    </xdr:to>
    <xdr:sp macro="" textlink="">
      <xdr:nvSpPr>
        <xdr:cNvPr id="837" name="楕円 836">
          <a:extLst>
            <a:ext uri="{FF2B5EF4-FFF2-40B4-BE49-F238E27FC236}">
              <a16:creationId xmlns:a16="http://schemas.microsoft.com/office/drawing/2014/main" id="{84F9A9E9-593D-4373-9D84-B06B059EC182}"/>
            </a:ext>
          </a:extLst>
        </xdr:cNvPr>
        <xdr:cNvSpPr/>
      </xdr:nvSpPr>
      <xdr:spPr>
        <a:xfrm>
          <a:off x="18605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106680</xdr:rowOff>
    </xdr:from>
    <xdr:to>
      <xdr:col>102</xdr:col>
      <xdr:colOff>114300</xdr:colOff>
      <xdr:row>106</xdr:row>
      <xdr:rowOff>137161</xdr:rowOff>
    </xdr:to>
    <xdr:cxnSp macro="">
      <xdr:nvCxnSpPr>
        <xdr:cNvPr id="838" name="直線コネクタ 837">
          <a:extLst>
            <a:ext uri="{FF2B5EF4-FFF2-40B4-BE49-F238E27FC236}">
              <a16:creationId xmlns:a16="http://schemas.microsoft.com/office/drawing/2014/main" id="{9DE9AC97-214F-410D-AF8D-87183ED63A61}"/>
            </a:ext>
          </a:extLst>
        </xdr:cNvPr>
        <xdr:cNvCxnSpPr/>
      </xdr:nvCxnSpPr>
      <xdr:spPr>
        <a:xfrm flipV="1">
          <a:off x="18656300" y="182803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93997</xdr:rowOff>
    </xdr:from>
    <xdr:ext cx="469744" cy="259045"/>
    <xdr:sp macro="" textlink="">
      <xdr:nvSpPr>
        <xdr:cNvPr id="839" name="n_1aveValue【公民館】&#10;一人当たり面積">
          <a:extLst>
            <a:ext uri="{FF2B5EF4-FFF2-40B4-BE49-F238E27FC236}">
              <a16:creationId xmlns:a16="http://schemas.microsoft.com/office/drawing/2014/main" id="{C039662D-1141-4C78-9EC6-63C312CBF38F}"/>
            </a:ext>
          </a:extLst>
        </xdr:cNvPr>
        <xdr:cNvSpPr txBox="1"/>
      </xdr:nvSpPr>
      <xdr:spPr>
        <a:xfrm>
          <a:off x="210757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132097</xdr:rowOff>
    </xdr:from>
    <xdr:ext cx="469744" cy="259045"/>
    <xdr:sp macro="" textlink="">
      <xdr:nvSpPr>
        <xdr:cNvPr id="840" name="n_2aveValue【公民館】&#10;一人当たり面積">
          <a:extLst>
            <a:ext uri="{FF2B5EF4-FFF2-40B4-BE49-F238E27FC236}">
              <a16:creationId xmlns:a16="http://schemas.microsoft.com/office/drawing/2014/main" id="{E35F2BE5-8500-40C4-829E-219FB603B89D}"/>
            </a:ext>
          </a:extLst>
        </xdr:cNvPr>
        <xdr:cNvSpPr txBox="1"/>
      </xdr:nvSpPr>
      <xdr:spPr>
        <a:xfrm>
          <a:off x="20199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124477</xdr:rowOff>
    </xdr:from>
    <xdr:ext cx="469744" cy="259045"/>
    <xdr:sp macro="" textlink="">
      <xdr:nvSpPr>
        <xdr:cNvPr id="841" name="n_3aveValue【公民館】&#10;一人当たり面積">
          <a:extLst>
            <a:ext uri="{FF2B5EF4-FFF2-40B4-BE49-F238E27FC236}">
              <a16:creationId xmlns:a16="http://schemas.microsoft.com/office/drawing/2014/main" id="{7E92ADCE-CCDC-48FD-A3E3-3E41CA2DC9F0}"/>
            </a:ext>
          </a:extLst>
        </xdr:cNvPr>
        <xdr:cNvSpPr txBox="1"/>
      </xdr:nvSpPr>
      <xdr:spPr>
        <a:xfrm>
          <a:off x="193104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116857</xdr:rowOff>
    </xdr:from>
    <xdr:ext cx="469744" cy="259045"/>
    <xdr:sp macro="" textlink="">
      <xdr:nvSpPr>
        <xdr:cNvPr id="842" name="n_4aveValue【公民館】&#10;一人当たり面積">
          <a:extLst>
            <a:ext uri="{FF2B5EF4-FFF2-40B4-BE49-F238E27FC236}">
              <a16:creationId xmlns:a16="http://schemas.microsoft.com/office/drawing/2014/main" id="{FE8C1EA6-2E3E-487B-84AC-E84E288EDE23}"/>
            </a:ext>
          </a:extLst>
        </xdr:cNvPr>
        <xdr:cNvSpPr txBox="1"/>
      </xdr:nvSpPr>
      <xdr:spPr>
        <a:xfrm>
          <a:off x="184214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148607</xdr:rowOff>
    </xdr:from>
    <xdr:ext cx="469744" cy="259045"/>
    <xdr:sp macro="" textlink="">
      <xdr:nvSpPr>
        <xdr:cNvPr id="843" name="n_1mainValue【公民館】&#10;一人当たり面積">
          <a:extLst>
            <a:ext uri="{FF2B5EF4-FFF2-40B4-BE49-F238E27FC236}">
              <a16:creationId xmlns:a16="http://schemas.microsoft.com/office/drawing/2014/main" id="{0BD510F4-5BA2-4828-AF58-603396ED6EDD}"/>
            </a:ext>
          </a:extLst>
        </xdr:cNvPr>
        <xdr:cNvSpPr txBox="1"/>
      </xdr:nvSpPr>
      <xdr:spPr>
        <a:xfrm>
          <a:off x="21075727"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148607</xdr:rowOff>
    </xdr:from>
    <xdr:ext cx="469744" cy="259045"/>
    <xdr:sp macro="" textlink="">
      <xdr:nvSpPr>
        <xdr:cNvPr id="844" name="n_2mainValue【公民館】&#10;一人当たり面積">
          <a:extLst>
            <a:ext uri="{FF2B5EF4-FFF2-40B4-BE49-F238E27FC236}">
              <a16:creationId xmlns:a16="http://schemas.microsoft.com/office/drawing/2014/main" id="{EB629EBC-13CC-495D-AC9F-FED4AFD53823}"/>
            </a:ext>
          </a:extLst>
        </xdr:cNvPr>
        <xdr:cNvSpPr txBox="1"/>
      </xdr:nvSpPr>
      <xdr:spPr>
        <a:xfrm>
          <a:off x="20199427"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148607</xdr:rowOff>
    </xdr:from>
    <xdr:ext cx="469744" cy="259045"/>
    <xdr:sp macro="" textlink="">
      <xdr:nvSpPr>
        <xdr:cNvPr id="845" name="n_3mainValue【公民館】&#10;一人当たり面積">
          <a:extLst>
            <a:ext uri="{FF2B5EF4-FFF2-40B4-BE49-F238E27FC236}">
              <a16:creationId xmlns:a16="http://schemas.microsoft.com/office/drawing/2014/main" id="{3826C334-749E-427E-889C-A00AF180E49A}"/>
            </a:ext>
          </a:extLst>
        </xdr:cNvPr>
        <xdr:cNvSpPr txBox="1"/>
      </xdr:nvSpPr>
      <xdr:spPr>
        <a:xfrm>
          <a:off x="19310427"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7638</xdr:rowOff>
    </xdr:from>
    <xdr:ext cx="469744" cy="259045"/>
    <xdr:sp macro="" textlink="">
      <xdr:nvSpPr>
        <xdr:cNvPr id="846" name="n_4mainValue【公民館】&#10;一人当たり面積">
          <a:extLst>
            <a:ext uri="{FF2B5EF4-FFF2-40B4-BE49-F238E27FC236}">
              <a16:creationId xmlns:a16="http://schemas.microsoft.com/office/drawing/2014/main" id="{CF261673-7F79-4DE9-BD32-CB9CE33A28C0}"/>
            </a:ext>
          </a:extLst>
        </xdr:cNvPr>
        <xdr:cNvSpPr txBox="1"/>
      </xdr:nvSpPr>
      <xdr:spPr>
        <a:xfrm>
          <a:off x="184214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a:extLst>
            <a:ext uri="{FF2B5EF4-FFF2-40B4-BE49-F238E27FC236}">
              <a16:creationId xmlns:a16="http://schemas.microsoft.com/office/drawing/2014/main" id="{A9CECD9F-300C-4B7F-A430-026B93C3F39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a:extLst>
            <a:ext uri="{FF2B5EF4-FFF2-40B4-BE49-F238E27FC236}">
              <a16:creationId xmlns:a16="http://schemas.microsoft.com/office/drawing/2014/main" id="{50901F13-45D6-432A-84CF-341EC0D7A34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a:extLst>
            <a:ext uri="{FF2B5EF4-FFF2-40B4-BE49-F238E27FC236}">
              <a16:creationId xmlns:a16="http://schemas.microsoft.com/office/drawing/2014/main" id="{4B308A81-5BAB-4624-A132-4F84ACE8530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年度と分類ごとに比較すると、インフラ資産の整備の推進により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は有形固定資産減価償却率が改善した。しかしながら、その他については、取得価額より減価償却費が多く、指数は悪化している。また、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を除いて数字の大小はあるが類似団体内平均を上回っている。今後も宝塚市公共施設保有量最適化方針に従い、資産の最適化を目指していく。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13B786D-0929-411B-B18C-1531C252195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FA20F44-7B03-48C0-ACC8-86D6BA4A263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6A3636C-417B-4316-9C41-303DB46E5D1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D4C03FF-1540-4F19-8D09-52FDEFDD8FB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兵庫県宝塚市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2D30DA4-A2FC-448F-B6FF-55F825AE8F4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D208E28-8CD1-4487-ADBE-52BA6626773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568871F-B4A7-4B69-AFF2-A21B07ED11B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94DD68F-9D09-4BCF-A42F-21137590058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C25B1CC-305E-4184-A282-67DB0166207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A3E95F7-4A2D-480B-B346-ABFB19B8DDC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232,171
229,162
101.80
93,911,813
91,020,766
2,383,362
48,258,386
71,898,982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10DCC08-CF7D-4B24-9F87-6475C553E08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C5603C2-F4BA-4F50-BFC8-E8CFCFD5F12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CC807D1-8CD8-424C-89FB-9FD7E9CD258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4932637-E37E-4203-BEA7-EE948888FC5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50AB8D6-8A42-4DDE-A5AB-C27D0ACEA0F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FC7434B-D21D-4C0D-932E-2DBE7014525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8003873-55EE-4FB0-8D81-7AA25035AD7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30E796C-A7AD-44CA-B39E-569664D4AB8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84AADBF-C002-48B1-B56C-9933C31902F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DDFDFC4-A57B-4E84-BF1F-5E7E50DCE35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9B788A5-40DF-4304-827B-37E1535D006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038567F-8AC4-4C62-ABDF-9A4957A2A3C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77F499A-85E7-47C5-ADF9-CEA4D234982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4C3BF4B-3892-4D48-927D-5FCA13697A9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1470BB4-89B5-47E0-9878-9FB94CDF627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5035B65-2EFB-4E40-B8DD-9E89CFEB35B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65E8BF6-0CCB-4DD8-9584-9223EEE7E58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743A85B-BC04-4AD8-BF59-8CAC351882D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713F976-2164-4DDE-ADA3-1D36BB9007F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5D3AA41-CE31-4A9B-86F2-1480BAD054A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FD005D9-DE72-4A9A-BCAE-BCF1ABC1A33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74BC4E7-8CE7-4016-B862-F1A2F99CDAA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4D48545-A687-4790-8888-F05C6AF8FC9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40C820E-8DF1-48D4-AF1F-033D6CA6C19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1F4B9C0-319A-44D3-80C2-6DE37383041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9A6F0DD-C14D-409E-9A76-48662C174B3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10A04DC-EB07-4C93-9256-50B078FF120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36B5044-40C7-4A3B-A3F6-3B1FBFAD694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4102667-9EFF-492B-A8EF-AB971527ABB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A038A32-69EF-4346-9B11-C7ABED097C5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19EBD15-7102-4E5C-A317-5D0201FC1C9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FE17A33-5B5A-4640-8BC3-ABC53842DE9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99BE90BD-2EBE-45DE-B6D4-227381C4B8F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D8253CE-D40D-4B65-AF89-E9A0DF3C8CE3}"/>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6DB4480-488C-4C50-AD3F-A09100C1AD7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B4B2F808-9458-4EA0-BF5A-87C7E2EBBD0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6DB0D6D-AE9C-4F5C-972D-4975C79218F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CCB531C-B279-45A5-BC03-939602B28D5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80C0EFCE-155E-410E-9607-260F42C428E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7D035CF-8348-4A8D-B3E7-71D3A65478F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463E9146-E847-44B4-A740-CFAB49CF81B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CC06C33B-B37D-456B-80C7-D41E9AECDD8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15277F95-1AC5-4E0F-B19A-AE922BD1A85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21AE45E-36DB-4FE9-8BF4-E94F3B38A6B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C62172D-6A30-4CEF-9D68-BAC36F72A00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E2136C3C-16D6-4C04-8660-CE44EA55A51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166007</xdr:rowOff>
    </xdr:from>
    <xdr:to>
      <xdr:col>24</xdr:col>
      <xdr:colOff>62865</xdr:colOff>
      <xdr:row>42</xdr:row>
      <xdr:rowOff>81099</xdr:rowOff>
    </xdr:to>
    <xdr:cxnSp macro="">
      <xdr:nvCxnSpPr>
        <xdr:cNvPr id="58" name="直線コネクタ 57">
          <a:extLst>
            <a:ext uri="{FF2B5EF4-FFF2-40B4-BE49-F238E27FC236}">
              <a16:creationId xmlns:a16="http://schemas.microsoft.com/office/drawing/2014/main" id="{F73355F8-2553-4DAA-8BEE-D5D2A2B477F3}"/>
            </a:ext>
          </a:extLst>
        </xdr:cNvPr>
        <xdr:cNvCxnSpPr/>
      </xdr:nvCxnSpPr>
      <xdr:spPr>
        <a:xfrm flipV="1">
          <a:off x="4634865" y="5823857"/>
          <a:ext cx="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図書館】&#10;有形固定資産減価償却率最小値テキスト">
          <a:extLst>
            <a:ext uri="{FF2B5EF4-FFF2-40B4-BE49-F238E27FC236}">
              <a16:creationId xmlns:a16="http://schemas.microsoft.com/office/drawing/2014/main" id="{E8C34BB7-0B4F-4AF9-AC04-7B641F20E654}"/>
            </a:ext>
          </a:extLst>
        </xdr:cNvPr>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a:extLst>
            <a:ext uri="{FF2B5EF4-FFF2-40B4-BE49-F238E27FC236}">
              <a16:creationId xmlns:a16="http://schemas.microsoft.com/office/drawing/2014/main" id="{881886A4-C659-4FF6-A891-082E23DFC8A3}"/>
            </a:ext>
          </a:extLst>
        </xdr:cNvPr>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112684</xdr:rowOff>
    </xdr:from>
    <xdr:ext cx="405111" cy="259045"/>
    <xdr:sp macro="" textlink="">
      <xdr:nvSpPr>
        <xdr:cNvPr id="61" name="【図書館】&#10;有形固定資産減価償却率最大値テキスト">
          <a:extLst>
            <a:ext uri="{FF2B5EF4-FFF2-40B4-BE49-F238E27FC236}">
              <a16:creationId xmlns:a16="http://schemas.microsoft.com/office/drawing/2014/main" id="{01B0CDE4-97F0-4CB1-83C2-E3294492DCD5}"/>
            </a:ext>
          </a:extLst>
        </xdr:cNvPr>
        <xdr:cNvSpPr txBox="1"/>
      </xdr:nvSpPr>
      <xdr:spPr>
        <a:xfrm>
          <a:off x="4673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166007</xdr:rowOff>
    </xdr:from>
    <xdr:to>
      <xdr:col>24</xdr:col>
      <xdr:colOff>152400</xdr:colOff>
      <xdr:row>33</xdr:row>
      <xdr:rowOff>166007</xdr:rowOff>
    </xdr:to>
    <xdr:cxnSp macro="">
      <xdr:nvCxnSpPr>
        <xdr:cNvPr id="62" name="直線コネクタ 61">
          <a:extLst>
            <a:ext uri="{FF2B5EF4-FFF2-40B4-BE49-F238E27FC236}">
              <a16:creationId xmlns:a16="http://schemas.microsoft.com/office/drawing/2014/main" id="{922C4CC0-AF10-45EB-AB55-792BDAC6A573}"/>
            </a:ext>
          </a:extLst>
        </xdr:cNvPr>
        <xdr:cNvCxnSpPr/>
      </xdr:nvCxnSpPr>
      <xdr:spPr>
        <a:xfrm>
          <a:off x="4546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138084</xdr:rowOff>
    </xdr:from>
    <xdr:ext cx="405111" cy="259045"/>
    <xdr:sp macro="" textlink="">
      <xdr:nvSpPr>
        <xdr:cNvPr id="63" name="【図書館】&#10;有形固定資産減価償却率平均値テキスト">
          <a:extLst>
            <a:ext uri="{FF2B5EF4-FFF2-40B4-BE49-F238E27FC236}">
              <a16:creationId xmlns:a16="http://schemas.microsoft.com/office/drawing/2014/main" id="{ED5D1AB0-49F6-4043-8B36-821C6A9FA902}"/>
            </a:ext>
          </a:extLst>
        </xdr:cNvPr>
        <xdr:cNvSpPr txBox="1"/>
      </xdr:nvSpPr>
      <xdr:spPr>
        <a:xfrm>
          <a:off x="4673600" y="631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115207</xdr:rowOff>
    </xdr:from>
    <xdr:to>
      <xdr:col>24</xdr:col>
      <xdr:colOff>114300</xdr:colOff>
      <xdr:row>38</xdr:row>
      <xdr:rowOff>45357</xdr:rowOff>
    </xdr:to>
    <xdr:sp macro="" textlink="">
      <xdr:nvSpPr>
        <xdr:cNvPr id="64" name="フローチャート: 判断 63">
          <a:extLst>
            <a:ext uri="{FF2B5EF4-FFF2-40B4-BE49-F238E27FC236}">
              <a16:creationId xmlns:a16="http://schemas.microsoft.com/office/drawing/2014/main" id="{D237D11C-E571-436B-96BF-96BAE20D6760}"/>
            </a:ext>
          </a:extLst>
        </xdr:cNvPr>
        <xdr:cNvSpPr/>
      </xdr:nvSpPr>
      <xdr:spPr>
        <a:xfrm>
          <a:off x="45847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71120</xdr:rowOff>
    </xdr:from>
    <xdr:to>
      <xdr:col>20</xdr:col>
      <xdr:colOff>38100</xdr:colOff>
      <xdr:row>38</xdr:row>
      <xdr:rowOff>1270</xdr:rowOff>
    </xdr:to>
    <xdr:sp macro="" textlink="">
      <xdr:nvSpPr>
        <xdr:cNvPr id="65" name="フローチャート: 判断 64">
          <a:extLst>
            <a:ext uri="{FF2B5EF4-FFF2-40B4-BE49-F238E27FC236}">
              <a16:creationId xmlns:a16="http://schemas.microsoft.com/office/drawing/2014/main" id="{498279EF-5967-4487-BE6B-6134C6FD8C8E}"/>
            </a:ext>
          </a:extLst>
        </xdr:cNvPr>
        <xdr:cNvSpPr/>
      </xdr:nvSpPr>
      <xdr:spPr>
        <a:xfrm>
          <a:off x="3746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48260</xdr:rowOff>
    </xdr:from>
    <xdr:to>
      <xdr:col>15</xdr:col>
      <xdr:colOff>101600</xdr:colOff>
      <xdr:row>37</xdr:row>
      <xdr:rowOff>149860</xdr:rowOff>
    </xdr:to>
    <xdr:sp macro="" textlink="">
      <xdr:nvSpPr>
        <xdr:cNvPr id="66" name="フローチャート: 判断 65">
          <a:extLst>
            <a:ext uri="{FF2B5EF4-FFF2-40B4-BE49-F238E27FC236}">
              <a16:creationId xmlns:a16="http://schemas.microsoft.com/office/drawing/2014/main" id="{AF2BC156-4FF9-4580-A754-7043F8C63421}"/>
            </a:ext>
          </a:extLst>
        </xdr:cNvPr>
        <xdr:cNvSpPr/>
      </xdr:nvSpPr>
      <xdr:spPr>
        <a:xfrm>
          <a:off x="2857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58057</xdr:rowOff>
    </xdr:from>
    <xdr:to>
      <xdr:col>10</xdr:col>
      <xdr:colOff>165100</xdr:colOff>
      <xdr:row>37</xdr:row>
      <xdr:rowOff>159657</xdr:rowOff>
    </xdr:to>
    <xdr:sp macro="" textlink="">
      <xdr:nvSpPr>
        <xdr:cNvPr id="67" name="フローチャート: 判断 66">
          <a:extLst>
            <a:ext uri="{FF2B5EF4-FFF2-40B4-BE49-F238E27FC236}">
              <a16:creationId xmlns:a16="http://schemas.microsoft.com/office/drawing/2014/main" id="{EF609EC3-6E0E-4795-8D63-86E2BF95412A}"/>
            </a:ext>
          </a:extLst>
        </xdr:cNvPr>
        <xdr:cNvSpPr/>
      </xdr:nvSpPr>
      <xdr:spPr>
        <a:xfrm>
          <a:off x="1968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152763</xdr:rowOff>
    </xdr:from>
    <xdr:to>
      <xdr:col>6</xdr:col>
      <xdr:colOff>38100</xdr:colOff>
      <xdr:row>37</xdr:row>
      <xdr:rowOff>82913</xdr:rowOff>
    </xdr:to>
    <xdr:sp macro="" textlink="">
      <xdr:nvSpPr>
        <xdr:cNvPr id="68" name="フローチャート: 判断 67">
          <a:extLst>
            <a:ext uri="{FF2B5EF4-FFF2-40B4-BE49-F238E27FC236}">
              <a16:creationId xmlns:a16="http://schemas.microsoft.com/office/drawing/2014/main" id="{5252617D-57B9-4707-9FC3-8C432153A3B7}"/>
            </a:ext>
          </a:extLst>
        </xdr:cNvPr>
        <xdr:cNvSpPr/>
      </xdr:nvSpPr>
      <xdr:spPr>
        <a:xfrm>
          <a:off x="1079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5DF939E-9344-47E3-B874-11F2438308F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7BEBFD1-DB34-4667-8C74-B73339B764F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7C71ACE-57D6-4D10-94BA-037DF9EADBB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A90606A-9160-45C7-BBCE-7EF670D9E17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DD23A8B-A97E-413E-9006-99658A6DFDF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115207</xdr:rowOff>
    </xdr:from>
    <xdr:to>
      <xdr:col>24</xdr:col>
      <xdr:colOff>114300</xdr:colOff>
      <xdr:row>40</xdr:row>
      <xdr:rowOff>45357</xdr:rowOff>
    </xdr:to>
    <xdr:sp macro="" textlink="">
      <xdr:nvSpPr>
        <xdr:cNvPr id="74" name="楕円 73">
          <a:extLst>
            <a:ext uri="{FF2B5EF4-FFF2-40B4-BE49-F238E27FC236}">
              <a16:creationId xmlns:a16="http://schemas.microsoft.com/office/drawing/2014/main" id="{EA91C0FF-0641-4DC8-8538-F335E9AEB0F1}"/>
            </a:ext>
          </a:extLst>
        </xdr:cNvPr>
        <xdr:cNvSpPr/>
      </xdr:nvSpPr>
      <xdr:spPr>
        <a:xfrm>
          <a:off x="45847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93634</xdr:rowOff>
    </xdr:from>
    <xdr:ext cx="405111" cy="259045"/>
    <xdr:sp macro="" textlink="">
      <xdr:nvSpPr>
        <xdr:cNvPr id="75" name="【図書館】&#10;有形固定資産減価償却率該当値テキスト">
          <a:extLst>
            <a:ext uri="{FF2B5EF4-FFF2-40B4-BE49-F238E27FC236}">
              <a16:creationId xmlns:a16="http://schemas.microsoft.com/office/drawing/2014/main" id="{25197271-2893-4D1C-A5B5-D7D1BC50F015}"/>
            </a:ext>
          </a:extLst>
        </xdr:cNvPr>
        <xdr:cNvSpPr txBox="1"/>
      </xdr:nvSpPr>
      <xdr:spPr>
        <a:xfrm>
          <a:off x="4673600"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164193</xdr:rowOff>
    </xdr:from>
    <xdr:to>
      <xdr:col>20</xdr:col>
      <xdr:colOff>38100</xdr:colOff>
      <xdr:row>40</xdr:row>
      <xdr:rowOff>94343</xdr:rowOff>
    </xdr:to>
    <xdr:sp macro="" textlink="">
      <xdr:nvSpPr>
        <xdr:cNvPr id="76" name="楕円 75">
          <a:extLst>
            <a:ext uri="{FF2B5EF4-FFF2-40B4-BE49-F238E27FC236}">
              <a16:creationId xmlns:a16="http://schemas.microsoft.com/office/drawing/2014/main" id="{AE333D08-9B10-4885-BED2-86C13708FC5F}"/>
            </a:ext>
          </a:extLst>
        </xdr:cNvPr>
        <xdr:cNvSpPr/>
      </xdr:nvSpPr>
      <xdr:spPr>
        <a:xfrm>
          <a:off x="3746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166007</xdr:rowOff>
    </xdr:from>
    <xdr:to>
      <xdr:col>24</xdr:col>
      <xdr:colOff>63500</xdr:colOff>
      <xdr:row>40</xdr:row>
      <xdr:rowOff>43543</xdr:rowOff>
    </xdr:to>
    <xdr:cxnSp macro="">
      <xdr:nvCxnSpPr>
        <xdr:cNvPr id="77" name="直線コネクタ 76">
          <a:extLst>
            <a:ext uri="{FF2B5EF4-FFF2-40B4-BE49-F238E27FC236}">
              <a16:creationId xmlns:a16="http://schemas.microsoft.com/office/drawing/2014/main" id="{A7850E63-0E53-4AC5-A2E9-53D6835741AA}"/>
            </a:ext>
          </a:extLst>
        </xdr:cNvPr>
        <xdr:cNvCxnSpPr/>
      </xdr:nvCxnSpPr>
      <xdr:spPr>
        <a:xfrm flipV="1">
          <a:off x="3797300" y="68525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131535</xdr:rowOff>
    </xdr:from>
    <xdr:to>
      <xdr:col>15</xdr:col>
      <xdr:colOff>101600</xdr:colOff>
      <xdr:row>40</xdr:row>
      <xdr:rowOff>61685</xdr:rowOff>
    </xdr:to>
    <xdr:sp macro="" textlink="">
      <xdr:nvSpPr>
        <xdr:cNvPr id="78" name="楕円 77">
          <a:extLst>
            <a:ext uri="{FF2B5EF4-FFF2-40B4-BE49-F238E27FC236}">
              <a16:creationId xmlns:a16="http://schemas.microsoft.com/office/drawing/2014/main" id="{62B518E4-8505-4B24-965C-7E2B76F623E0}"/>
            </a:ext>
          </a:extLst>
        </xdr:cNvPr>
        <xdr:cNvSpPr/>
      </xdr:nvSpPr>
      <xdr:spPr>
        <a:xfrm>
          <a:off x="2857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10885</xdr:rowOff>
    </xdr:from>
    <xdr:to>
      <xdr:col>19</xdr:col>
      <xdr:colOff>177800</xdr:colOff>
      <xdr:row>40</xdr:row>
      <xdr:rowOff>43543</xdr:rowOff>
    </xdr:to>
    <xdr:cxnSp macro="">
      <xdr:nvCxnSpPr>
        <xdr:cNvPr id="79" name="直線コネクタ 78">
          <a:extLst>
            <a:ext uri="{FF2B5EF4-FFF2-40B4-BE49-F238E27FC236}">
              <a16:creationId xmlns:a16="http://schemas.microsoft.com/office/drawing/2014/main" id="{E3501706-F47B-4FAC-B151-14FBC808465C}"/>
            </a:ext>
          </a:extLst>
        </xdr:cNvPr>
        <xdr:cNvCxnSpPr/>
      </xdr:nvCxnSpPr>
      <xdr:spPr>
        <a:xfrm>
          <a:off x="2908300" y="686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98878</xdr:rowOff>
    </xdr:from>
    <xdr:to>
      <xdr:col>10</xdr:col>
      <xdr:colOff>165100</xdr:colOff>
      <xdr:row>40</xdr:row>
      <xdr:rowOff>29028</xdr:rowOff>
    </xdr:to>
    <xdr:sp macro="" textlink="">
      <xdr:nvSpPr>
        <xdr:cNvPr id="80" name="楕円 79">
          <a:extLst>
            <a:ext uri="{FF2B5EF4-FFF2-40B4-BE49-F238E27FC236}">
              <a16:creationId xmlns:a16="http://schemas.microsoft.com/office/drawing/2014/main" id="{4B07B986-20F0-4911-BFED-3323458645CD}"/>
            </a:ext>
          </a:extLst>
        </xdr:cNvPr>
        <xdr:cNvSpPr/>
      </xdr:nvSpPr>
      <xdr:spPr>
        <a:xfrm>
          <a:off x="1968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149678</xdr:rowOff>
    </xdr:from>
    <xdr:to>
      <xdr:col>15</xdr:col>
      <xdr:colOff>50800</xdr:colOff>
      <xdr:row>40</xdr:row>
      <xdr:rowOff>10885</xdr:rowOff>
    </xdr:to>
    <xdr:cxnSp macro="">
      <xdr:nvCxnSpPr>
        <xdr:cNvPr id="81" name="直線コネクタ 80">
          <a:extLst>
            <a:ext uri="{FF2B5EF4-FFF2-40B4-BE49-F238E27FC236}">
              <a16:creationId xmlns:a16="http://schemas.microsoft.com/office/drawing/2014/main" id="{5017BE57-9B15-4E61-9743-CEF9832DD08B}"/>
            </a:ext>
          </a:extLst>
        </xdr:cNvPr>
        <xdr:cNvCxnSpPr/>
      </xdr:nvCxnSpPr>
      <xdr:spPr>
        <a:xfrm>
          <a:off x="2019300" y="683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66222</xdr:rowOff>
    </xdr:from>
    <xdr:to>
      <xdr:col>6</xdr:col>
      <xdr:colOff>38100</xdr:colOff>
      <xdr:row>39</xdr:row>
      <xdr:rowOff>167822</xdr:rowOff>
    </xdr:to>
    <xdr:sp macro="" textlink="">
      <xdr:nvSpPr>
        <xdr:cNvPr id="82" name="楕円 81">
          <a:extLst>
            <a:ext uri="{FF2B5EF4-FFF2-40B4-BE49-F238E27FC236}">
              <a16:creationId xmlns:a16="http://schemas.microsoft.com/office/drawing/2014/main" id="{7EAB2145-6BBD-48C0-A758-3A7D1F294E8E}"/>
            </a:ext>
          </a:extLst>
        </xdr:cNvPr>
        <xdr:cNvSpPr/>
      </xdr:nvSpPr>
      <xdr:spPr>
        <a:xfrm>
          <a:off x="1079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117022</xdr:rowOff>
    </xdr:from>
    <xdr:to>
      <xdr:col>10</xdr:col>
      <xdr:colOff>114300</xdr:colOff>
      <xdr:row>39</xdr:row>
      <xdr:rowOff>149678</xdr:rowOff>
    </xdr:to>
    <xdr:cxnSp macro="">
      <xdr:nvCxnSpPr>
        <xdr:cNvPr id="83" name="直線コネクタ 82">
          <a:extLst>
            <a:ext uri="{FF2B5EF4-FFF2-40B4-BE49-F238E27FC236}">
              <a16:creationId xmlns:a16="http://schemas.microsoft.com/office/drawing/2014/main" id="{5C7F33F6-6FD7-413D-BC1B-A7B55E90F5D0}"/>
            </a:ext>
          </a:extLst>
        </xdr:cNvPr>
        <xdr:cNvCxnSpPr/>
      </xdr:nvCxnSpPr>
      <xdr:spPr>
        <a:xfrm>
          <a:off x="1130300" y="680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17797</xdr:rowOff>
    </xdr:from>
    <xdr:ext cx="405111" cy="259045"/>
    <xdr:sp macro="" textlink="">
      <xdr:nvSpPr>
        <xdr:cNvPr id="84" name="n_1aveValue【図書館】&#10;有形固定資産減価償却率">
          <a:extLst>
            <a:ext uri="{FF2B5EF4-FFF2-40B4-BE49-F238E27FC236}">
              <a16:creationId xmlns:a16="http://schemas.microsoft.com/office/drawing/2014/main" id="{DC3DACE0-F041-43FC-8A87-AB4C674103F5}"/>
            </a:ext>
          </a:extLst>
        </xdr:cNvPr>
        <xdr:cNvSpPr txBox="1"/>
      </xdr:nvSpPr>
      <xdr:spPr>
        <a:xfrm>
          <a:off x="3582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166387</xdr:rowOff>
    </xdr:from>
    <xdr:ext cx="405111" cy="259045"/>
    <xdr:sp macro="" textlink="">
      <xdr:nvSpPr>
        <xdr:cNvPr id="85" name="n_2aveValue【図書館】&#10;有形固定資産減価償却率">
          <a:extLst>
            <a:ext uri="{FF2B5EF4-FFF2-40B4-BE49-F238E27FC236}">
              <a16:creationId xmlns:a16="http://schemas.microsoft.com/office/drawing/2014/main" id="{0AB39F94-BF90-469F-BCC8-1390F46DBCD2}"/>
            </a:ext>
          </a:extLst>
        </xdr:cNvPr>
        <xdr:cNvSpPr txBox="1"/>
      </xdr:nvSpPr>
      <xdr:spPr>
        <a:xfrm>
          <a:off x="2705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4734</xdr:rowOff>
    </xdr:from>
    <xdr:ext cx="405111" cy="259045"/>
    <xdr:sp macro="" textlink="">
      <xdr:nvSpPr>
        <xdr:cNvPr id="86" name="n_3aveValue【図書館】&#10;有形固定資産減価償却率">
          <a:extLst>
            <a:ext uri="{FF2B5EF4-FFF2-40B4-BE49-F238E27FC236}">
              <a16:creationId xmlns:a16="http://schemas.microsoft.com/office/drawing/2014/main" id="{3B1D8C3D-CEB6-4E9C-879C-063A50175C6B}"/>
            </a:ext>
          </a:extLst>
        </xdr:cNvPr>
        <xdr:cNvSpPr txBox="1"/>
      </xdr:nvSpPr>
      <xdr:spPr>
        <a:xfrm>
          <a:off x="18167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99440</xdr:rowOff>
    </xdr:from>
    <xdr:ext cx="405111" cy="259045"/>
    <xdr:sp macro="" textlink="">
      <xdr:nvSpPr>
        <xdr:cNvPr id="87" name="n_4aveValue【図書館】&#10;有形固定資産減価償却率">
          <a:extLst>
            <a:ext uri="{FF2B5EF4-FFF2-40B4-BE49-F238E27FC236}">
              <a16:creationId xmlns:a16="http://schemas.microsoft.com/office/drawing/2014/main" id="{2AC311DC-F7C5-4700-A4FC-16C8E67E98B2}"/>
            </a:ext>
          </a:extLst>
        </xdr:cNvPr>
        <xdr:cNvSpPr txBox="1"/>
      </xdr:nvSpPr>
      <xdr:spPr>
        <a:xfrm>
          <a:off x="927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85470</xdr:rowOff>
    </xdr:from>
    <xdr:ext cx="405111" cy="259045"/>
    <xdr:sp macro="" textlink="">
      <xdr:nvSpPr>
        <xdr:cNvPr id="88" name="n_1mainValue【図書館】&#10;有形固定資産減価償却率">
          <a:extLst>
            <a:ext uri="{FF2B5EF4-FFF2-40B4-BE49-F238E27FC236}">
              <a16:creationId xmlns:a16="http://schemas.microsoft.com/office/drawing/2014/main" id="{1C8B71AB-C1E6-4C1B-AC4B-FCE0A851C69F}"/>
            </a:ext>
          </a:extLst>
        </xdr:cNvPr>
        <xdr:cNvSpPr txBox="1"/>
      </xdr:nvSpPr>
      <xdr:spPr>
        <a:xfrm>
          <a:off x="35820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52812</xdr:rowOff>
    </xdr:from>
    <xdr:ext cx="405111" cy="259045"/>
    <xdr:sp macro="" textlink="">
      <xdr:nvSpPr>
        <xdr:cNvPr id="89" name="n_2mainValue【図書館】&#10;有形固定資産減価償却率">
          <a:extLst>
            <a:ext uri="{FF2B5EF4-FFF2-40B4-BE49-F238E27FC236}">
              <a16:creationId xmlns:a16="http://schemas.microsoft.com/office/drawing/2014/main" id="{622651BF-FA54-45FA-8096-4B852E963317}"/>
            </a:ext>
          </a:extLst>
        </xdr:cNvPr>
        <xdr:cNvSpPr txBox="1"/>
      </xdr:nvSpPr>
      <xdr:spPr>
        <a:xfrm>
          <a:off x="2705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20155</xdr:rowOff>
    </xdr:from>
    <xdr:ext cx="405111" cy="259045"/>
    <xdr:sp macro="" textlink="">
      <xdr:nvSpPr>
        <xdr:cNvPr id="90" name="n_3mainValue【図書館】&#10;有形固定資産減価償却率">
          <a:extLst>
            <a:ext uri="{FF2B5EF4-FFF2-40B4-BE49-F238E27FC236}">
              <a16:creationId xmlns:a16="http://schemas.microsoft.com/office/drawing/2014/main" id="{E34571E3-1534-4F5C-9975-8270D5C2681D}"/>
            </a:ext>
          </a:extLst>
        </xdr:cNvPr>
        <xdr:cNvSpPr txBox="1"/>
      </xdr:nvSpPr>
      <xdr:spPr>
        <a:xfrm>
          <a:off x="1816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158949</xdr:rowOff>
    </xdr:from>
    <xdr:ext cx="405111" cy="259045"/>
    <xdr:sp macro="" textlink="">
      <xdr:nvSpPr>
        <xdr:cNvPr id="91" name="n_4mainValue【図書館】&#10;有形固定資産減価償却率">
          <a:extLst>
            <a:ext uri="{FF2B5EF4-FFF2-40B4-BE49-F238E27FC236}">
              <a16:creationId xmlns:a16="http://schemas.microsoft.com/office/drawing/2014/main" id="{E8908068-E832-466B-BA7A-08C8C9BD782A}"/>
            </a:ext>
          </a:extLst>
        </xdr:cNvPr>
        <xdr:cNvSpPr txBox="1"/>
      </xdr:nvSpPr>
      <xdr:spPr>
        <a:xfrm>
          <a:off x="9277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FA7D24F2-4EE4-4C7B-B653-586AD6379FD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8112E8DD-4CAF-47E5-9E06-4F8988C7AA3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B0F10AC0-31F0-4589-9722-821635D0849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AE2D9CF9-5F5F-448D-90A5-DE3F7FB993D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70FF55B3-EE74-432E-B799-DB4423CB856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EE7C8A8-00FD-49EC-A7C5-F5B46E8E4DD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8144DFB6-A686-4DBA-8123-6B07F8A4269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2885368B-0040-44DA-9101-123499D35B8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DD6EF180-A1AB-4757-A9B3-97084ADBF311}"/>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277FA0D7-1E78-486C-9DD6-C8461F3F333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699CDCF-778B-4C90-ABDC-AA151C1A8D95}"/>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966B13C8-F960-4C35-B542-A649CA0B06F5}"/>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F7A50F98-B173-4FD2-B728-5FC3F58A4FD6}"/>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FC37960C-BB62-443F-A824-35B0329F3903}"/>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1C72E1A6-2E00-41C0-9F87-71EDADE71547}"/>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8C5ABF52-4554-46EC-B306-3C0AA7F7415F}"/>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377CFBD9-16BD-4BF9-8B2E-0A8BD6EF4E3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736124E2-07CA-4188-AD19-E43D16E0BC63}"/>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32948FB3-548A-40CF-AAE2-67D3D20F496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69B8A89B-A3C5-4891-B348-48B824163124}"/>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96FA44EC-710D-4D5A-AAC7-C8B4C79A688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64770</xdr:rowOff>
    </xdr:from>
    <xdr:to>
      <xdr:col>54</xdr:col>
      <xdr:colOff>189865</xdr:colOff>
      <xdr:row>40</xdr:row>
      <xdr:rowOff>99060</xdr:rowOff>
    </xdr:to>
    <xdr:cxnSp macro="">
      <xdr:nvCxnSpPr>
        <xdr:cNvPr id="113" name="直線コネクタ 112">
          <a:extLst>
            <a:ext uri="{FF2B5EF4-FFF2-40B4-BE49-F238E27FC236}">
              <a16:creationId xmlns:a16="http://schemas.microsoft.com/office/drawing/2014/main" id="{8DCCEC2F-F938-4419-827E-7FC614800834}"/>
            </a:ext>
          </a:extLst>
        </xdr:cNvPr>
        <xdr:cNvCxnSpPr/>
      </xdr:nvCxnSpPr>
      <xdr:spPr>
        <a:xfrm flipV="1">
          <a:off x="10476865" y="57226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4" name="【図書館】&#10;一人当たり面積最小値テキスト">
          <a:extLst>
            <a:ext uri="{FF2B5EF4-FFF2-40B4-BE49-F238E27FC236}">
              <a16:creationId xmlns:a16="http://schemas.microsoft.com/office/drawing/2014/main" id="{195C1F25-11E8-462B-9CEE-D0802A5FF764}"/>
            </a:ext>
          </a:extLst>
        </xdr:cNvPr>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5" name="直線コネクタ 114">
          <a:extLst>
            <a:ext uri="{FF2B5EF4-FFF2-40B4-BE49-F238E27FC236}">
              <a16:creationId xmlns:a16="http://schemas.microsoft.com/office/drawing/2014/main" id="{3027B806-0BA2-4231-A918-129A0A7733ED}"/>
            </a:ext>
          </a:extLst>
        </xdr:cNvPr>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11447</xdr:rowOff>
    </xdr:from>
    <xdr:ext cx="469744" cy="259045"/>
    <xdr:sp macro="" textlink="">
      <xdr:nvSpPr>
        <xdr:cNvPr id="116" name="【図書館】&#10;一人当たり面積最大値テキスト">
          <a:extLst>
            <a:ext uri="{FF2B5EF4-FFF2-40B4-BE49-F238E27FC236}">
              <a16:creationId xmlns:a16="http://schemas.microsoft.com/office/drawing/2014/main" id="{9D22F015-CFB7-4E7D-8651-2CC5B2F1D468}"/>
            </a:ext>
          </a:extLst>
        </xdr:cNvPr>
        <xdr:cNvSpPr txBox="1"/>
      </xdr:nvSpPr>
      <xdr:spPr>
        <a:xfrm>
          <a:off x="10515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64770</xdr:rowOff>
    </xdr:from>
    <xdr:to>
      <xdr:col>55</xdr:col>
      <xdr:colOff>88900</xdr:colOff>
      <xdr:row>33</xdr:row>
      <xdr:rowOff>64770</xdr:rowOff>
    </xdr:to>
    <xdr:cxnSp macro="">
      <xdr:nvCxnSpPr>
        <xdr:cNvPr id="117" name="直線コネクタ 116">
          <a:extLst>
            <a:ext uri="{FF2B5EF4-FFF2-40B4-BE49-F238E27FC236}">
              <a16:creationId xmlns:a16="http://schemas.microsoft.com/office/drawing/2014/main" id="{B7475B75-DF58-446D-8ACC-D1032E3539C4}"/>
            </a:ext>
          </a:extLst>
        </xdr:cNvPr>
        <xdr:cNvCxnSpPr/>
      </xdr:nvCxnSpPr>
      <xdr:spPr>
        <a:xfrm>
          <a:off x="10388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151147</xdr:rowOff>
    </xdr:from>
    <xdr:ext cx="469744" cy="259045"/>
    <xdr:sp macro="" textlink="">
      <xdr:nvSpPr>
        <xdr:cNvPr id="118" name="【図書館】&#10;一人当たり面積平均値テキスト">
          <a:extLst>
            <a:ext uri="{FF2B5EF4-FFF2-40B4-BE49-F238E27FC236}">
              <a16:creationId xmlns:a16="http://schemas.microsoft.com/office/drawing/2014/main" id="{E082B922-C2E5-47BC-A9EF-5320C6F0B3AE}"/>
            </a:ext>
          </a:extLst>
        </xdr:cNvPr>
        <xdr:cNvSpPr txBox="1"/>
      </xdr:nvSpPr>
      <xdr:spPr>
        <a:xfrm>
          <a:off x="105156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9" name="フローチャート: 判断 118">
          <a:extLst>
            <a:ext uri="{FF2B5EF4-FFF2-40B4-BE49-F238E27FC236}">
              <a16:creationId xmlns:a16="http://schemas.microsoft.com/office/drawing/2014/main" id="{6ADC90C9-D6DC-494D-82C7-2C5BE691FD92}"/>
            </a:ext>
          </a:extLst>
        </xdr:cNvPr>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20" name="フローチャート: 判断 119">
          <a:extLst>
            <a:ext uri="{FF2B5EF4-FFF2-40B4-BE49-F238E27FC236}">
              <a16:creationId xmlns:a16="http://schemas.microsoft.com/office/drawing/2014/main" id="{FAE0C335-9BE6-48D0-90F4-1F55B016A58E}"/>
            </a:ext>
          </a:extLst>
        </xdr:cNvPr>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105410</xdr:rowOff>
    </xdr:from>
    <xdr:to>
      <xdr:col>46</xdr:col>
      <xdr:colOff>38100</xdr:colOff>
      <xdr:row>38</xdr:row>
      <xdr:rowOff>35560</xdr:rowOff>
    </xdr:to>
    <xdr:sp macro="" textlink="">
      <xdr:nvSpPr>
        <xdr:cNvPr id="121" name="フローチャート: 判断 120">
          <a:extLst>
            <a:ext uri="{FF2B5EF4-FFF2-40B4-BE49-F238E27FC236}">
              <a16:creationId xmlns:a16="http://schemas.microsoft.com/office/drawing/2014/main" id="{948C3AA2-3072-49F3-A666-EE09D40659C7}"/>
            </a:ext>
          </a:extLst>
        </xdr:cNvPr>
        <xdr:cNvSpPr/>
      </xdr:nvSpPr>
      <xdr:spPr>
        <a:xfrm>
          <a:off x="8699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2" name="フローチャート: 判断 121">
          <a:extLst>
            <a:ext uri="{FF2B5EF4-FFF2-40B4-BE49-F238E27FC236}">
              <a16:creationId xmlns:a16="http://schemas.microsoft.com/office/drawing/2014/main" id="{0C5A91EC-7A01-42F3-8C6E-86C1C82E505A}"/>
            </a:ext>
          </a:extLst>
        </xdr:cNvPr>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128270</xdr:rowOff>
    </xdr:from>
    <xdr:to>
      <xdr:col>36</xdr:col>
      <xdr:colOff>165100</xdr:colOff>
      <xdr:row>38</xdr:row>
      <xdr:rowOff>58420</xdr:rowOff>
    </xdr:to>
    <xdr:sp macro="" textlink="">
      <xdr:nvSpPr>
        <xdr:cNvPr id="123" name="フローチャート: 判断 122">
          <a:extLst>
            <a:ext uri="{FF2B5EF4-FFF2-40B4-BE49-F238E27FC236}">
              <a16:creationId xmlns:a16="http://schemas.microsoft.com/office/drawing/2014/main" id="{C2970BFD-3B8A-4DFB-BFB2-B690C31C500C}"/>
            </a:ext>
          </a:extLst>
        </xdr:cNvPr>
        <xdr:cNvSpPr/>
      </xdr:nvSpPr>
      <xdr:spPr>
        <a:xfrm>
          <a:off x="692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AA018EE-0B6D-454D-B8B7-7CB91105AB9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1F12697-C967-4237-84FB-B7C4875E9A0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3F5CE03-3B26-4ACA-A83D-8F859A07F23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3B11478-F8A8-444E-B06D-EFC3A945916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360B625-3EC4-4631-A9E7-0C57165FDE6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93980</xdr:rowOff>
    </xdr:from>
    <xdr:to>
      <xdr:col>55</xdr:col>
      <xdr:colOff>50800</xdr:colOff>
      <xdr:row>39</xdr:row>
      <xdr:rowOff>24130</xdr:rowOff>
    </xdr:to>
    <xdr:sp macro="" textlink="">
      <xdr:nvSpPr>
        <xdr:cNvPr id="129" name="楕円 128">
          <a:extLst>
            <a:ext uri="{FF2B5EF4-FFF2-40B4-BE49-F238E27FC236}">
              <a16:creationId xmlns:a16="http://schemas.microsoft.com/office/drawing/2014/main" id="{395C00A1-6CEA-46B2-AD71-683E1686A46B}"/>
            </a:ext>
          </a:extLst>
        </xdr:cNvPr>
        <xdr:cNvSpPr/>
      </xdr:nvSpPr>
      <xdr:spPr>
        <a:xfrm>
          <a:off x="10426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72407</xdr:rowOff>
    </xdr:from>
    <xdr:ext cx="469744" cy="259045"/>
    <xdr:sp macro="" textlink="">
      <xdr:nvSpPr>
        <xdr:cNvPr id="130" name="【図書館】&#10;一人当たり面積該当値テキスト">
          <a:extLst>
            <a:ext uri="{FF2B5EF4-FFF2-40B4-BE49-F238E27FC236}">
              <a16:creationId xmlns:a16="http://schemas.microsoft.com/office/drawing/2014/main" id="{B610D6F1-14A3-4EE0-953E-CB151CA32F5E}"/>
            </a:ext>
          </a:extLst>
        </xdr:cNvPr>
        <xdr:cNvSpPr txBox="1"/>
      </xdr:nvSpPr>
      <xdr:spPr>
        <a:xfrm>
          <a:off x="10515600"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93980</xdr:rowOff>
    </xdr:from>
    <xdr:to>
      <xdr:col>50</xdr:col>
      <xdr:colOff>165100</xdr:colOff>
      <xdr:row>39</xdr:row>
      <xdr:rowOff>24130</xdr:rowOff>
    </xdr:to>
    <xdr:sp macro="" textlink="">
      <xdr:nvSpPr>
        <xdr:cNvPr id="131" name="楕円 130">
          <a:extLst>
            <a:ext uri="{FF2B5EF4-FFF2-40B4-BE49-F238E27FC236}">
              <a16:creationId xmlns:a16="http://schemas.microsoft.com/office/drawing/2014/main" id="{26D4C36A-9C41-4CC2-BB71-7F821F73484A}"/>
            </a:ext>
          </a:extLst>
        </xdr:cNvPr>
        <xdr:cNvSpPr/>
      </xdr:nvSpPr>
      <xdr:spPr>
        <a:xfrm>
          <a:off x="9588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144780</xdr:rowOff>
    </xdr:from>
    <xdr:to>
      <xdr:col>55</xdr:col>
      <xdr:colOff>0</xdr:colOff>
      <xdr:row>38</xdr:row>
      <xdr:rowOff>144780</xdr:rowOff>
    </xdr:to>
    <xdr:cxnSp macro="">
      <xdr:nvCxnSpPr>
        <xdr:cNvPr id="132" name="直線コネクタ 131">
          <a:extLst>
            <a:ext uri="{FF2B5EF4-FFF2-40B4-BE49-F238E27FC236}">
              <a16:creationId xmlns:a16="http://schemas.microsoft.com/office/drawing/2014/main" id="{33068EB0-ECDF-4842-801D-830B39694FA6}"/>
            </a:ext>
          </a:extLst>
        </xdr:cNvPr>
        <xdr:cNvCxnSpPr/>
      </xdr:nvCxnSpPr>
      <xdr:spPr>
        <a:xfrm>
          <a:off x="9639300" y="6659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93980</xdr:rowOff>
    </xdr:from>
    <xdr:to>
      <xdr:col>46</xdr:col>
      <xdr:colOff>38100</xdr:colOff>
      <xdr:row>39</xdr:row>
      <xdr:rowOff>24130</xdr:rowOff>
    </xdr:to>
    <xdr:sp macro="" textlink="">
      <xdr:nvSpPr>
        <xdr:cNvPr id="133" name="楕円 132">
          <a:extLst>
            <a:ext uri="{FF2B5EF4-FFF2-40B4-BE49-F238E27FC236}">
              <a16:creationId xmlns:a16="http://schemas.microsoft.com/office/drawing/2014/main" id="{466CE256-63CF-4549-B06F-4255F3BE2A4F}"/>
            </a:ext>
          </a:extLst>
        </xdr:cNvPr>
        <xdr:cNvSpPr/>
      </xdr:nvSpPr>
      <xdr:spPr>
        <a:xfrm>
          <a:off x="8699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144780</xdr:rowOff>
    </xdr:from>
    <xdr:to>
      <xdr:col>50</xdr:col>
      <xdr:colOff>114300</xdr:colOff>
      <xdr:row>38</xdr:row>
      <xdr:rowOff>144780</xdr:rowOff>
    </xdr:to>
    <xdr:cxnSp macro="">
      <xdr:nvCxnSpPr>
        <xdr:cNvPr id="134" name="直線コネクタ 133">
          <a:extLst>
            <a:ext uri="{FF2B5EF4-FFF2-40B4-BE49-F238E27FC236}">
              <a16:creationId xmlns:a16="http://schemas.microsoft.com/office/drawing/2014/main" id="{D69B5FF6-5FEC-49A3-A8E8-0596E9129A1B}"/>
            </a:ext>
          </a:extLst>
        </xdr:cNvPr>
        <xdr:cNvCxnSpPr/>
      </xdr:nvCxnSpPr>
      <xdr:spPr>
        <a:xfrm>
          <a:off x="8750300" y="665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93980</xdr:rowOff>
    </xdr:from>
    <xdr:to>
      <xdr:col>41</xdr:col>
      <xdr:colOff>101600</xdr:colOff>
      <xdr:row>39</xdr:row>
      <xdr:rowOff>24130</xdr:rowOff>
    </xdr:to>
    <xdr:sp macro="" textlink="">
      <xdr:nvSpPr>
        <xdr:cNvPr id="135" name="楕円 134">
          <a:extLst>
            <a:ext uri="{FF2B5EF4-FFF2-40B4-BE49-F238E27FC236}">
              <a16:creationId xmlns:a16="http://schemas.microsoft.com/office/drawing/2014/main" id="{167EBE1D-B4CF-464A-932A-9E3A32737544}"/>
            </a:ext>
          </a:extLst>
        </xdr:cNvPr>
        <xdr:cNvSpPr/>
      </xdr:nvSpPr>
      <xdr:spPr>
        <a:xfrm>
          <a:off x="7810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144780</xdr:rowOff>
    </xdr:from>
    <xdr:to>
      <xdr:col>45</xdr:col>
      <xdr:colOff>177800</xdr:colOff>
      <xdr:row>38</xdr:row>
      <xdr:rowOff>144780</xdr:rowOff>
    </xdr:to>
    <xdr:cxnSp macro="">
      <xdr:nvCxnSpPr>
        <xdr:cNvPr id="136" name="直線コネクタ 135">
          <a:extLst>
            <a:ext uri="{FF2B5EF4-FFF2-40B4-BE49-F238E27FC236}">
              <a16:creationId xmlns:a16="http://schemas.microsoft.com/office/drawing/2014/main" id="{5401305F-46B6-4B65-ADBE-EE8313D343A5}"/>
            </a:ext>
          </a:extLst>
        </xdr:cNvPr>
        <xdr:cNvCxnSpPr/>
      </xdr:nvCxnSpPr>
      <xdr:spPr>
        <a:xfrm>
          <a:off x="7861300" y="665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116840</xdr:rowOff>
    </xdr:from>
    <xdr:to>
      <xdr:col>36</xdr:col>
      <xdr:colOff>165100</xdr:colOff>
      <xdr:row>39</xdr:row>
      <xdr:rowOff>46990</xdr:rowOff>
    </xdr:to>
    <xdr:sp macro="" textlink="">
      <xdr:nvSpPr>
        <xdr:cNvPr id="137" name="楕円 136">
          <a:extLst>
            <a:ext uri="{FF2B5EF4-FFF2-40B4-BE49-F238E27FC236}">
              <a16:creationId xmlns:a16="http://schemas.microsoft.com/office/drawing/2014/main" id="{58DE30CD-27D7-41DE-A31D-0E8692146AF1}"/>
            </a:ext>
          </a:extLst>
        </xdr:cNvPr>
        <xdr:cNvSpPr/>
      </xdr:nvSpPr>
      <xdr:spPr>
        <a:xfrm>
          <a:off x="6921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144780</xdr:rowOff>
    </xdr:from>
    <xdr:to>
      <xdr:col>41</xdr:col>
      <xdr:colOff>50800</xdr:colOff>
      <xdr:row>38</xdr:row>
      <xdr:rowOff>167640</xdr:rowOff>
    </xdr:to>
    <xdr:cxnSp macro="">
      <xdr:nvCxnSpPr>
        <xdr:cNvPr id="138" name="直線コネクタ 137">
          <a:extLst>
            <a:ext uri="{FF2B5EF4-FFF2-40B4-BE49-F238E27FC236}">
              <a16:creationId xmlns:a16="http://schemas.microsoft.com/office/drawing/2014/main" id="{704BB807-D8A9-4C8B-909E-56A979FB8699}"/>
            </a:ext>
          </a:extLst>
        </xdr:cNvPr>
        <xdr:cNvCxnSpPr/>
      </xdr:nvCxnSpPr>
      <xdr:spPr>
        <a:xfrm flipV="1">
          <a:off x="6972300" y="6659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74947</xdr:rowOff>
    </xdr:from>
    <xdr:ext cx="469744" cy="259045"/>
    <xdr:sp macro="" textlink="">
      <xdr:nvSpPr>
        <xdr:cNvPr id="139" name="n_1aveValue【図書館】&#10;一人当たり面積">
          <a:extLst>
            <a:ext uri="{FF2B5EF4-FFF2-40B4-BE49-F238E27FC236}">
              <a16:creationId xmlns:a16="http://schemas.microsoft.com/office/drawing/2014/main" id="{DCD4EE7F-DE58-4C29-A221-A541E57E95C7}"/>
            </a:ext>
          </a:extLst>
        </xdr:cNvPr>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52087</xdr:rowOff>
    </xdr:from>
    <xdr:ext cx="469744" cy="259045"/>
    <xdr:sp macro="" textlink="">
      <xdr:nvSpPr>
        <xdr:cNvPr id="140" name="n_2aveValue【図書館】&#10;一人当たり面積">
          <a:extLst>
            <a:ext uri="{FF2B5EF4-FFF2-40B4-BE49-F238E27FC236}">
              <a16:creationId xmlns:a16="http://schemas.microsoft.com/office/drawing/2014/main" id="{A201DA47-7535-4113-8D81-DB33C14950F7}"/>
            </a:ext>
          </a:extLst>
        </xdr:cNvPr>
        <xdr:cNvSpPr txBox="1"/>
      </xdr:nvSpPr>
      <xdr:spPr>
        <a:xfrm>
          <a:off x="85154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74947</xdr:rowOff>
    </xdr:from>
    <xdr:ext cx="469744" cy="259045"/>
    <xdr:sp macro="" textlink="">
      <xdr:nvSpPr>
        <xdr:cNvPr id="141" name="n_3aveValue【図書館】&#10;一人当たり面積">
          <a:extLst>
            <a:ext uri="{FF2B5EF4-FFF2-40B4-BE49-F238E27FC236}">
              <a16:creationId xmlns:a16="http://schemas.microsoft.com/office/drawing/2014/main" id="{5DBC0F21-34E6-4780-8A0A-02DF40C81EB8}"/>
            </a:ext>
          </a:extLst>
        </xdr:cNvPr>
        <xdr:cNvSpPr txBox="1"/>
      </xdr:nvSpPr>
      <xdr:spPr>
        <a:xfrm>
          <a:off x="7626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74947</xdr:rowOff>
    </xdr:from>
    <xdr:ext cx="469744" cy="259045"/>
    <xdr:sp macro="" textlink="">
      <xdr:nvSpPr>
        <xdr:cNvPr id="142" name="n_4aveValue【図書館】&#10;一人当たり面積">
          <a:extLst>
            <a:ext uri="{FF2B5EF4-FFF2-40B4-BE49-F238E27FC236}">
              <a16:creationId xmlns:a16="http://schemas.microsoft.com/office/drawing/2014/main" id="{536743D1-DB4C-498B-9B9D-29AF3947AF82}"/>
            </a:ext>
          </a:extLst>
        </xdr:cNvPr>
        <xdr:cNvSpPr txBox="1"/>
      </xdr:nvSpPr>
      <xdr:spPr>
        <a:xfrm>
          <a:off x="6737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15257</xdr:rowOff>
    </xdr:from>
    <xdr:ext cx="469744" cy="259045"/>
    <xdr:sp macro="" textlink="">
      <xdr:nvSpPr>
        <xdr:cNvPr id="143" name="n_1mainValue【図書館】&#10;一人当たり面積">
          <a:extLst>
            <a:ext uri="{FF2B5EF4-FFF2-40B4-BE49-F238E27FC236}">
              <a16:creationId xmlns:a16="http://schemas.microsoft.com/office/drawing/2014/main" id="{5324DA15-86E9-44E3-B8A4-655C170EE16A}"/>
            </a:ext>
          </a:extLst>
        </xdr:cNvPr>
        <xdr:cNvSpPr txBox="1"/>
      </xdr:nvSpPr>
      <xdr:spPr>
        <a:xfrm>
          <a:off x="93917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15257</xdr:rowOff>
    </xdr:from>
    <xdr:ext cx="469744" cy="259045"/>
    <xdr:sp macro="" textlink="">
      <xdr:nvSpPr>
        <xdr:cNvPr id="144" name="n_2mainValue【図書館】&#10;一人当たり面積">
          <a:extLst>
            <a:ext uri="{FF2B5EF4-FFF2-40B4-BE49-F238E27FC236}">
              <a16:creationId xmlns:a16="http://schemas.microsoft.com/office/drawing/2014/main" id="{C01CD1E4-319C-4520-B836-A534A62924BA}"/>
            </a:ext>
          </a:extLst>
        </xdr:cNvPr>
        <xdr:cNvSpPr txBox="1"/>
      </xdr:nvSpPr>
      <xdr:spPr>
        <a:xfrm>
          <a:off x="8515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15257</xdr:rowOff>
    </xdr:from>
    <xdr:ext cx="469744" cy="259045"/>
    <xdr:sp macro="" textlink="">
      <xdr:nvSpPr>
        <xdr:cNvPr id="145" name="n_3mainValue【図書館】&#10;一人当たり面積">
          <a:extLst>
            <a:ext uri="{FF2B5EF4-FFF2-40B4-BE49-F238E27FC236}">
              <a16:creationId xmlns:a16="http://schemas.microsoft.com/office/drawing/2014/main" id="{69EDECD8-3C51-44F7-8D34-2365D57AFE8E}"/>
            </a:ext>
          </a:extLst>
        </xdr:cNvPr>
        <xdr:cNvSpPr txBox="1"/>
      </xdr:nvSpPr>
      <xdr:spPr>
        <a:xfrm>
          <a:off x="7626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38117</xdr:rowOff>
    </xdr:from>
    <xdr:ext cx="469744" cy="259045"/>
    <xdr:sp macro="" textlink="">
      <xdr:nvSpPr>
        <xdr:cNvPr id="146" name="n_4mainValue【図書館】&#10;一人当たり面積">
          <a:extLst>
            <a:ext uri="{FF2B5EF4-FFF2-40B4-BE49-F238E27FC236}">
              <a16:creationId xmlns:a16="http://schemas.microsoft.com/office/drawing/2014/main" id="{1F605BFC-0446-424F-AE30-CB5DF4EFD04D}"/>
            </a:ext>
          </a:extLst>
        </xdr:cNvPr>
        <xdr:cNvSpPr txBox="1"/>
      </xdr:nvSpPr>
      <xdr:spPr>
        <a:xfrm>
          <a:off x="6737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237446AA-7853-4B24-BAF0-A8C85C3C8F5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F3E76A01-72D7-4364-8C55-7E39758DE93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3D63AA86-9984-430E-B281-AC2221BCD8B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A2EA3509-B956-4964-90CE-6C0B056F8F3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BC98F599-7566-4DEB-97C1-504BAACD3C8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59B39051-AB8C-4E6F-88D5-164557621F0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586A148C-3FA0-4FB3-B65F-CE9120E70D8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52EF1F3E-29AD-4628-B37F-9D7D808A386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B706B1F6-2EDD-4C67-8504-2D520B6632A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ADB88B38-3256-4AA4-BF52-27BA92A5219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99CE0D8A-BCD4-4B04-9F0F-EDD95E7E409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EE185D7A-4EB4-4B70-BA02-BC960A40B4C1}"/>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C0363E35-E7F3-4D12-9161-8CADF336902F}"/>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25FDD5C5-A15B-423F-97E7-C987A8B5B10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228F0C88-5537-4B9D-814B-59956AAB5BE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E34C580C-D9C6-4089-9525-AD0F778A24B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7675F9A8-AF57-4B4A-BD12-DF152F1ABF8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60E81912-807C-427D-A0E1-986C34FA2541}"/>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15B4773E-F79D-48C8-8160-11A4E1C5E97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6AC1168F-A521-4E3A-8B3A-DF3FF9AE521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ECD56260-0E24-4F18-85DF-748823DF19CD}"/>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60B75C87-1B79-4555-B7AA-4E5471278FE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DDAE00F6-1516-41C5-853C-5D367B9B4CF2}"/>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D3BFA0F7-FFA5-47E5-8024-EBB14AB6F71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11430</xdr:rowOff>
    </xdr:from>
    <xdr:to>
      <xdr:col>24</xdr:col>
      <xdr:colOff>62865</xdr:colOff>
      <xdr:row>63</xdr:row>
      <xdr:rowOff>45720</xdr:rowOff>
    </xdr:to>
    <xdr:cxnSp macro="">
      <xdr:nvCxnSpPr>
        <xdr:cNvPr id="171" name="直線コネクタ 170">
          <a:extLst>
            <a:ext uri="{FF2B5EF4-FFF2-40B4-BE49-F238E27FC236}">
              <a16:creationId xmlns:a16="http://schemas.microsoft.com/office/drawing/2014/main" id="{84B73B40-064D-48F5-8A1B-4E3B612F28A3}"/>
            </a:ext>
          </a:extLst>
        </xdr:cNvPr>
        <xdr:cNvCxnSpPr/>
      </xdr:nvCxnSpPr>
      <xdr:spPr>
        <a:xfrm flipV="1">
          <a:off x="4634865" y="9784080"/>
          <a:ext cx="0" cy="1062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49547</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4E4EEC34-74FA-42D6-A1DE-42761AB6DF4D}"/>
            </a:ext>
          </a:extLst>
        </xdr:cNvPr>
        <xdr:cNvSpPr txBox="1"/>
      </xdr:nvSpPr>
      <xdr:spPr>
        <a:xfrm>
          <a:off x="4673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45720</xdr:rowOff>
    </xdr:from>
    <xdr:to>
      <xdr:col>24</xdr:col>
      <xdr:colOff>152400</xdr:colOff>
      <xdr:row>63</xdr:row>
      <xdr:rowOff>45720</xdr:rowOff>
    </xdr:to>
    <xdr:cxnSp macro="">
      <xdr:nvCxnSpPr>
        <xdr:cNvPr id="173" name="直線コネクタ 172">
          <a:extLst>
            <a:ext uri="{FF2B5EF4-FFF2-40B4-BE49-F238E27FC236}">
              <a16:creationId xmlns:a16="http://schemas.microsoft.com/office/drawing/2014/main" id="{BF758BB5-3F54-4235-B418-7A532DF7134E}"/>
            </a:ext>
          </a:extLst>
        </xdr:cNvPr>
        <xdr:cNvCxnSpPr/>
      </xdr:nvCxnSpPr>
      <xdr:spPr>
        <a:xfrm>
          <a:off x="4546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129557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7C3C3B33-52C0-4189-BB72-4A9528BCA5A6}"/>
            </a:ext>
          </a:extLst>
        </xdr:cNvPr>
        <xdr:cNvSpPr txBox="1"/>
      </xdr:nvSpPr>
      <xdr:spPr>
        <a:xfrm>
          <a:off x="4673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11430</xdr:rowOff>
    </xdr:from>
    <xdr:to>
      <xdr:col>24</xdr:col>
      <xdr:colOff>152400</xdr:colOff>
      <xdr:row>57</xdr:row>
      <xdr:rowOff>11430</xdr:rowOff>
    </xdr:to>
    <xdr:cxnSp macro="">
      <xdr:nvCxnSpPr>
        <xdr:cNvPr id="175" name="直線コネクタ 174">
          <a:extLst>
            <a:ext uri="{FF2B5EF4-FFF2-40B4-BE49-F238E27FC236}">
              <a16:creationId xmlns:a16="http://schemas.microsoft.com/office/drawing/2014/main" id="{F9B36F30-AF35-4403-87FA-E890059A8312}"/>
            </a:ext>
          </a:extLst>
        </xdr:cNvPr>
        <xdr:cNvCxnSpPr/>
      </xdr:nvCxnSpPr>
      <xdr:spPr>
        <a:xfrm>
          <a:off x="4546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71137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357FB8BD-9B8D-488E-AC32-634AFEEF3F47}"/>
            </a:ext>
          </a:extLst>
        </xdr:cNvPr>
        <xdr:cNvSpPr txBox="1"/>
      </xdr:nvSpPr>
      <xdr:spPr>
        <a:xfrm>
          <a:off x="4673600" y="1001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48260</xdr:rowOff>
    </xdr:from>
    <xdr:to>
      <xdr:col>24</xdr:col>
      <xdr:colOff>114300</xdr:colOff>
      <xdr:row>59</xdr:row>
      <xdr:rowOff>149860</xdr:rowOff>
    </xdr:to>
    <xdr:sp macro="" textlink="">
      <xdr:nvSpPr>
        <xdr:cNvPr id="177" name="フローチャート: 判断 176">
          <a:extLst>
            <a:ext uri="{FF2B5EF4-FFF2-40B4-BE49-F238E27FC236}">
              <a16:creationId xmlns:a16="http://schemas.microsoft.com/office/drawing/2014/main" id="{244DFB15-305D-4097-9AA9-5468E4C7972D}"/>
            </a:ext>
          </a:extLst>
        </xdr:cNvPr>
        <xdr:cNvSpPr/>
      </xdr:nvSpPr>
      <xdr:spPr>
        <a:xfrm>
          <a:off x="45847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158750</xdr:rowOff>
    </xdr:from>
    <xdr:to>
      <xdr:col>20</xdr:col>
      <xdr:colOff>38100</xdr:colOff>
      <xdr:row>59</xdr:row>
      <xdr:rowOff>88900</xdr:rowOff>
    </xdr:to>
    <xdr:sp macro="" textlink="">
      <xdr:nvSpPr>
        <xdr:cNvPr id="178" name="フローチャート: 判断 177">
          <a:extLst>
            <a:ext uri="{FF2B5EF4-FFF2-40B4-BE49-F238E27FC236}">
              <a16:creationId xmlns:a16="http://schemas.microsoft.com/office/drawing/2014/main" id="{BEB76AD6-F613-49C5-ABDE-20A47BF39FDF}"/>
            </a:ext>
          </a:extLst>
        </xdr:cNvPr>
        <xdr:cNvSpPr/>
      </xdr:nvSpPr>
      <xdr:spPr>
        <a:xfrm>
          <a:off x="3746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xdr:rowOff>
    </xdr:from>
    <xdr:to>
      <xdr:col>15</xdr:col>
      <xdr:colOff>101600</xdr:colOff>
      <xdr:row>59</xdr:row>
      <xdr:rowOff>107950</xdr:rowOff>
    </xdr:to>
    <xdr:sp macro="" textlink="">
      <xdr:nvSpPr>
        <xdr:cNvPr id="179" name="フローチャート: 判断 178">
          <a:extLst>
            <a:ext uri="{FF2B5EF4-FFF2-40B4-BE49-F238E27FC236}">
              <a16:creationId xmlns:a16="http://schemas.microsoft.com/office/drawing/2014/main" id="{8132426F-2686-4819-97B0-F763B165D1B7}"/>
            </a:ext>
          </a:extLst>
        </xdr:cNvPr>
        <xdr:cNvSpPr/>
      </xdr:nvSpPr>
      <xdr:spPr>
        <a:xfrm>
          <a:off x="2857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80" name="フローチャート: 判断 179">
          <a:extLst>
            <a:ext uri="{FF2B5EF4-FFF2-40B4-BE49-F238E27FC236}">
              <a16:creationId xmlns:a16="http://schemas.microsoft.com/office/drawing/2014/main" id="{D215E228-6EC0-4FE7-A937-3A6037974CF9}"/>
            </a:ext>
          </a:extLst>
        </xdr:cNvPr>
        <xdr:cNvSpPr/>
      </xdr:nvSpPr>
      <xdr:spPr>
        <a:xfrm>
          <a:off x="1968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135890</xdr:rowOff>
    </xdr:from>
    <xdr:to>
      <xdr:col>6</xdr:col>
      <xdr:colOff>38100</xdr:colOff>
      <xdr:row>59</xdr:row>
      <xdr:rowOff>66040</xdr:rowOff>
    </xdr:to>
    <xdr:sp macro="" textlink="">
      <xdr:nvSpPr>
        <xdr:cNvPr id="181" name="フローチャート: 判断 180">
          <a:extLst>
            <a:ext uri="{FF2B5EF4-FFF2-40B4-BE49-F238E27FC236}">
              <a16:creationId xmlns:a16="http://schemas.microsoft.com/office/drawing/2014/main" id="{18E1D04E-3CBE-4AA2-8D4C-3F377B0F45A1}"/>
            </a:ext>
          </a:extLst>
        </xdr:cNvPr>
        <xdr:cNvSpPr/>
      </xdr:nvSpPr>
      <xdr:spPr>
        <a:xfrm>
          <a:off x="1079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57F04921-2D9B-421C-9762-64F4113172E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FA09B738-7901-410D-8B96-497B86BECBD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3BFAF9B-73F0-48EB-8E66-4BE85646437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FCFD567-2EDC-448E-BA80-213F7A4140E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BF56F19-48F5-4572-8EC7-4D0F7527CEF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31115</xdr:rowOff>
    </xdr:from>
    <xdr:to>
      <xdr:col>24</xdr:col>
      <xdr:colOff>114300</xdr:colOff>
      <xdr:row>61</xdr:row>
      <xdr:rowOff>132715</xdr:rowOff>
    </xdr:to>
    <xdr:sp macro="" textlink="">
      <xdr:nvSpPr>
        <xdr:cNvPr id="187" name="楕円 186">
          <a:extLst>
            <a:ext uri="{FF2B5EF4-FFF2-40B4-BE49-F238E27FC236}">
              <a16:creationId xmlns:a16="http://schemas.microsoft.com/office/drawing/2014/main" id="{F34E2E61-E9BC-429C-BD88-5CFAB1D92DF1}"/>
            </a:ext>
          </a:extLst>
        </xdr:cNvPr>
        <xdr:cNvSpPr/>
      </xdr:nvSpPr>
      <xdr:spPr>
        <a:xfrm>
          <a:off x="45847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9542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4A7E941A-F5EF-4470-9382-F5536AA08262}"/>
            </a:ext>
          </a:extLst>
        </xdr:cNvPr>
        <xdr:cNvSpPr txBox="1"/>
      </xdr:nvSpPr>
      <xdr:spPr>
        <a:xfrm>
          <a:off x="4673600"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2540</xdr:rowOff>
    </xdr:from>
    <xdr:to>
      <xdr:col>20</xdr:col>
      <xdr:colOff>38100</xdr:colOff>
      <xdr:row>61</xdr:row>
      <xdr:rowOff>104140</xdr:rowOff>
    </xdr:to>
    <xdr:sp macro="" textlink="">
      <xdr:nvSpPr>
        <xdr:cNvPr id="189" name="楕円 188">
          <a:extLst>
            <a:ext uri="{FF2B5EF4-FFF2-40B4-BE49-F238E27FC236}">
              <a16:creationId xmlns:a16="http://schemas.microsoft.com/office/drawing/2014/main" id="{99F551B7-68FD-43BC-BC91-2E53EB6975F4}"/>
            </a:ext>
          </a:extLst>
        </xdr:cNvPr>
        <xdr:cNvSpPr/>
      </xdr:nvSpPr>
      <xdr:spPr>
        <a:xfrm>
          <a:off x="3746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53340</xdr:rowOff>
    </xdr:from>
    <xdr:to>
      <xdr:col>24</xdr:col>
      <xdr:colOff>63500</xdr:colOff>
      <xdr:row>61</xdr:row>
      <xdr:rowOff>81915</xdr:rowOff>
    </xdr:to>
    <xdr:cxnSp macro="">
      <xdr:nvCxnSpPr>
        <xdr:cNvPr id="190" name="直線コネクタ 189">
          <a:extLst>
            <a:ext uri="{FF2B5EF4-FFF2-40B4-BE49-F238E27FC236}">
              <a16:creationId xmlns:a16="http://schemas.microsoft.com/office/drawing/2014/main" id="{F4CCEB40-17CE-46A9-AE3B-06F2E74C266A}"/>
            </a:ext>
          </a:extLst>
        </xdr:cNvPr>
        <xdr:cNvCxnSpPr/>
      </xdr:nvCxnSpPr>
      <xdr:spPr>
        <a:xfrm>
          <a:off x="3797300" y="1051179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128270</xdr:rowOff>
    </xdr:from>
    <xdr:to>
      <xdr:col>15</xdr:col>
      <xdr:colOff>101600</xdr:colOff>
      <xdr:row>61</xdr:row>
      <xdr:rowOff>58420</xdr:rowOff>
    </xdr:to>
    <xdr:sp macro="" textlink="">
      <xdr:nvSpPr>
        <xdr:cNvPr id="191" name="楕円 190">
          <a:extLst>
            <a:ext uri="{FF2B5EF4-FFF2-40B4-BE49-F238E27FC236}">
              <a16:creationId xmlns:a16="http://schemas.microsoft.com/office/drawing/2014/main" id="{46BAA2C3-C361-4D50-B5FC-A092EFF88347}"/>
            </a:ext>
          </a:extLst>
        </xdr:cNvPr>
        <xdr:cNvSpPr/>
      </xdr:nvSpPr>
      <xdr:spPr>
        <a:xfrm>
          <a:off x="2857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7620</xdr:rowOff>
    </xdr:from>
    <xdr:to>
      <xdr:col>19</xdr:col>
      <xdr:colOff>177800</xdr:colOff>
      <xdr:row>61</xdr:row>
      <xdr:rowOff>53340</xdr:rowOff>
    </xdr:to>
    <xdr:cxnSp macro="">
      <xdr:nvCxnSpPr>
        <xdr:cNvPr id="192" name="直線コネクタ 191">
          <a:extLst>
            <a:ext uri="{FF2B5EF4-FFF2-40B4-BE49-F238E27FC236}">
              <a16:creationId xmlns:a16="http://schemas.microsoft.com/office/drawing/2014/main" id="{8B88ABC2-39BF-454B-84FF-8227F121D748}"/>
            </a:ext>
          </a:extLst>
        </xdr:cNvPr>
        <xdr:cNvCxnSpPr/>
      </xdr:nvCxnSpPr>
      <xdr:spPr>
        <a:xfrm>
          <a:off x="2908300" y="104660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84455</xdr:rowOff>
    </xdr:from>
    <xdr:to>
      <xdr:col>10</xdr:col>
      <xdr:colOff>165100</xdr:colOff>
      <xdr:row>61</xdr:row>
      <xdr:rowOff>14605</xdr:rowOff>
    </xdr:to>
    <xdr:sp macro="" textlink="">
      <xdr:nvSpPr>
        <xdr:cNvPr id="193" name="楕円 192">
          <a:extLst>
            <a:ext uri="{FF2B5EF4-FFF2-40B4-BE49-F238E27FC236}">
              <a16:creationId xmlns:a16="http://schemas.microsoft.com/office/drawing/2014/main" id="{9F36C174-E59C-4906-B2CA-77B4CD80E151}"/>
            </a:ext>
          </a:extLst>
        </xdr:cNvPr>
        <xdr:cNvSpPr/>
      </xdr:nvSpPr>
      <xdr:spPr>
        <a:xfrm>
          <a:off x="19685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135255</xdr:rowOff>
    </xdr:from>
    <xdr:to>
      <xdr:col>15</xdr:col>
      <xdr:colOff>50800</xdr:colOff>
      <xdr:row>61</xdr:row>
      <xdr:rowOff>7620</xdr:rowOff>
    </xdr:to>
    <xdr:cxnSp macro="">
      <xdr:nvCxnSpPr>
        <xdr:cNvPr id="194" name="直線コネクタ 193">
          <a:extLst>
            <a:ext uri="{FF2B5EF4-FFF2-40B4-BE49-F238E27FC236}">
              <a16:creationId xmlns:a16="http://schemas.microsoft.com/office/drawing/2014/main" id="{54F07C99-AF60-4968-A544-E811B8E5A818}"/>
            </a:ext>
          </a:extLst>
        </xdr:cNvPr>
        <xdr:cNvCxnSpPr/>
      </xdr:nvCxnSpPr>
      <xdr:spPr>
        <a:xfrm>
          <a:off x="2019300" y="104222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12065</xdr:rowOff>
    </xdr:from>
    <xdr:to>
      <xdr:col>6</xdr:col>
      <xdr:colOff>38100</xdr:colOff>
      <xdr:row>60</xdr:row>
      <xdr:rowOff>113665</xdr:rowOff>
    </xdr:to>
    <xdr:sp macro="" textlink="">
      <xdr:nvSpPr>
        <xdr:cNvPr id="195" name="楕円 194">
          <a:extLst>
            <a:ext uri="{FF2B5EF4-FFF2-40B4-BE49-F238E27FC236}">
              <a16:creationId xmlns:a16="http://schemas.microsoft.com/office/drawing/2014/main" id="{4691B325-113E-43B9-9E91-6B31C1B7E52B}"/>
            </a:ext>
          </a:extLst>
        </xdr:cNvPr>
        <xdr:cNvSpPr/>
      </xdr:nvSpPr>
      <xdr:spPr>
        <a:xfrm>
          <a:off x="1079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62865</xdr:rowOff>
    </xdr:from>
    <xdr:to>
      <xdr:col>10</xdr:col>
      <xdr:colOff>114300</xdr:colOff>
      <xdr:row>60</xdr:row>
      <xdr:rowOff>135255</xdr:rowOff>
    </xdr:to>
    <xdr:cxnSp macro="">
      <xdr:nvCxnSpPr>
        <xdr:cNvPr id="196" name="直線コネクタ 195">
          <a:extLst>
            <a:ext uri="{FF2B5EF4-FFF2-40B4-BE49-F238E27FC236}">
              <a16:creationId xmlns:a16="http://schemas.microsoft.com/office/drawing/2014/main" id="{4DB937E7-F07E-463B-A481-92EBE6B065EB}"/>
            </a:ext>
          </a:extLst>
        </xdr:cNvPr>
        <xdr:cNvCxnSpPr/>
      </xdr:nvCxnSpPr>
      <xdr:spPr>
        <a:xfrm>
          <a:off x="1130300" y="1034986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105427</xdr:rowOff>
    </xdr:from>
    <xdr:ext cx="405111" cy="259045"/>
    <xdr:sp macro="" textlink="">
      <xdr:nvSpPr>
        <xdr:cNvPr id="197" name="n_1aveValue【体育館・プール】&#10;有形固定資産減価償却率">
          <a:extLst>
            <a:ext uri="{FF2B5EF4-FFF2-40B4-BE49-F238E27FC236}">
              <a16:creationId xmlns:a16="http://schemas.microsoft.com/office/drawing/2014/main" id="{F3C0EFC4-8E88-42CC-A774-901AD09DEFBF}"/>
            </a:ext>
          </a:extLst>
        </xdr:cNvPr>
        <xdr:cNvSpPr txBox="1"/>
      </xdr:nvSpPr>
      <xdr:spPr>
        <a:xfrm>
          <a:off x="35820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124477</xdr:rowOff>
    </xdr:from>
    <xdr:ext cx="405111" cy="259045"/>
    <xdr:sp macro="" textlink="">
      <xdr:nvSpPr>
        <xdr:cNvPr id="198" name="n_2aveValue【体育館・プール】&#10;有形固定資産減価償却率">
          <a:extLst>
            <a:ext uri="{FF2B5EF4-FFF2-40B4-BE49-F238E27FC236}">
              <a16:creationId xmlns:a16="http://schemas.microsoft.com/office/drawing/2014/main" id="{1F78DCFD-9534-41BD-A9F2-71C2816B5C2E}"/>
            </a:ext>
          </a:extLst>
        </xdr:cNvPr>
        <xdr:cNvSpPr txBox="1"/>
      </xdr:nvSpPr>
      <xdr:spPr>
        <a:xfrm>
          <a:off x="2705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74947</xdr:rowOff>
    </xdr:from>
    <xdr:ext cx="405111" cy="259045"/>
    <xdr:sp macro="" textlink="">
      <xdr:nvSpPr>
        <xdr:cNvPr id="199" name="n_3aveValue【体育館・プール】&#10;有形固定資産減価償却率">
          <a:extLst>
            <a:ext uri="{FF2B5EF4-FFF2-40B4-BE49-F238E27FC236}">
              <a16:creationId xmlns:a16="http://schemas.microsoft.com/office/drawing/2014/main" id="{E7168629-FFEB-4AA9-93CB-2638A0AE6813}"/>
            </a:ext>
          </a:extLst>
        </xdr:cNvPr>
        <xdr:cNvSpPr txBox="1"/>
      </xdr:nvSpPr>
      <xdr:spPr>
        <a:xfrm>
          <a:off x="1816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82567</xdr:rowOff>
    </xdr:from>
    <xdr:ext cx="405111" cy="259045"/>
    <xdr:sp macro="" textlink="">
      <xdr:nvSpPr>
        <xdr:cNvPr id="200" name="n_4aveValue【体育館・プール】&#10;有形固定資産減価償却率">
          <a:extLst>
            <a:ext uri="{FF2B5EF4-FFF2-40B4-BE49-F238E27FC236}">
              <a16:creationId xmlns:a16="http://schemas.microsoft.com/office/drawing/2014/main" id="{7354A8FE-D238-4C12-B6F6-158F5F7CDAC1}"/>
            </a:ext>
          </a:extLst>
        </xdr:cNvPr>
        <xdr:cNvSpPr txBox="1"/>
      </xdr:nvSpPr>
      <xdr:spPr>
        <a:xfrm>
          <a:off x="927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95267</xdr:rowOff>
    </xdr:from>
    <xdr:ext cx="405111" cy="259045"/>
    <xdr:sp macro="" textlink="">
      <xdr:nvSpPr>
        <xdr:cNvPr id="201" name="n_1mainValue【体育館・プール】&#10;有形固定資産減価償却率">
          <a:extLst>
            <a:ext uri="{FF2B5EF4-FFF2-40B4-BE49-F238E27FC236}">
              <a16:creationId xmlns:a16="http://schemas.microsoft.com/office/drawing/2014/main" id="{D63AC356-5A46-4A4E-AAB9-A0C7427C4E4D}"/>
            </a:ext>
          </a:extLst>
        </xdr:cNvPr>
        <xdr:cNvSpPr txBox="1"/>
      </xdr:nvSpPr>
      <xdr:spPr>
        <a:xfrm>
          <a:off x="3582044"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49547</xdr:rowOff>
    </xdr:from>
    <xdr:ext cx="405111" cy="259045"/>
    <xdr:sp macro="" textlink="">
      <xdr:nvSpPr>
        <xdr:cNvPr id="202" name="n_2mainValue【体育館・プール】&#10;有形固定資産減価償却率">
          <a:extLst>
            <a:ext uri="{FF2B5EF4-FFF2-40B4-BE49-F238E27FC236}">
              <a16:creationId xmlns:a16="http://schemas.microsoft.com/office/drawing/2014/main" id="{7DEB9BFE-4B0A-4652-9387-6366132C27B7}"/>
            </a:ext>
          </a:extLst>
        </xdr:cNvPr>
        <xdr:cNvSpPr txBox="1"/>
      </xdr:nvSpPr>
      <xdr:spPr>
        <a:xfrm>
          <a:off x="2705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5732</xdr:rowOff>
    </xdr:from>
    <xdr:ext cx="405111" cy="259045"/>
    <xdr:sp macro="" textlink="">
      <xdr:nvSpPr>
        <xdr:cNvPr id="203" name="n_3mainValue【体育館・プール】&#10;有形固定資産減価償却率">
          <a:extLst>
            <a:ext uri="{FF2B5EF4-FFF2-40B4-BE49-F238E27FC236}">
              <a16:creationId xmlns:a16="http://schemas.microsoft.com/office/drawing/2014/main" id="{5E97CC60-968F-4992-901B-D0989645B7DF}"/>
            </a:ext>
          </a:extLst>
        </xdr:cNvPr>
        <xdr:cNvSpPr txBox="1"/>
      </xdr:nvSpPr>
      <xdr:spPr>
        <a:xfrm>
          <a:off x="18167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104792</xdr:rowOff>
    </xdr:from>
    <xdr:ext cx="405111" cy="259045"/>
    <xdr:sp macro="" textlink="">
      <xdr:nvSpPr>
        <xdr:cNvPr id="204" name="n_4mainValue【体育館・プール】&#10;有形固定資産減価償却率">
          <a:extLst>
            <a:ext uri="{FF2B5EF4-FFF2-40B4-BE49-F238E27FC236}">
              <a16:creationId xmlns:a16="http://schemas.microsoft.com/office/drawing/2014/main" id="{2804890E-395E-4F98-928B-1320BE0646E9}"/>
            </a:ext>
          </a:extLst>
        </xdr:cNvPr>
        <xdr:cNvSpPr txBox="1"/>
      </xdr:nvSpPr>
      <xdr:spPr>
        <a:xfrm>
          <a:off x="927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E656C2B-2C86-4B09-B938-17D82660E5C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F9113755-56EF-43F9-B440-AC5DA002DC2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4D34B8AD-2820-4435-919A-5D685FC138A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C36C28C9-9F69-49AA-ADCA-9F2EF4F2F05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33EF8BD6-6FD2-4998-AF2B-6D0B8DCB34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58E556BA-9030-4F86-ACC5-FB2F7832AB5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9F6CDBEB-124E-4880-9215-AA38F76685F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12417630-A5EE-4867-8373-7A610485145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5B937B1E-DBFC-4398-A219-644ECC568DE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13EBE2BC-FFBF-4FAB-9243-73EBCC100D7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84122A50-A4B6-4E2B-8FD5-09DF21FBEB4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C0D87A5C-BDB5-4BE3-8206-9513A23CB735}"/>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70772EEA-6076-40B4-8E43-9165EA2BE3E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FD810146-E1BE-4FA5-8CF7-1F5E777BF106}"/>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ABA7FC20-279E-4431-B145-A4F9EAF78EE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C70C1F21-6B0D-476F-9B70-39BBF07CD1F3}"/>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8DD18F10-23B9-49BB-BD49-78E8348E5C1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390FC1B9-051D-45C8-A2BA-64D23234D848}"/>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5A548803-1643-4129-8A91-4A187DFE43D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8B669015-3C99-4C42-AE4A-A3B4D22C6392}"/>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F5F4B244-002F-468E-AE4A-1835C67B034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90D232B4-6B28-496E-9080-5E3A6FF9D84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A8161818-31DE-48B9-9068-10BB1941C62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3810</xdr:rowOff>
    </xdr:to>
    <xdr:cxnSp macro="">
      <xdr:nvCxnSpPr>
        <xdr:cNvPr id="228" name="直線コネクタ 227">
          <a:extLst>
            <a:ext uri="{FF2B5EF4-FFF2-40B4-BE49-F238E27FC236}">
              <a16:creationId xmlns:a16="http://schemas.microsoft.com/office/drawing/2014/main" id="{6EB3F645-870C-412D-A981-91C40E6FD335}"/>
            </a:ext>
          </a:extLst>
        </xdr:cNvPr>
        <xdr:cNvCxnSpPr/>
      </xdr:nvCxnSpPr>
      <xdr:spPr>
        <a:xfrm flipV="1">
          <a:off x="10476865" y="966597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7637</xdr:rowOff>
    </xdr:from>
    <xdr:ext cx="469744" cy="259045"/>
    <xdr:sp macro="" textlink="">
      <xdr:nvSpPr>
        <xdr:cNvPr id="229" name="【体育館・プール】&#10;一人当たり面積最小値テキスト">
          <a:extLst>
            <a:ext uri="{FF2B5EF4-FFF2-40B4-BE49-F238E27FC236}">
              <a16:creationId xmlns:a16="http://schemas.microsoft.com/office/drawing/2014/main" id="{2FCE7910-86A4-4599-853B-B5EBBDC02133}"/>
            </a:ext>
          </a:extLst>
        </xdr:cNvPr>
        <xdr:cNvSpPr txBox="1"/>
      </xdr:nvSpPr>
      <xdr:spPr>
        <a:xfrm>
          <a:off x="105156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3810</xdr:rowOff>
    </xdr:from>
    <xdr:to>
      <xdr:col>55</xdr:col>
      <xdr:colOff>88900</xdr:colOff>
      <xdr:row>63</xdr:row>
      <xdr:rowOff>3810</xdr:rowOff>
    </xdr:to>
    <xdr:cxnSp macro="">
      <xdr:nvCxnSpPr>
        <xdr:cNvPr id="230" name="直線コネクタ 229">
          <a:extLst>
            <a:ext uri="{FF2B5EF4-FFF2-40B4-BE49-F238E27FC236}">
              <a16:creationId xmlns:a16="http://schemas.microsoft.com/office/drawing/2014/main" id="{C525C98E-C32B-4D6C-916B-5965E026EF88}"/>
            </a:ext>
          </a:extLst>
        </xdr:cNvPr>
        <xdr:cNvCxnSpPr/>
      </xdr:nvCxnSpPr>
      <xdr:spPr>
        <a:xfrm>
          <a:off x="10388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31" name="【体育館・プール】&#10;一人当たり面積最大値テキスト">
          <a:extLst>
            <a:ext uri="{FF2B5EF4-FFF2-40B4-BE49-F238E27FC236}">
              <a16:creationId xmlns:a16="http://schemas.microsoft.com/office/drawing/2014/main" id="{91B99E10-2814-468F-BD84-4FDEBBE39EA5}"/>
            </a:ext>
          </a:extLst>
        </xdr:cNvPr>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32" name="直線コネクタ 231">
          <a:extLst>
            <a:ext uri="{FF2B5EF4-FFF2-40B4-BE49-F238E27FC236}">
              <a16:creationId xmlns:a16="http://schemas.microsoft.com/office/drawing/2014/main" id="{8FBBB269-5C75-4CCB-84CD-D499404694D4}"/>
            </a:ext>
          </a:extLst>
        </xdr:cNvPr>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101617</xdr:rowOff>
    </xdr:from>
    <xdr:ext cx="469744" cy="259045"/>
    <xdr:sp macro="" textlink="">
      <xdr:nvSpPr>
        <xdr:cNvPr id="233" name="【体育館・プール】&#10;一人当たり面積平均値テキスト">
          <a:extLst>
            <a:ext uri="{FF2B5EF4-FFF2-40B4-BE49-F238E27FC236}">
              <a16:creationId xmlns:a16="http://schemas.microsoft.com/office/drawing/2014/main" id="{9FD9088E-21D5-4D0D-BEAF-BAB616594773}"/>
            </a:ext>
          </a:extLst>
        </xdr:cNvPr>
        <xdr:cNvSpPr txBox="1"/>
      </xdr:nvSpPr>
      <xdr:spPr>
        <a:xfrm>
          <a:off x="10515600" y="10388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78740</xdr:rowOff>
    </xdr:from>
    <xdr:to>
      <xdr:col>55</xdr:col>
      <xdr:colOff>50800</xdr:colOff>
      <xdr:row>62</xdr:row>
      <xdr:rowOff>8890</xdr:rowOff>
    </xdr:to>
    <xdr:sp macro="" textlink="">
      <xdr:nvSpPr>
        <xdr:cNvPr id="234" name="フローチャート: 判断 233">
          <a:extLst>
            <a:ext uri="{FF2B5EF4-FFF2-40B4-BE49-F238E27FC236}">
              <a16:creationId xmlns:a16="http://schemas.microsoft.com/office/drawing/2014/main" id="{B9114067-59E1-4AF1-B761-C38BF91D5A9B}"/>
            </a:ext>
          </a:extLst>
        </xdr:cNvPr>
        <xdr:cNvSpPr/>
      </xdr:nvSpPr>
      <xdr:spPr>
        <a:xfrm>
          <a:off x="104267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33020</xdr:rowOff>
    </xdr:from>
    <xdr:to>
      <xdr:col>50</xdr:col>
      <xdr:colOff>165100</xdr:colOff>
      <xdr:row>61</xdr:row>
      <xdr:rowOff>134620</xdr:rowOff>
    </xdr:to>
    <xdr:sp macro="" textlink="">
      <xdr:nvSpPr>
        <xdr:cNvPr id="235" name="フローチャート: 判断 234">
          <a:extLst>
            <a:ext uri="{FF2B5EF4-FFF2-40B4-BE49-F238E27FC236}">
              <a16:creationId xmlns:a16="http://schemas.microsoft.com/office/drawing/2014/main" id="{3F68B8D6-2398-423B-A851-941359DE4E9E}"/>
            </a:ext>
          </a:extLst>
        </xdr:cNvPr>
        <xdr:cNvSpPr/>
      </xdr:nvSpPr>
      <xdr:spPr>
        <a:xfrm>
          <a:off x="9588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52070</xdr:rowOff>
    </xdr:from>
    <xdr:to>
      <xdr:col>46</xdr:col>
      <xdr:colOff>38100</xdr:colOff>
      <xdr:row>61</xdr:row>
      <xdr:rowOff>153670</xdr:rowOff>
    </xdr:to>
    <xdr:sp macro="" textlink="">
      <xdr:nvSpPr>
        <xdr:cNvPr id="236" name="フローチャート: 判断 235">
          <a:extLst>
            <a:ext uri="{FF2B5EF4-FFF2-40B4-BE49-F238E27FC236}">
              <a16:creationId xmlns:a16="http://schemas.microsoft.com/office/drawing/2014/main" id="{4476A790-69C0-452C-BD44-2183901264A2}"/>
            </a:ext>
          </a:extLst>
        </xdr:cNvPr>
        <xdr:cNvSpPr/>
      </xdr:nvSpPr>
      <xdr:spPr>
        <a:xfrm>
          <a:off x="8699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37" name="フローチャート: 判断 236">
          <a:extLst>
            <a:ext uri="{FF2B5EF4-FFF2-40B4-BE49-F238E27FC236}">
              <a16:creationId xmlns:a16="http://schemas.microsoft.com/office/drawing/2014/main" id="{1D6B14D3-3104-4B65-A812-1DC5F1C1A5BD}"/>
            </a:ext>
          </a:extLst>
        </xdr:cNvPr>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63500</xdr:rowOff>
    </xdr:from>
    <xdr:to>
      <xdr:col>36</xdr:col>
      <xdr:colOff>165100</xdr:colOff>
      <xdr:row>61</xdr:row>
      <xdr:rowOff>165100</xdr:rowOff>
    </xdr:to>
    <xdr:sp macro="" textlink="">
      <xdr:nvSpPr>
        <xdr:cNvPr id="238" name="フローチャート: 判断 237">
          <a:extLst>
            <a:ext uri="{FF2B5EF4-FFF2-40B4-BE49-F238E27FC236}">
              <a16:creationId xmlns:a16="http://schemas.microsoft.com/office/drawing/2014/main" id="{B0B3A270-EA11-42D5-A032-7DB2A1788BA2}"/>
            </a:ext>
          </a:extLst>
        </xdr:cNvPr>
        <xdr:cNvSpPr/>
      </xdr:nvSpPr>
      <xdr:spPr>
        <a:xfrm>
          <a:off x="6921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995FB30B-4EB5-4B72-BC3F-93FE337D5EC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10BFF2B-2831-4689-A06F-C0B79026F4E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72DFDE9-FF83-4328-B0D1-ECFB58E2502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74E5E27-8E85-4F54-A7F8-A44F049F4C2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30E7A05-7034-403A-A8DD-765C7B08B46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44" name="楕円 243">
          <a:extLst>
            <a:ext uri="{FF2B5EF4-FFF2-40B4-BE49-F238E27FC236}">
              <a16:creationId xmlns:a16="http://schemas.microsoft.com/office/drawing/2014/main" id="{0B8A8BD7-52F3-4FE9-9F4B-5C8B97A46AF4}"/>
            </a:ext>
          </a:extLst>
        </xdr:cNvPr>
        <xdr:cNvSpPr/>
      </xdr:nvSpPr>
      <xdr:spPr>
        <a:xfrm>
          <a:off x="10426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127017</xdr:rowOff>
    </xdr:from>
    <xdr:ext cx="469744" cy="259045"/>
    <xdr:sp macro="" textlink="">
      <xdr:nvSpPr>
        <xdr:cNvPr id="245" name="【体育館・プール】&#10;一人当たり面積該当値テキスト">
          <a:extLst>
            <a:ext uri="{FF2B5EF4-FFF2-40B4-BE49-F238E27FC236}">
              <a16:creationId xmlns:a16="http://schemas.microsoft.com/office/drawing/2014/main" id="{F7CA69EA-D00B-4435-B8F6-E948F2C8E19A}"/>
            </a:ext>
          </a:extLst>
        </xdr:cNvPr>
        <xdr:cNvSpPr txBox="1"/>
      </xdr:nvSpPr>
      <xdr:spPr>
        <a:xfrm>
          <a:off x="10515600" y="1058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44450</xdr:rowOff>
    </xdr:from>
    <xdr:to>
      <xdr:col>50</xdr:col>
      <xdr:colOff>165100</xdr:colOff>
      <xdr:row>62</xdr:row>
      <xdr:rowOff>146050</xdr:rowOff>
    </xdr:to>
    <xdr:sp macro="" textlink="">
      <xdr:nvSpPr>
        <xdr:cNvPr id="246" name="楕円 245">
          <a:extLst>
            <a:ext uri="{FF2B5EF4-FFF2-40B4-BE49-F238E27FC236}">
              <a16:creationId xmlns:a16="http://schemas.microsoft.com/office/drawing/2014/main" id="{82D1177D-8D1B-42C7-98FF-FD6E85524BCD}"/>
            </a:ext>
          </a:extLst>
        </xdr:cNvPr>
        <xdr:cNvSpPr/>
      </xdr:nvSpPr>
      <xdr:spPr>
        <a:xfrm>
          <a:off x="9588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91440</xdr:rowOff>
    </xdr:from>
    <xdr:to>
      <xdr:col>55</xdr:col>
      <xdr:colOff>0</xdr:colOff>
      <xdr:row>62</xdr:row>
      <xdr:rowOff>95250</xdr:rowOff>
    </xdr:to>
    <xdr:cxnSp macro="">
      <xdr:nvCxnSpPr>
        <xdr:cNvPr id="247" name="直線コネクタ 246">
          <a:extLst>
            <a:ext uri="{FF2B5EF4-FFF2-40B4-BE49-F238E27FC236}">
              <a16:creationId xmlns:a16="http://schemas.microsoft.com/office/drawing/2014/main" id="{84D2C2DC-15B7-412D-90F7-83C8120E386C}"/>
            </a:ext>
          </a:extLst>
        </xdr:cNvPr>
        <xdr:cNvCxnSpPr/>
      </xdr:nvCxnSpPr>
      <xdr:spPr>
        <a:xfrm flipV="1">
          <a:off x="9639300" y="107213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48" name="楕円 247">
          <a:extLst>
            <a:ext uri="{FF2B5EF4-FFF2-40B4-BE49-F238E27FC236}">
              <a16:creationId xmlns:a16="http://schemas.microsoft.com/office/drawing/2014/main" id="{7E0FBB19-EA38-4D60-BFC9-82A6FF9EC1B4}"/>
            </a:ext>
          </a:extLst>
        </xdr:cNvPr>
        <xdr:cNvSpPr/>
      </xdr:nvSpPr>
      <xdr:spPr>
        <a:xfrm>
          <a:off x="8699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95250</xdr:rowOff>
    </xdr:from>
    <xdr:to>
      <xdr:col>50</xdr:col>
      <xdr:colOff>114300</xdr:colOff>
      <xdr:row>62</xdr:row>
      <xdr:rowOff>95250</xdr:rowOff>
    </xdr:to>
    <xdr:cxnSp macro="">
      <xdr:nvCxnSpPr>
        <xdr:cNvPr id="249" name="直線コネクタ 248">
          <a:extLst>
            <a:ext uri="{FF2B5EF4-FFF2-40B4-BE49-F238E27FC236}">
              <a16:creationId xmlns:a16="http://schemas.microsoft.com/office/drawing/2014/main" id="{6FB974E8-31B4-47DE-AEB8-4BE4BD327C14}"/>
            </a:ext>
          </a:extLst>
        </xdr:cNvPr>
        <xdr:cNvCxnSpPr/>
      </xdr:nvCxnSpPr>
      <xdr:spPr>
        <a:xfrm>
          <a:off x="8750300" y="10725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44450</xdr:rowOff>
    </xdr:from>
    <xdr:to>
      <xdr:col>41</xdr:col>
      <xdr:colOff>101600</xdr:colOff>
      <xdr:row>62</xdr:row>
      <xdr:rowOff>146050</xdr:rowOff>
    </xdr:to>
    <xdr:sp macro="" textlink="">
      <xdr:nvSpPr>
        <xdr:cNvPr id="250" name="楕円 249">
          <a:extLst>
            <a:ext uri="{FF2B5EF4-FFF2-40B4-BE49-F238E27FC236}">
              <a16:creationId xmlns:a16="http://schemas.microsoft.com/office/drawing/2014/main" id="{325E4910-0949-4BC4-B10A-52A018423BA4}"/>
            </a:ext>
          </a:extLst>
        </xdr:cNvPr>
        <xdr:cNvSpPr/>
      </xdr:nvSpPr>
      <xdr:spPr>
        <a:xfrm>
          <a:off x="7810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95250</xdr:rowOff>
    </xdr:from>
    <xdr:to>
      <xdr:col>45</xdr:col>
      <xdr:colOff>177800</xdr:colOff>
      <xdr:row>62</xdr:row>
      <xdr:rowOff>95250</xdr:rowOff>
    </xdr:to>
    <xdr:cxnSp macro="">
      <xdr:nvCxnSpPr>
        <xdr:cNvPr id="251" name="直線コネクタ 250">
          <a:extLst>
            <a:ext uri="{FF2B5EF4-FFF2-40B4-BE49-F238E27FC236}">
              <a16:creationId xmlns:a16="http://schemas.microsoft.com/office/drawing/2014/main" id="{A9D4094C-AACE-4ED3-8C97-161778E8D857}"/>
            </a:ext>
          </a:extLst>
        </xdr:cNvPr>
        <xdr:cNvCxnSpPr/>
      </xdr:nvCxnSpPr>
      <xdr:spPr>
        <a:xfrm>
          <a:off x="7861300" y="10725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13970</xdr:rowOff>
    </xdr:from>
    <xdr:to>
      <xdr:col>36</xdr:col>
      <xdr:colOff>165100</xdr:colOff>
      <xdr:row>62</xdr:row>
      <xdr:rowOff>115570</xdr:rowOff>
    </xdr:to>
    <xdr:sp macro="" textlink="">
      <xdr:nvSpPr>
        <xdr:cNvPr id="252" name="楕円 251">
          <a:extLst>
            <a:ext uri="{FF2B5EF4-FFF2-40B4-BE49-F238E27FC236}">
              <a16:creationId xmlns:a16="http://schemas.microsoft.com/office/drawing/2014/main" id="{6D423D3B-5B5B-40E2-8BB4-7FE64080882B}"/>
            </a:ext>
          </a:extLst>
        </xdr:cNvPr>
        <xdr:cNvSpPr/>
      </xdr:nvSpPr>
      <xdr:spPr>
        <a:xfrm>
          <a:off x="6921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64770</xdr:rowOff>
    </xdr:from>
    <xdr:to>
      <xdr:col>41</xdr:col>
      <xdr:colOff>50800</xdr:colOff>
      <xdr:row>62</xdr:row>
      <xdr:rowOff>95250</xdr:rowOff>
    </xdr:to>
    <xdr:cxnSp macro="">
      <xdr:nvCxnSpPr>
        <xdr:cNvPr id="253" name="直線コネクタ 252">
          <a:extLst>
            <a:ext uri="{FF2B5EF4-FFF2-40B4-BE49-F238E27FC236}">
              <a16:creationId xmlns:a16="http://schemas.microsoft.com/office/drawing/2014/main" id="{2EDCBDC6-5403-4A00-A073-37674F3428A9}"/>
            </a:ext>
          </a:extLst>
        </xdr:cNvPr>
        <xdr:cNvCxnSpPr/>
      </xdr:nvCxnSpPr>
      <xdr:spPr>
        <a:xfrm>
          <a:off x="6972300" y="106946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151147</xdr:rowOff>
    </xdr:from>
    <xdr:ext cx="469744" cy="259045"/>
    <xdr:sp macro="" textlink="">
      <xdr:nvSpPr>
        <xdr:cNvPr id="254" name="n_1aveValue【体育館・プール】&#10;一人当たり面積">
          <a:extLst>
            <a:ext uri="{FF2B5EF4-FFF2-40B4-BE49-F238E27FC236}">
              <a16:creationId xmlns:a16="http://schemas.microsoft.com/office/drawing/2014/main" id="{95005B98-023A-45A2-92D0-4F372BA1FED1}"/>
            </a:ext>
          </a:extLst>
        </xdr:cNvPr>
        <xdr:cNvSpPr txBox="1"/>
      </xdr:nvSpPr>
      <xdr:spPr>
        <a:xfrm>
          <a:off x="93917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170197</xdr:rowOff>
    </xdr:from>
    <xdr:ext cx="469744" cy="259045"/>
    <xdr:sp macro="" textlink="">
      <xdr:nvSpPr>
        <xdr:cNvPr id="255" name="n_2aveValue【体育館・プール】&#10;一人当たり面積">
          <a:extLst>
            <a:ext uri="{FF2B5EF4-FFF2-40B4-BE49-F238E27FC236}">
              <a16:creationId xmlns:a16="http://schemas.microsoft.com/office/drawing/2014/main" id="{7BA84026-AB1B-49BF-8243-9E4A809FCBD1}"/>
            </a:ext>
          </a:extLst>
        </xdr:cNvPr>
        <xdr:cNvSpPr txBox="1"/>
      </xdr:nvSpPr>
      <xdr:spPr>
        <a:xfrm>
          <a:off x="8515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21607</xdr:rowOff>
    </xdr:from>
    <xdr:ext cx="469744" cy="259045"/>
    <xdr:sp macro="" textlink="">
      <xdr:nvSpPr>
        <xdr:cNvPr id="256" name="n_3aveValue【体育館・プール】&#10;一人当たり面積">
          <a:extLst>
            <a:ext uri="{FF2B5EF4-FFF2-40B4-BE49-F238E27FC236}">
              <a16:creationId xmlns:a16="http://schemas.microsoft.com/office/drawing/2014/main" id="{F7A20B9C-6CD0-401F-B9C5-8D6BC0D8C892}"/>
            </a:ext>
          </a:extLst>
        </xdr:cNvPr>
        <xdr:cNvSpPr txBox="1"/>
      </xdr:nvSpPr>
      <xdr:spPr>
        <a:xfrm>
          <a:off x="7626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10177</xdr:rowOff>
    </xdr:from>
    <xdr:ext cx="469744" cy="259045"/>
    <xdr:sp macro="" textlink="">
      <xdr:nvSpPr>
        <xdr:cNvPr id="257" name="n_4aveValue【体育館・プール】&#10;一人当たり面積">
          <a:extLst>
            <a:ext uri="{FF2B5EF4-FFF2-40B4-BE49-F238E27FC236}">
              <a16:creationId xmlns:a16="http://schemas.microsoft.com/office/drawing/2014/main" id="{DFD20F28-9673-46C9-953C-1676274FD875}"/>
            </a:ext>
          </a:extLst>
        </xdr:cNvPr>
        <xdr:cNvSpPr txBox="1"/>
      </xdr:nvSpPr>
      <xdr:spPr>
        <a:xfrm>
          <a:off x="6737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137177</xdr:rowOff>
    </xdr:from>
    <xdr:ext cx="469744" cy="259045"/>
    <xdr:sp macro="" textlink="">
      <xdr:nvSpPr>
        <xdr:cNvPr id="258" name="n_1mainValue【体育館・プール】&#10;一人当たり面積">
          <a:extLst>
            <a:ext uri="{FF2B5EF4-FFF2-40B4-BE49-F238E27FC236}">
              <a16:creationId xmlns:a16="http://schemas.microsoft.com/office/drawing/2014/main" id="{E69F4574-C2F2-42B0-8C21-87A0A13A0A6E}"/>
            </a:ext>
          </a:extLst>
        </xdr:cNvPr>
        <xdr:cNvSpPr txBox="1"/>
      </xdr:nvSpPr>
      <xdr:spPr>
        <a:xfrm>
          <a:off x="9391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137177</xdr:rowOff>
    </xdr:from>
    <xdr:ext cx="469744" cy="259045"/>
    <xdr:sp macro="" textlink="">
      <xdr:nvSpPr>
        <xdr:cNvPr id="259" name="n_2mainValue【体育館・プール】&#10;一人当たり面積">
          <a:extLst>
            <a:ext uri="{FF2B5EF4-FFF2-40B4-BE49-F238E27FC236}">
              <a16:creationId xmlns:a16="http://schemas.microsoft.com/office/drawing/2014/main" id="{9F1C95A8-A17C-43CB-B46F-1AB26D62EEFB}"/>
            </a:ext>
          </a:extLst>
        </xdr:cNvPr>
        <xdr:cNvSpPr txBox="1"/>
      </xdr:nvSpPr>
      <xdr:spPr>
        <a:xfrm>
          <a:off x="8515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60" name="n_3mainValue【体育館・プール】&#10;一人当たり面積">
          <a:extLst>
            <a:ext uri="{FF2B5EF4-FFF2-40B4-BE49-F238E27FC236}">
              <a16:creationId xmlns:a16="http://schemas.microsoft.com/office/drawing/2014/main" id="{C4DCEE97-348B-4003-8E25-20E50ED49626}"/>
            </a:ext>
          </a:extLst>
        </xdr:cNvPr>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106697</xdr:rowOff>
    </xdr:from>
    <xdr:ext cx="469744" cy="259045"/>
    <xdr:sp macro="" textlink="">
      <xdr:nvSpPr>
        <xdr:cNvPr id="261" name="n_4mainValue【体育館・プール】&#10;一人当たり面積">
          <a:extLst>
            <a:ext uri="{FF2B5EF4-FFF2-40B4-BE49-F238E27FC236}">
              <a16:creationId xmlns:a16="http://schemas.microsoft.com/office/drawing/2014/main" id="{072BB001-EEF3-4337-B789-06FE730D5E5B}"/>
            </a:ext>
          </a:extLst>
        </xdr:cNvPr>
        <xdr:cNvSpPr txBox="1"/>
      </xdr:nvSpPr>
      <xdr:spPr>
        <a:xfrm>
          <a:off x="6737427"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2C02839C-1DA4-4016-918D-13282FA026C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87661A43-E89D-4B8B-B9A0-1DBEEA4F4D8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BEF99600-CAF5-4C2E-B0BA-29FE069331D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B8C8AD25-F5E4-45A7-B9C0-7FD285E99B9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38C1B34-556F-4E4A-8303-972F2C01A11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68A4D2F1-6AA2-417B-BBAE-98090FAD30B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8B76E706-54BB-4479-9EA5-6046AE6E3E0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B59D9867-9ABD-49A4-8CC5-D22118BBAC6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CFF2DE94-5E6E-4675-AA34-7CFAC08AFD8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A90A392A-C01C-459F-BC58-70B2D182D46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a:extLst>
            <a:ext uri="{FF2B5EF4-FFF2-40B4-BE49-F238E27FC236}">
              <a16:creationId xmlns:a16="http://schemas.microsoft.com/office/drawing/2014/main" id="{1ACBA8BD-11F9-4F0E-A1FC-8AAF0DE2EE68}"/>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92AE688B-F787-461E-ACD5-A99CBFEEE05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a:extLst>
            <a:ext uri="{FF2B5EF4-FFF2-40B4-BE49-F238E27FC236}">
              <a16:creationId xmlns:a16="http://schemas.microsoft.com/office/drawing/2014/main" id="{8D62C9B2-1AF5-413E-9A73-6502536217EC}"/>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CF6BEC20-C3DF-48F7-8EDA-24EB45960516}"/>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A3307630-3B4A-4CDC-A14D-AC3AD48B9D36}"/>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B77F553D-E496-47AA-9D01-50F8BE758C9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D83DEB07-2927-4E8D-A545-49755A93490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8E0E496D-A82C-4945-A785-AF4BD9463A74}"/>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E271EAE9-5A28-433B-AF02-00996A329DB7}"/>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D6403F31-785B-42C8-8BE7-9E1159FC0768}"/>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8EBF699D-2F5F-4046-8FC6-D0731B3D8BD7}"/>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CA33D44D-05E7-4C95-95EA-50AB462BEB9B}"/>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a:extLst>
            <a:ext uri="{FF2B5EF4-FFF2-40B4-BE49-F238E27FC236}">
              <a16:creationId xmlns:a16="http://schemas.microsoft.com/office/drawing/2014/main" id="{CBB94777-D1F1-4A2D-AA07-09C04DF02B3E}"/>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C60392C5-3859-4CEC-B91B-E4F75082301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a:extLst>
            <a:ext uri="{FF2B5EF4-FFF2-40B4-BE49-F238E27FC236}">
              <a16:creationId xmlns:a16="http://schemas.microsoft.com/office/drawing/2014/main" id="{44283D3B-A747-4017-AC07-5D867F2E08E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96539133-2E0F-4D14-8943-360C755C6CA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67492</xdr:rowOff>
    </xdr:from>
    <xdr:to>
      <xdr:col>24</xdr:col>
      <xdr:colOff>62865</xdr:colOff>
      <xdr:row>85</xdr:row>
      <xdr:rowOff>114844</xdr:rowOff>
    </xdr:to>
    <xdr:cxnSp macro="">
      <xdr:nvCxnSpPr>
        <xdr:cNvPr id="288" name="直線コネクタ 287">
          <a:extLst>
            <a:ext uri="{FF2B5EF4-FFF2-40B4-BE49-F238E27FC236}">
              <a16:creationId xmlns:a16="http://schemas.microsoft.com/office/drawing/2014/main" id="{1E15BEF8-F045-4DF7-B5F4-9F911D0E4F52}"/>
            </a:ext>
          </a:extLst>
        </xdr:cNvPr>
        <xdr:cNvCxnSpPr/>
      </xdr:nvCxnSpPr>
      <xdr:spPr>
        <a:xfrm flipV="1">
          <a:off x="4634865" y="13440592"/>
          <a:ext cx="0" cy="1247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118671</xdr:rowOff>
    </xdr:from>
    <xdr:ext cx="405111" cy="259045"/>
    <xdr:sp macro="" textlink="">
      <xdr:nvSpPr>
        <xdr:cNvPr id="289" name="【福祉施設】&#10;有形固定資産減価償却率最小値テキスト">
          <a:extLst>
            <a:ext uri="{FF2B5EF4-FFF2-40B4-BE49-F238E27FC236}">
              <a16:creationId xmlns:a16="http://schemas.microsoft.com/office/drawing/2014/main" id="{104D0E33-49D5-4C0F-A2F8-DB2F24C81C03}"/>
            </a:ext>
          </a:extLst>
        </xdr:cNvPr>
        <xdr:cNvSpPr txBox="1"/>
      </xdr:nvSpPr>
      <xdr:spPr>
        <a:xfrm>
          <a:off x="46736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114844</xdr:rowOff>
    </xdr:from>
    <xdr:to>
      <xdr:col>24</xdr:col>
      <xdr:colOff>152400</xdr:colOff>
      <xdr:row>85</xdr:row>
      <xdr:rowOff>114844</xdr:rowOff>
    </xdr:to>
    <xdr:cxnSp macro="">
      <xdr:nvCxnSpPr>
        <xdr:cNvPr id="290" name="直線コネクタ 289">
          <a:extLst>
            <a:ext uri="{FF2B5EF4-FFF2-40B4-BE49-F238E27FC236}">
              <a16:creationId xmlns:a16="http://schemas.microsoft.com/office/drawing/2014/main" id="{FB841836-78C5-4B77-99E5-53894F88E5F4}"/>
            </a:ext>
          </a:extLst>
        </xdr:cNvPr>
        <xdr:cNvCxnSpPr/>
      </xdr:nvCxnSpPr>
      <xdr:spPr>
        <a:xfrm>
          <a:off x="4546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14169</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F6DBAE70-342E-4C99-A5EC-82558A76C1C2}"/>
            </a:ext>
          </a:extLst>
        </xdr:cNvPr>
        <xdr:cNvSpPr txBox="1"/>
      </xdr:nvSpPr>
      <xdr:spPr>
        <a:xfrm>
          <a:off x="46736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67492</xdr:rowOff>
    </xdr:from>
    <xdr:to>
      <xdr:col>24</xdr:col>
      <xdr:colOff>152400</xdr:colOff>
      <xdr:row>78</xdr:row>
      <xdr:rowOff>67492</xdr:rowOff>
    </xdr:to>
    <xdr:cxnSp macro="">
      <xdr:nvCxnSpPr>
        <xdr:cNvPr id="292" name="直線コネクタ 291">
          <a:extLst>
            <a:ext uri="{FF2B5EF4-FFF2-40B4-BE49-F238E27FC236}">
              <a16:creationId xmlns:a16="http://schemas.microsoft.com/office/drawing/2014/main" id="{D0F0814D-7F98-4FAA-88DD-B33A4C62D51C}"/>
            </a:ext>
          </a:extLst>
        </xdr:cNvPr>
        <xdr:cNvCxnSpPr/>
      </xdr:nvCxnSpPr>
      <xdr:spPr>
        <a:xfrm>
          <a:off x="4546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52632</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96E10357-4FA5-43AA-B3A4-D2EE71CC2E56}"/>
            </a:ext>
          </a:extLst>
        </xdr:cNvPr>
        <xdr:cNvSpPr txBox="1"/>
      </xdr:nvSpPr>
      <xdr:spPr>
        <a:xfrm>
          <a:off x="4673600" y="1394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29755</xdr:rowOff>
    </xdr:from>
    <xdr:to>
      <xdr:col>24</xdr:col>
      <xdr:colOff>114300</xdr:colOff>
      <xdr:row>82</xdr:row>
      <xdr:rowOff>131355</xdr:rowOff>
    </xdr:to>
    <xdr:sp macro="" textlink="">
      <xdr:nvSpPr>
        <xdr:cNvPr id="294" name="フローチャート: 判断 293">
          <a:extLst>
            <a:ext uri="{FF2B5EF4-FFF2-40B4-BE49-F238E27FC236}">
              <a16:creationId xmlns:a16="http://schemas.microsoft.com/office/drawing/2014/main" id="{9D3F3692-C943-4C0B-9BE4-4F6BC34F1B3F}"/>
            </a:ext>
          </a:extLst>
        </xdr:cNvPr>
        <xdr:cNvSpPr/>
      </xdr:nvSpPr>
      <xdr:spPr>
        <a:xfrm>
          <a:off x="4584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145687</xdr:rowOff>
    </xdr:from>
    <xdr:to>
      <xdr:col>20</xdr:col>
      <xdr:colOff>38100</xdr:colOff>
      <xdr:row>82</xdr:row>
      <xdr:rowOff>75837</xdr:rowOff>
    </xdr:to>
    <xdr:sp macro="" textlink="">
      <xdr:nvSpPr>
        <xdr:cNvPr id="295" name="フローチャート: 判断 294">
          <a:extLst>
            <a:ext uri="{FF2B5EF4-FFF2-40B4-BE49-F238E27FC236}">
              <a16:creationId xmlns:a16="http://schemas.microsoft.com/office/drawing/2014/main" id="{B12AF3F5-5A1B-4856-9321-BF84EEAE6E2A}"/>
            </a:ext>
          </a:extLst>
        </xdr:cNvPr>
        <xdr:cNvSpPr/>
      </xdr:nvSpPr>
      <xdr:spPr>
        <a:xfrm>
          <a:off x="3746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73842</xdr:rowOff>
    </xdr:from>
    <xdr:to>
      <xdr:col>15</xdr:col>
      <xdr:colOff>101600</xdr:colOff>
      <xdr:row>82</xdr:row>
      <xdr:rowOff>3992</xdr:rowOff>
    </xdr:to>
    <xdr:sp macro="" textlink="">
      <xdr:nvSpPr>
        <xdr:cNvPr id="296" name="フローチャート: 判断 295">
          <a:extLst>
            <a:ext uri="{FF2B5EF4-FFF2-40B4-BE49-F238E27FC236}">
              <a16:creationId xmlns:a16="http://schemas.microsoft.com/office/drawing/2014/main" id="{89563EBB-0403-4044-BFEF-27A6206EEB4E}"/>
            </a:ext>
          </a:extLst>
        </xdr:cNvPr>
        <xdr:cNvSpPr/>
      </xdr:nvSpPr>
      <xdr:spPr>
        <a:xfrm>
          <a:off x="2857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15058</xdr:rowOff>
    </xdr:from>
    <xdr:to>
      <xdr:col>10</xdr:col>
      <xdr:colOff>165100</xdr:colOff>
      <xdr:row>81</xdr:row>
      <xdr:rowOff>116658</xdr:rowOff>
    </xdr:to>
    <xdr:sp macro="" textlink="">
      <xdr:nvSpPr>
        <xdr:cNvPr id="297" name="フローチャート: 判断 296">
          <a:extLst>
            <a:ext uri="{FF2B5EF4-FFF2-40B4-BE49-F238E27FC236}">
              <a16:creationId xmlns:a16="http://schemas.microsoft.com/office/drawing/2014/main" id="{A8D8BB04-5999-4366-A0F0-5B0B2ED102A6}"/>
            </a:ext>
          </a:extLst>
        </xdr:cNvPr>
        <xdr:cNvSpPr/>
      </xdr:nvSpPr>
      <xdr:spPr>
        <a:xfrm>
          <a:off x="1968500" y="1390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157118</xdr:rowOff>
    </xdr:from>
    <xdr:to>
      <xdr:col>6</xdr:col>
      <xdr:colOff>38100</xdr:colOff>
      <xdr:row>81</xdr:row>
      <xdr:rowOff>87268</xdr:rowOff>
    </xdr:to>
    <xdr:sp macro="" textlink="">
      <xdr:nvSpPr>
        <xdr:cNvPr id="298" name="フローチャート: 判断 297">
          <a:extLst>
            <a:ext uri="{FF2B5EF4-FFF2-40B4-BE49-F238E27FC236}">
              <a16:creationId xmlns:a16="http://schemas.microsoft.com/office/drawing/2014/main" id="{CA8C6E2D-638D-4F5C-9C0F-A80C522125E9}"/>
            </a:ext>
          </a:extLst>
        </xdr:cNvPr>
        <xdr:cNvSpPr/>
      </xdr:nvSpPr>
      <xdr:spPr>
        <a:xfrm>
          <a:off x="1079500" y="1387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7878D6CF-906B-49FE-8128-E9F75551946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48C4CB1-9B65-4A6D-B263-9E04EAA8D33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1F402E8-6022-4235-B9D4-E7A5D7BE330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A97D176-FA80-40AA-90B2-543D393F590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60D9E59-9CA7-43CA-B913-8355C5D9CAE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135889</xdr:rowOff>
    </xdr:from>
    <xdr:to>
      <xdr:col>24</xdr:col>
      <xdr:colOff>114300</xdr:colOff>
      <xdr:row>84</xdr:row>
      <xdr:rowOff>66039</xdr:rowOff>
    </xdr:to>
    <xdr:sp macro="" textlink="">
      <xdr:nvSpPr>
        <xdr:cNvPr id="304" name="楕円 303">
          <a:extLst>
            <a:ext uri="{FF2B5EF4-FFF2-40B4-BE49-F238E27FC236}">
              <a16:creationId xmlns:a16="http://schemas.microsoft.com/office/drawing/2014/main" id="{8E555162-0162-403E-BE52-87A97A1F57FE}"/>
            </a:ext>
          </a:extLst>
        </xdr:cNvPr>
        <xdr:cNvSpPr/>
      </xdr:nvSpPr>
      <xdr:spPr>
        <a:xfrm>
          <a:off x="4584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114316</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E4364AA2-12AF-4141-8C91-2BDCB314C12B}"/>
            </a:ext>
          </a:extLst>
        </xdr:cNvPr>
        <xdr:cNvSpPr txBox="1"/>
      </xdr:nvSpPr>
      <xdr:spPr>
        <a:xfrm>
          <a:off x="4673600"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60779</xdr:rowOff>
    </xdr:from>
    <xdr:to>
      <xdr:col>20</xdr:col>
      <xdr:colOff>38100</xdr:colOff>
      <xdr:row>83</xdr:row>
      <xdr:rowOff>162379</xdr:rowOff>
    </xdr:to>
    <xdr:sp macro="" textlink="">
      <xdr:nvSpPr>
        <xdr:cNvPr id="306" name="楕円 305">
          <a:extLst>
            <a:ext uri="{FF2B5EF4-FFF2-40B4-BE49-F238E27FC236}">
              <a16:creationId xmlns:a16="http://schemas.microsoft.com/office/drawing/2014/main" id="{429FB384-0291-440E-B9D2-D28D53C00946}"/>
            </a:ext>
          </a:extLst>
        </xdr:cNvPr>
        <xdr:cNvSpPr/>
      </xdr:nvSpPr>
      <xdr:spPr>
        <a:xfrm>
          <a:off x="37465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111579</xdr:rowOff>
    </xdr:from>
    <xdr:to>
      <xdr:col>24</xdr:col>
      <xdr:colOff>63500</xdr:colOff>
      <xdr:row>84</xdr:row>
      <xdr:rowOff>15239</xdr:rowOff>
    </xdr:to>
    <xdr:cxnSp macro="">
      <xdr:nvCxnSpPr>
        <xdr:cNvPr id="307" name="直線コネクタ 306">
          <a:extLst>
            <a:ext uri="{FF2B5EF4-FFF2-40B4-BE49-F238E27FC236}">
              <a16:creationId xmlns:a16="http://schemas.microsoft.com/office/drawing/2014/main" id="{63FDC487-41C7-44F0-8B3E-2B134F17DDA6}"/>
            </a:ext>
          </a:extLst>
        </xdr:cNvPr>
        <xdr:cNvCxnSpPr/>
      </xdr:nvCxnSpPr>
      <xdr:spPr>
        <a:xfrm>
          <a:off x="3797300" y="14341929"/>
          <a:ext cx="838200" cy="7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21589</xdr:rowOff>
    </xdr:from>
    <xdr:to>
      <xdr:col>15</xdr:col>
      <xdr:colOff>101600</xdr:colOff>
      <xdr:row>83</xdr:row>
      <xdr:rowOff>123189</xdr:rowOff>
    </xdr:to>
    <xdr:sp macro="" textlink="">
      <xdr:nvSpPr>
        <xdr:cNvPr id="308" name="楕円 307">
          <a:extLst>
            <a:ext uri="{FF2B5EF4-FFF2-40B4-BE49-F238E27FC236}">
              <a16:creationId xmlns:a16="http://schemas.microsoft.com/office/drawing/2014/main" id="{6DD07BB2-BEA3-49F5-8F9C-B0DA0CFF80C4}"/>
            </a:ext>
          </a:extLst>
        </xdr:cNvPr>
        <xdr:cNvSpPr/>
      </xdr:nvSpPr>
      <xdr:spPr>
        <a:xfrm>
          <a:off x="2857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72389</xdr:rowOff>
    </xdr:from>
    <xdr:to>
      <xdr:col>19</xdr:col>
      <xdr:colOff>177800</xdr:colOff>
      <xdr:row>83</xdr:row>
      <xdr:rowOff>111579</xdr:rowOff>
    </xdr:to>
    <xdr:cxnSp macro="">
      <xdr:nvCxnSpPr>
        <xdr:cNvPr id="309" name="直線コネクタ 308">
          <a:extLst>
            <a:ext uri="{FF2B5EF4-FFF2-40B4-BE49-F238E27FC236}">
              <a16:creationId xmlns:a16="http://schemas.microsoft.com/office/drawing/2014/main" id="{051226EA-34FD-4403-A291-859CC1BD7B5A}"/>
            </a:ext>
          </a:extLst>
        </xdr:cNvPr>
        <xdr:cNvCxnSpPr/>
      </xdr:nvCxnSpPr>
      <xdr:spPr>
        <a:xfrm>
          <a:off x="2908300" y="14302739"/>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78739</xdr:rowOff>
    </xdr:from>
    <xdr:to>
      <xdr:col>10</xdr:col>
      <xdr:colOff>165100</xdr:colOff>
      <xdr:row>83</xdr:row>
      <xdr:rowOff>8889</xdr:rowOff>
    </xdr:to>
    <xdr:sp macro="" textlink="">
      <xdr:nvSpPr>
        <xdr:cNvPr id="310" name="楕円 309">
          <a:extLst>
            <a:ext uri="{FF2B5EF4-FFF2-40B4-BE49-F238E27FC236}">
              <a16:creationId xmlns:a16="http://schemas.microsoft.com/office/drawing/2014/main" id="{DD53C5D6-B6B1-44B8-A136-553E41529F1D}"/>
            </a:ext>
          </a:extLst>
        </xdr:cNvPr>
        <xdr:cNvSpPr/>
      </xdr:nvSpPr>
      <xdr:spPr>
        <a:xfrm>
          <a:off x="1968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129539</xdr:rowOff>
    </xdr:from>
    <xdr:to>
      <xdr:col>15</xdr:col>
      <xdr:colOff>50800</xdr:colOff>
      <xdr:row>83</xdr:row>
      <xdr:rowOff>72389</xdr:rowOff>
    </xdr:to>
    <xdr:cxnSp macro="">
      <xdr:nvCxnSpPr>
        <xdr:cNvPr id="311" name="直線コネクタ 310">
          <a:extLst>
            <a:ext uri="{FF2B5EF4-FFF2-40B4-BE49-F238E27FC236}">
              <a16:creationId xmlns:a16="http://schemas.microsoft.com/office/drawing/2014/main" id="{C48A5DE0-9E63-4B74-BC33-A17D5E5C9EDC}"/>
            </a:ext>
          </a:extLst>
        </xdr:cNvPr>
        <xdr:cNvCxnSpPr/>
      </xdr:nvCxnSpPr>
      <xdr:spPr>
        <a:xfrm>
          <a:off x="2019300" y="141884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33020</xdr:rowOff>
    </xdr:from>
    <xdr:to>
      <xdr:col>6</xdr:col>
      <xdr:colOff>38100</xdr:colOff>
      <xdr:row>82</xdr:row>
      <xdr:rowOff>134620</xdr:rowOff>
    </xdr:to>
    <xdr:sp macro="" textlink="">
      <xdr:nvSpPr>
        <xdr:cNvPr id="312" name="楕円 311">
          <a:extLst>
            <a:ext uri="{FF2B5EF4-FFF2-40B4-BE49-F238E27FC236}">
              <a16:creationId xmlns:a16="http://schemas.microsoft.com/office/drawing/2014/main" id="{5B784D84-658F-41E2-AD4B-384F7890CEF1}"/>
            </a:ext>
          </a:extLst>
        </xdr:cNvPr>
        <xdr:cNvSpPr/>
      </xdr:nvSpPr>
      <xdr:spPr>
        <a:xfrm>
          <a:off x="1079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83820</xdr:rowOff>
    </xdr:from>
    <xdr:to>
      <xdr:col>10</xdr:col>
      <xdr:colOff>114300</xdr:colOff>
      <xdr:row>82</xdr:row>
      <xdr:rowOff>129539</xdr:rowOff>
    </xdr:to>
    <xdr:cxnSp macro="">
      <xdr:nvCxnSpPr>
        <xdr:cNvPr id="313" name="直線コネクタ 312">
          <a:extLst>
            <a:ext uri="{FF2B5EF4-FFF2-40B4-BE49-F238E27FC236}">
              <a16:creationId xmlns:a16="http://schemas.microsoft.com/office/drawing/2014/main" id="{968CBA32-718A-4FA0-80EB-EA75AA227B86}"/>
            </a:ext>
          </a:extLst>
        </xdr:cNvPr>
        <xdr:cNvCxnSpPr/>
      </xdr:nvCxnSpPr>
      <xdr:spPr>
        <a:xfrm>
          <a:off x="1130300" y="141427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92364</xdr:rowOff>
    </xdr:from>
    <xdr:ext cx="405111" cy="259045"/>
    <xdr:sp macro="" textlink="">
      <xdr:nvSpPr>
        <xdr:cNvPr id="314" name="n_1aveValue【福祉施設】&#10;有形固定資産減価償却率">
          <a:extLst>
            <a:ext uri="{FF2B5EF4-FFF2-40B4-BE49-F238E27FC236}">
              <a16:creationId xmlns:a16="http://schemas.microsoft.com/office/drawing/2014/main" id="{88D0E4B3-EFF2-4C1A-B5E3-FDFC3FE0AB21}"/>
            </a:ext>
          </a:extLst>
        </xdr:cNvPr>
        <xdr:cNvSpPr txBox="1"/>
      </xdr:nvSpPr>
      <xdr:spPr>
        <a:xfrm>
          <a:off x="35820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20519</xdr:rowOff>
    </xdr:from>
    <xdr:ext cx="405111" cy="259045"/>
    <xdr:sp macro="" textlink="">
      <xdr:nvSpPr>
        <xdr:cNvPr id="315" name="n_2aveValue【福祉施設】&#10;有形固定資産減価償却率">
          <a:extLst>
            <a:ext uri="{FF2B5EF4-FFF2-40B4-BE49-F238E27FC236}">
              <a16:creationId xmlns:a16="http://schemas.microsoft.com/office/drawing/2014/main" id="{882A918B-86B4-4BB8-95AA-AEBE8B211340}"/>
            </a:ext>
          </a:extLst>
        </xdr:cNvPr>
        <xdr:cNvSpPr txBox="1"/>
      </xdr:nvSpPr>
      <xdr:spPr>
        <a:xfrm>
          <a:off x="270574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133185</xdr:rowOff>
    </xdr:from>
    <xdr:ext cx="405111" cy="259045"/>
    <xdr:sp macro="" textlink="">
      <xdr:nvSpPr>
        <xdr:cNvPr id="316" name="n_3aveValue【福祉施設】&#10;有形固定資産減価償却率">
          <a:extLst>
            <a:ext uri="{FF2B5EF4-FFF2-40B4-BE49-F238E27FC236}">
              <a16:creationId xmlns:a16="http://schemas.microsoft.com/office/drawing/2014/main" id="{70A00786-7237-4B0F-92E5-997E74AB5450}"/>
            </a:ext>
          </a:extLst>
        </xdr:cNvPr>
        <xdr:cNvSpPr txBox="1"/>
      </xdr:nvSpPr>
      <xdr:spPr>
        <a:xfrm>
          <a:off x="1816744" y="1367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103795</xdr:rowOff>
    </xdr:from>
    <xdr:ext cx="405111" cy="259045"/>
    <xdr:sp macro="" textlink="">
      <xdr:nvSpPr>
        <xdr:cNvPr id="317" name="n_4aveValue【福祉施設】&#10;有形固定資産減価償却率">
          <a:extLst>
            <a:ext uri="{FF2B5EF4-FFF2-40B4-BE49-F238E27FC236}">
              <a16:creationId xmlns:a16="http://schemas.microsoft.com/office/drawing/2014/main" id="{471B4809-A513-49ED-964E-42D20F54D408}"/>
            </a:ext>
          </a:extLst>
        </xdr:cNvPr>
        <xdr:cNvSpPr txBox="1"/>
      </xdr:nvSpPr>
      <xdr:spPr>
        <a:xfrm>
          <a:off x="927744" y="1364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153506</xdr:rowOff>
    </xdr:from>
    <xdr:ext cx="405111" cy="259045"/>
    <xdr:sp macro="" textlink="">
      <xdr:nvSpPr>
        <xdr:cNvPr id="318" name="n_1mainValue【福祉施設】&#10;有形固定資産減価償却率">
          <a:extLst>
            <a:ext uri="{FF2B5EF4-FFF2-40B4-BE49-F238E27FC236}">
              <a16:creationId xmlns:a16="http://schemas.microsoft.com/office/drawing/2014/main" id="{53FA5277-BD17-4174-A092-D58D35877DF7}"/>
            </a:ext>
          </a:extLst>
        </xdr:cNvPr>
        <xdr:cNvSpPr txBox="1"/>
      </xdr:nvSpPr>
      <xdr:spPr>
        <a:xfrm>
          <a:off x="3582044"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114316</xdr:rowOff>
    </xdr:from>
    <xdr:ext cx="405111" cy="259045"/>
    <xdr:sp macro="" textlink="">
      <xdr:nvSpPr>
        <xdr:cNvPr id="319" name="n_2mainValue【福祉施設】&#10;有形固定資産減価償却率">
          <a:extLst>
            <a:ext uri="{FF2B5EF4-FFF2-40B4-BE49-F238E27FC236}">
              <a16:creationId xmlns:a16="http://schemas.microsoft.com/office/drawing/2014/main" id="{735BBD5F-E876-48A2-B828-EE592D4DD6FE}"/>
            </a:ext>
          </a:extLst>
        </xdr:cNvPr>
        <xdr:cNvSpPr txBox="1"/>
      </xdr:nvSpPr>
      <xdr:spPr>
        <a:xfrm>
          <a:off x="2705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xdr:rowOff>
    </xdr:from>
    <xdr:ext cx="405111" cy="259045"/>
    <xdr:sp macro="" textlink="">
      <xdr:nvSpPr>
        <xdr:cNvPr id="320" name="n_3mainValue【福祉施設】&#10;有形固定資産減価償却率">
          <a:extLst>
            <a:ext uri="{FF2B5EF4-FFF2-40B4-BE49-F238E27FC236}">
              <a16:creationId xmlns:a16="http://schemas.microsoft.com/office/drawing/2014/main" id="{753B1A38-E8CB-45EB-8942-764E35C4B6CE}"/>
            </a:ext>
          </a:extLst>
        </xdr:cNvPr>
        <xdr:cNvSpPr txBox="1"/>
      </xdr:nvSpPr>
      <xdr:spPr>
        <a:xfrm>
          <a:off x="1816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125747</xdr:rowOff>
    </xdr:from>
    <xdr:ext cx="405111" cy="259045"/>
    <xdr:sp macro="" textlink="">
      <xdr:nvSpPr>
        <xdr:cNvPr id="321" name="n_4mainValue【福祉施設】&#10;有形固定資産減価償却率">
          <a:extLst>
            <a:ext uri="{FF2B5EF4-FFF2-40B4-BE49-F238E27FC236}">
              <a16:creationId xmlns:a16="http://schemas.microsoft.com/office/drawing/2014/main" id="{BD658283-F04B-49A1-9804-BF81753CA385}"/>
            </a:ext>
          </a:extLst>
        </xdr:cNvPr>
        <xdr:cNvSpPr txBox="1"/>
      </xdr:nvSpPr>
      <xdr:spPr>
        <a:xfrm>
          <a:off x="927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1349C763-FB7C-421D-B0D4-EFA84C17388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DBAFACF5-59CA-45CA-B3B2-238216E08F2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A8F1B730-32AB-4A11-81FF-D4E0E56C58E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D8A92F54-F1A9-43AB-8EE4-290052B1F5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DB980768-4E13-4DF4-B5C2-3F4243A505C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CD1A9478-4E06-4B4B-B768-B12CF620BAB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D1755CC4-7D75-4F7B-B30E-2446E7C5431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F755619-187F-409F-AEA7-BE54E5F7C2A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651D8F7C-4E9F-44AE-932C-366D30B1650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AE7FB530-B71A-41A1-890D-39FD5BFBE84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6D91DDCA-307B-4C2D-B224-C17E881ABAF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68C257EB-650B-4A2B-8847-FACED5A1341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8D98C0F0-F226-43FC-BD92-BB1BFFB7290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B96BD693-701D-43F5-8CED-666D9ADCEFFC}"/>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C393250F-C908-42DB-8016-FD1B3914285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D0287938-0862-4DA9-BE09-ABFDE1EF6ED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C28831CF-68BF-401C-B4B2-B61D62A0C64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DDCE2438-A17B-44FE-B962-224B6F738156}"/>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ACA6A011-0EC2-48CD-9D0F-1F9B0BDDC26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BCFC68B7-FE00-4737-8F5F-55500458EAC7}"/>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583BC933-9B1D-4DC3-B2ED-52578C3FA50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51F642C-72B0-44DD-9303-880C64C3F40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C273A67D-B064-4027-96AA-9101F87ABDA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76200</xdr:rowOff>
    </xdr:from>
    <xdr:to>
      <xdr:col>54</xdr:col>
      <xdr:colOff>189865</xdr:colOff>
      <xdr:row>86</xdr:row>
      <xdr:rowOff>101600</xdr:rowOff>
    </xdr:to>
    <xdr:cxnSp macro="">
      <xdr:nvCxnSpPr>
        <xdr:cNvPr id="345" name="直線コネクタ 344">
          <a:extLst>
            <a:ext uri="{FF2B5EF4-FFF2-40B4-BE49-F238E27FC236}">
              <a16:creationId xmlns:a16="http://schemas.microsoft.com/office/drawing/2014/main" id="{E1D7216D-3049-45B6-BEEA-2002DFE8F619}"/>
            </a:ext>
          </a:extLst>
        </xdr:cNvPr>
        <xdr:cNvCxnSpPr/>
      </xdr:nvCxnSpPr>
      <xdr:spPr>
        <a:xfrm flipV="1">
          <a:off x="10476865" y="134493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346" name="【福祉施設】&#10;一人当たり面積最小値テキスト">
          <a:extLst>
            <a:ext uri="{FF2B5EF4-FFF2-40B4-BE49-F238E27FC236}">
              <a16:creationId xmlns:a16="http://schemas.microsoft.com/office/drawing/2014/main" id="{E168F3FF-886B-482D-ADBD-AA777BCB9DFA}"/>
            </a:ext>
          </a:extLst>
        </xdr:cNvPr>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347" name="直線コネクタ 346">
          <a:extLst>
            <a:ext uri="{FF2B5EF4-FFF2-40B4-BE49-F238E27FC236}">
              <a16:creationId xmlns:a16="http://schemas.microsoft.com/office/drawing/2014/main" id="{40411F8B-5860-447A-9CD2-CB20CC293B5F}"/>
            </a:ext>
          </a:extLst>
        </xdr:cNvPr>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22877</xdr:rowOff>
    </xdr:from>
    <xdr:ext cx="469744" cy="259045"/>
    <xdr:sp macro="" textlink="">
      <xdr:nvSpPr>
        <xdr:cNvPr id="348" name="【福祉施設】&#10;一人当たり面積最大値テキスト">
          <a:extLst>
            <a:ext uri="{FF2B5EF4-FFF2-40B4-BE49-F238E27FC236}">
              <a16:creationId xmlns:a16="http://schemas.microsoft.com/office/drawing/2014/main" id="{13ED8422-BB53-476D-819A-7BB7D759E5CF}"/>
            </a:ext>
          </a:extLst>
        </xdr:cNvPr>
        <xdr:cNvSpPr txBox="1"/>
      </xdr:nvSpPr>
      <xdr:spPr>
        <a:xfrm>
          <a:off x="10515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76200</xdr:rowOff>
    </xdr:from>
    <xdr:to>
      <xdr:col>55</xdr:col>
      <xdr:colOff>88900</xdr:colOff>
      <xdr:row>78</xdr:row>
      <xdr:rowOff>76200</xdr:rowOff>
    </xdr:to>
    <xdr:cxnSp macro="">
      <xdr:nvCxnSpPr>
        <xdr:cNvPr id="349" name="直線コネクタ 348">
          <a:extLst>
            <a:ext uri="{FF2B5EF4-FFF2-40B4-BE49-F238E27FC236}">
              <a16:creationId xmlns:a16="http://schemas.microsoft.com/office/drawing/2014/main" id="{DD0D20A0-4993-4199-B3C1-3340727E4747}"/>
            </a:ext>
          </a:extLst>
        </xdr:cNvPr>
        <xdr:cNvCxnSpPr/>
      </xdr:nvCxnSpPr>
      <xdr:spPr>
        <a:xfrm>
          <a:off x="10388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10177</xdr:rowOff>
    </xdr:from>
    <xdr:ext cx="469744" cy="259045"/>
    <xdr:sp macro="" textlink="">
      <xdr:nvSpPr>
        <xdr:cNvPr id="350" name="【福祉施設】&#10;一人当たり面積平均値テキスト">
          <a:extLst>
            <a:ext uri="{FF2B5EF4-FFF2-40B4-BE49-F238E27FC236}">
              <a16:creationId xmlns:a16="http://schemas.microsoft.com/office/drawing/2014/main" id="{BCFE62F7-C16B-44D9-AAA7-670BB4FB4ED6}"/>
            </a:ext>
          </a:extLst>
        </xdr:cNvPr>
        <xdr:cNvSpPr txBox="1"/>
      </xdr:nvSpPr>
      <xdr:spPr>
        <a:xfrm>
          <a:off x="10515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31750</xdr:rowOff>
    </xdr:from>
    <xdr:to>
      <xdr:col>55</xdr:col>
      <xdr:colOff>50800</xdr:colOff>
      <xdr:row>83</xdr:row>
      <xdr:rowOff>133350</xdr:rowOff>
    </xdr:to>
    <xdr:sp macro="" textlink="">
      <xdr:nvSpPr>
        <xdr:cNvPr id="351" name="フローチャート: 判断 350">
          <a:extLst>
            <a:ext uri="{FF2B5EF4-FFF2-40B4-BE49-F238E27FC236}">
              <a16:creationId xmlns:a16="http://schemas.microsoft.com/office/drawing/2014/main" id="{C165BAEF-588D-40DF-A0CD-EC29B1983FDA}"/>
            </a:ext>
          </a:extLst>
        </xdr:cNvPr>
        <xdr:cNvSpPr/>
      </xdr:nvSpPr>
      <xdr:spPr>
        <a:xfrm>
          <a:off x="10426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101600</xdr:rowOff>
    </xdr:from>
    <xdr:to>
      <xdr:col>50</xdr:col>
      <xdr:colOff>165100</xdr:colOff>
      <xdr:row>83</xdr:row>
      <xdr:rowOff>31750</xdr:rowOff>
    </xdr:to>
    <xdr:sp macro="" textlink="">
      <xdr:nvSpPr>
        <xdr:cNvPr id="352" name="フローチャート: 判断 351">
          <a:extLst>
            <a:ext uri="{FF2B5EF4-FFF2-40B4-BE49-F238E27FC236}">
              <a16:creationId xmlns:a16="http://schemas.microsoft.com/office/drawing/2014/main" id="{74F0AA6D-7EF6-46D8-88DE-77C7E68CFB12}"/>
            </a:ext>
          </a:extLst>
        </xdr:cNvPr>
        <xdr:cNvSpPr/>
      </xdr:nvSpPr>
      <xdr:spPr>
        <a:xfrm>
          <a:off x="9588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53" name="フローチャート: 判断 352">
          <a:extLst>
            <a:ext uri="{FF2B5EF4-FFF2-40B4-BE49-F238E27FC236}">
              <a16:creationId xmlns:a16="http://schemas.microsoft.com/office/drawing/2014/main" id="{67BD0447-8370-43E3-92FC-F17027839F93}"/>
            </a:ext>
          </a:extLst>
        </xdr:cNvPr>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63500</xdr:rowOff>
    </xdr:from>
    <xdr:to>
      <xdr:col>41</xdr:col>
      <xdr:colOff>101600</xdr:colOff>
      <xdr:row>82</xdr:row>
      <xdr:rowOff>165100</xdr:rowOff>
    </xdr:to>
    <xdr:sp macro="" textlink="">
      <xdr:nvSpPr>
        <xdr:cNvPr id="354" name="フローチャート: 判断 353">
          <a:extLst>
            <a:ext uri="{FF2B5EF4-FFF2-40B4-BE49-F238E27FC236}">
              <a16:creationId xmlns:a16="http://schemas.microsoft.com/office/drawing/2014/main" id="{53F94609-4FA8-4F9E-B197-AC739224D64B}"/>
            </a:ext>
          </a:extLst>
        </xdr:cNvPr>
        <xdr:cNvSpPr/>
      </xdr:nvSpPr>
      <xdr:spPr>
        <a:xfrm>
          <a:off x="781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63500</xdr:rowOff>
    </xdr:from>
    <xdr:to>
      <xdr:col>36</xdr:col>
      <xdr:colOff>165100</xdr:colOff>
      <xdr:row>82</xdr:row>
      <xdr:rowOff>165100</xdr:rowOff>
    </xdr:to>
    <xdr:sp macro="" textlink="">
      <xdr:nvSpPr>
        <xdr:cNvPr id="355" name="フローチャート: 判断 354">
          <a:extLst>
            <a:ext uri="{FF2B5EF4-FFF2-40B4-BE49-F238E27FC236}">
              <a16:creationId xmlns:a16="http://schemas.microsoft.com/office/drawing/2014/main" id="{9D5717A5-F3D6-40C2-8177-CE2303FC80EA}"/>
            </a:ext>
          </a:extLst>
        </xdr:cNvPr>
        <xdr:cNvSpPr/>
      </xdr:nvSpPr>
      <xdr:spPr>
        <a:xfrm>
          <a:off x="6921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2435B095-95A2-4E52-BE05-2A6B86BCA53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D29EF500-21E1-422B-BFB7-EC134C7C2A5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B2E9324D-DA23-4709-AE79-8CF7E0AA9CF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B51F95E3-2B5B-45B4-B8C7-02E3FAE0829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11631C06-FE88-4968-9E7A-FF3486ECB78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25400</xdr:rowOff>
    </xdr:from>
    <xdr:to>
      <xdr:col>55</xdr:col>
      <xdr:colOff>50800</xdr:colOff>
      <xdr:row>78</xdr:row>
      <xdr:rowOff>127000</xdr:rowOff>
    </xdr:to>
    <xdr:sp macro="" textlink="">
      <xdr:nvSpPr>
        <xdr:cNvPr id="361" name="楕円 360">
          <a:extLst>
            <a:ext uri="{FF2B5EF4-FFF2-40B4-BE49-F238E27FC236}">
              <a16:creationId xmlns:a16="http://schemas.microsoft.com/office/drawing/2014/main" id="{F68F1440-A863-4DE2-AF83-5EA3016BC0D9}"/>
            </a:ext>
          </a:extLst>
        </xdr:cNvPr>
        <xdr:cNvSpPr/>
      </xdr:nvSpPr>
      <xdr:spPr>
        <a:xfrm>
          <a:off x="104267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149877</xdr:rowOff>
    </xdr:from>
    <xdr:ext cx="469744" cy="259045"/>
    <xdr:sp macro="" textlink="">
      <xdr:nvSpPr>
        <xdr:cNvPr id="362" name="【福祉施設】&#10;一人当たり面積該当値テキスト">
          <a:extLst>
            <a:ext uri="{FF2B5EF4-FFF2-40B4-BE49-F238E27FC236}">
              <a16:creationId xmlns:a16="http://schemas.microsoft.com/office/drawing/2014/main" id="{EFD74870-0F12-48BE-9F9F-4618CADCC702}"/>
            </a:ext>
          </a:extLst>
        </xdr:cNvPr>
        <xdr:cNvSpPr txBox="1"/>
      </xdr:nvSpPr>
      <xdr:spPr>
        <a:xfrm>
          <a:off x="10515600" y="1335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114300</xdr:rowOff>
    </xdr:from>
    <xdr:to>
      <xdr:col>50</xdr:col>
      <xdr:colOff>165100</xdr:colOff>
      <xdr:row>79</xdr:row>
      <xdr:rowOff>44450</xdr:rowOff>
    </xdr:to>
    <xdr:sp macro="" textlink="">
      <xdr:nvSpPr>
        <xdr:cNvPr id="363" name="楕円 362">
          <a:extLst>
            <a:ext uri="{FF2B5EF4-FFF2-40B4-BE49-F238E27FC236}">
              <a16:creationId xmlns:a16="http://schemas.microsoft.com/office/drawing/2014/main" id="{1470465B-BD22-4B01-BE65-EB53B584AB9E}"/>
            </a:ext>
          </a:extLst>
        </xdr:cNvPr>
        <xdr:cNvSpPr/>
      </xdr:nvSpPr>
      <xdr:spPr>
        <a:xfrm>
          <a:off x="95885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76200</xdr:rowOff>
    </xdr:from>
    <xdr:to>
      <xdr:col>55</xdr:col>
      <xdr:colOff>0</xdr:colOff>
      <xdr:row>78</xdr:row>
      <xdr:rowOff>165100</xdr:rowOff>
    </xdr:to>
    <xdr:cxnSp macro="">
      <xdr:nvCxnSpPr>
        <xdr:cNvPr id="364" name="直線コネクタ 363">
          <a:extLst>
            <a:ext uri="{FF2B5EF4-FFF2-40B4-BE49-F238E27FC236}">
              <a16:creationId xmlns:a16="http://schemas.microsoft.com/office/drawing/2014/main" id="{C49B5F04-5278-443C-88B4-6BFE205EEFE0}"/>
            </a:ext>
          </a:extLst>
        </xdr:cNvPr>
        <xdr:cNvCxnSpPr/>
      </xdr:nvCxnSpPr>
      <xdr:spPr>
        <a:xfrm flipV="1">
          <a:off x="9639300" y="134493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114300</xdr:rowOff>
    </xdr:from>
    <xdr:to>
      <xdr:col>46</xdr:col>
      <xdr:colOff>38100</xdr:colOff>
      <xdr:row>79</xdr:row>
      <xdr:rowOff>44450</xdr:rowOff>
    </xdr:to>
    <xdr:sp macro="" textlink="">
      <xdr:nvSpPr>
        <xdr:cNvPr id="365" name="楕円 364">
          <a:extLst>
            <a:ext uri="{FF2B5EF4-FFF2-40B4-BE49-F238E27FC236}">
              <a16:creationId xmlns:a16="http://schemas.microsoft.com/office/drawing/2014/main" id="{1BEAE0A0-10A0-4A9A-A9DA-A574AB141463}"/>
            </a:ext>
          </a:extLst>
        </xdr:cNvPr>
        <xdr:cNvSpPr/>
      </xdr:nvSpPr>
      <xdr:spPr>
        <a:xfrm>
          <a:off x="86995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165100</xdr:rowOff>
    </xdr:from>
    <xdr:to>
      <xdr:col>50</xdr:col>
      <xdr:colOff>114300</xdr:colOff>
      <xdr:row>78</xdr:row>
      <xdr:rowOff>165100</xdr:rowOff>
    </xdr:to>
    <xdr:cxnSp macro="">
      <xdr:nvCxnSpPr>
        <xdr:cNvPr id="366" name="直線コネクタ 365">
          <a:extLst>
            <a:ext uri="{FF2B5EF4-FFF2-40B4-BE49-F238E27FC236}">
              <a16:creationId xmlns:a16="http://schemas.microsoft.com/office/drawing/2014/main" id="{62B29055-39A8-41CC-B531-2237673C3B4F}"/>
            </a:ext>
          </a:extLst>
        </xdr:cNvPr>
        <xdr:cNvCxnSpPr/>
      </xdr:nvCxnSpPr>
      <xdr:spPr>
        <a:xfrm>
          <a:off x="8750300" y="1353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107950</xdr:rowOff>
    </xdr:from>
    <xdr:to>
      <xdr:col>41</xdr:col>
      <xdr:colOff>101600</xdr:colOff>
      <xdr:row>80</xdr:row>
      <xdr:rowOff>38100</xdr:rowOff>
    </xdr:to>
    <xdr:sp macro="" textlink="">
      <xdr:nvSpPr>
        <xdr:cNvPr id="367" name="楕円 366">
          <a:extLst>
            <a:ext uri="{FF2B5EF4-FFF2-40B4-BE49-F238E27FC236}">
              <a16:creationId xmlns:a16="http://schemas.microsoft.com/office/drawing/2014/main" id="{DA315351-E4F4-4F20-8FA3-22328492110F}"/>
            </a:ext>
          </a:extLst>
        </xdr:cNvPr>
        <xdr:cNvSpPr/>
      </xdr:nvSpPr>
      <xdr:spPr>
        <a:xfrm>
          <a:off x="7810500" y="1365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165100</xdr:rowOff>
    </xdr:from>
    <xdr:to>
      <xdr:col>45</xdr:col>
      <xdr:colOff>177800</xdr:colOff>
      <xdr:row>79</xdr:row>
      <xdr:rowOff>158750</xdr:rowOff>
    </xdr:to>
    <xdr:cxnSp macro="">
      <xdr:nvCxnSpPr>
        <xdr:cNvPr id="368" name="直線コネクタ 367">
          <a:extLst>
            <a:ext uri="{FF2B5EF4-FFF2-40B4-BE49-F238E27FC236}">
              <a16:creationId xmlns:a16="http://schemas.microsoft.com/office/drawing/2014/main" id="{49100BC9-E7F6-4E11-87A7-27C809819E64}"/>
            </a:ext>
          </a:extLst>
        </xdr:cNvPr>
        <xdr:cNvCxnSpPr/>
      </xdr:nvCxnSpPr>
      <xdr:spPr>
        <a:xfrm flipV="1">
          <a:off x="7861300" y="135382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38100</xdr:rowOff>
    </xdr:from>
    <xdr:to>
      <xdr:col>36</xdr:col>
      <xdr:colOff>165100</xdr:colOff>
      <xdr:row>78</xdr:row>
      <xdr:rowOff>139700</xdr:rowOff>
    </xdr:to>
    <xdr:sp macro="" textlink="">
      <xdr:nvSpPr>
        <xdr:cNvPr id="369" name="楕円 368">
          <a:extLst>
            <a:ext uri="{FF2B5EF4-FFF2-40B4-BE49-F238E27FC236}">
              <a16:creationId xmlns:a16="http://schemas.microsoft.com/office/drawing/2014/main" id="{388C63B1-B2BF-43E5-BA40-89F28ABB8768}"/>
            </a:ext>
          </a:extLst>
        </xdr:cNvPr>
        <xdr:cNvSpPr/>
      </xdr:nvSpPr>
      <xdr:spPr>
        <a:xfrm>
          <a:off x="69215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88900</xdr:rowOff>
    </xdr:from>
    <xdr:to>
      <xdr:col>41</xdr:col>
      <xdr:colOff>50800</xdr:colOff>
      <xdr:row>79</xdr:row>
      <xdr:rowOff>158750</xdr:rowOff>
    </xdr:to>
    <xdr:cxnSp macro="">
      <xdr:nvCxnSpPr>
        <xdr:cNvPr id="370" name="直線コネクタ 369">
          <a:extLst>
            <a:ext uri="{FF2B5EF4-FFF2-40B4-BE49-F238E27FC236}">
              <a16:creationId xmlns:a16="http://schemas.microsoft.com/office/drawing/2014/main" id="{B4E2B533-29AA-4240-B27C-FC6894372D19}"/>
            </a:ext>
          </a:extLst>
        </xdr:cNvPr>
        <xdr:cNvCxnSpPr/>
      </xdr:nvCxnSpPr>
      <xdr:spPr>
        <a:xfrm>
          <a:off x="6972300" y="134620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22877</xdr:rowOff>
    </xdr:from>
    <xdr:ext cx="469744" cy="259045"/>
    <xdr:sp macro="" textlink="">
      <xdr:nvSpPr>
        <xdr:cNvPr id="371" name="n_1aveValue【福祉施設】&#10;一人当たり面積">
          <a:extLst>
            <a:ext uri="{FF2B5EF4-FFF2-40B4-BE49-F238E27FC236}">
              <a16:creationId xmlns:a16="http://schemas.microsoft.com/office/drawing/2014/main" id="{2FC0A48A-1DFF-4E67-9C0F-AA3D8DA7CDA8}"/>
            </a:ext>
          </a:extLst>
        </xdr:cNvPr>
        <xdr:cNvSpPr txBox="1"/>
      </xdr:nvSpPr>
      <xdr:spPr>
        <a:xfrm>
          <a:off x="93917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168927</xdr:rowOff>
    </xdr:from>
    <xdr:ext cx="469744" cy="259045"/>
    <xdr:sp macro="" textlink="">
      <xdr:nvSpPr>
        <xdr:cNvPr id="372" name="n_2aveValue【福祉施設】&#10;一人当たり面積">
          <a:extLst>
            <a:ext uri="{FF2B5EF4-FFF2-40B4-BE49-F238E27FC236}">
              <a16:creationId xmlns:a16="http://schemas.microsoft.com/office/drawing/2014/main" id="{30335CCF-648C-47F8-919C-FA8B9522096B}"/>
            </a:ext>
          </a:extLst>
        </xdr:cNvPr>
        <xdr:cNvSpPr txBox="1"/>
      </xdr:nvSpPr>
      <xdr:spPr>
        <a:xfrm>
          <a:off x="8515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156227</xdr:rowOff>
    </xdr:from>
    <xdr:ext cx="469744" cy="259045"/>
    <xdr:sp macro="" textlink="">
      <xdr:nvSpPr>
        <xdr:cNvPr id="373" name="n_3aveValue【福祉施設】&#10;一人当たり面積">
          <a:extLst>
            <a:ext uri="{FF2B5EF4-FFF2-40B4-BE49-F238E27FC236}">
              <a16:creationId xmlns:a16="http://schemas.microsoft.com/office/drawing/2014/main" id="{3146AF3A-8830-424D-8B19-85E5C5D13C94}"/>
            </a:ext>
          </a:extLst>
        </xdr:cNvPr>
        <xdr:cNvSpPr txBox="1"/>
      </xdr:nvSpPr>
      <xdr:spPr>
        <a:xfrm>
          <a:off x="7626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156227</xdr:rowOff>
    </xdr:from>
    <xdr:ext cx="469744" cy="259045"/>
    <xdr:sp macro="" textlink="">
      <xdr:nvSpPr>
        <xdr:cNvPr id="374" name="n_4aveValue【福祉施設】&#10;一人当たり面積">
          <a:extLst>
            <a:ext uri="{FF2B5EF4-FFF2-40B4-BE49-F238E27FC236}">
              <a16:creationId xmlns:a16="http://schemas.microsoft.com/office/drawing/2014/main" id="{8871BCFC-00FF-49C8-A841-EFE4F31C4FD4}"/>
            </a:ext>
          </a:extLst>
        </xdr:cNvPr>
        <xdr:cNvSpPr txBox="1"/>
      </xdr:nvSpPr>
      <xdr:spPr>
        <a:xfrm>
          <a:off x="6737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60977</xdr:rowOff>
    </xdr:from>
    <xdr:ext cx="469744" cy="259045"/>
    <xdr:sp macro="" textlink="">
      <xdr:nvSpPr>
        <xdr:cNvPr id="375" name="n_1mainValue【福祉施設】&#10;一人当たり面積">
          <a:extLst>
            <a:ext uri="{FF2B5EF4-FFF2-40B4-BE49-F238E27FC236}">
              <a16:creationId xmlns:a16="http://schemas.microsoft.com/office/drawing/2014/main" id="{37C443D9-4E4B-4567-B5D8-09886D9D8166}"/>
            </a:ext>
          </a:extLst>
        </xdr:cNvPr>
        <xdr:cNvSpPr txBox="1"/>
      </xdr:nvSpPr>
      <xdr:spPr>
        <a:xfrm>
          <a:off x="9391727"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60977</xdr:rowOff>
    </xdr:from>
    <xdr:ext cx="469744" cy="259045"/>
    <xdr:sp macro="" textlink="">
      <xdr:nvSpPr>
        <xdr:cNvPr id="376" name="n_2mainValue【福祉施設】&#10;一人当たり面積">
          <a:extLst>
            <a:ext uri="{FF2B5EF4-FFF2-40B4-BE49-F238E27FC236}">
              <a16:creationId xmlns:a16="http://schemas.microsoft.com/office/drawing/2014/main" id="{55D858C8-216E-4A55-A058-4CD8D8FCBB93}"/>
            </a:ext>
          </a:extLst>
        </xdr:cNvPr>
        <xdr:cNvSpPr txBox="1"/>
      </xdr:nvSpPr>
      <xdr:spPr>
        <a:xfrm>
          <a:off x="8515427"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54627</xdr:rowOff>
    </xdr:from>
    <xdr:ext cx="469744" cy="259045"/>
    <xdr:sp macro="" textlink="">
      <xdr:nvSpPr>
        <xdr:cNvPr id="377" name="n_3mainValue【福祉施設】&#10;一人当たり面積">
          <a:extLst>
            <a:ext uri="{FF2B5EF4-FFF2-40B4-BE49-F238E27FC236}">
              <a16:creationId xmlns:a16="http://schemas.microsoft.com/office/drawing/2014/main" id="{6A004774-EE50-4AF8-8F90-E33B5ACDAAAF}"/>
            </a:ext>
          </a:extLst>
        </xdr:cNvPr>
        <xdr:cNvSpPr txBox="1"/>
      </xdr:nvSpPr>
      <xdr:spPr>
        <a:xfrm>
          <a:off x="7626427" y="1342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156227</xdr:rowOff>
    </xdr:from>
    <xdr:ext cx="469744" cy="259045"/>
    <xdr:sp macro="" textlink="">
      <xdr:nvSpPr>
        <xdr:cNvPr id="378" name="n_4mainValue【福祉施設】&#10;一人当たり面積">
          <a:extLst>
            <a:ext uri="{FF2B5EF4-FFF2-40B4-BE49-F238E27FC236}">
              <a16:creationId xmlns:a16="http://schemas.microsoft.com/office/drawing/2014/main" id="{674B30A1-6BC8-4F85-8ADA-9979967F1F2F}"/>
            </a:ext>
          </a:extLst>
        </xdr:cNvPr>
        <xdr:cNvSpPr txBox="1"/>
      </xdr:nvSpPr>
      <xdr:spPr>
        <a:xfrm>
          <a:off x="6737427"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D29B47C9-12C0-41A3-98D0-1B50F94A29A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8C69ECDD-E1E4-4D4E-B896-11502ACB6F5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EF4F61B1-03DE-4304-815F-4435AA32201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51178881-6057-4481-A93C-71AE0D056BE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CE49F57D-C162-4BC9-92E5-B541705BCF4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8D782388-81D2-406D-ABD5-E962FF0CF81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E813499-1625-4E86-AE1E-4C1AFB28E40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957906F4-BF96-4DA5-9F4E-C7B07C33118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2293582D-4726-4366-945D-71083D4B727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67413DB8-4A85-4B2C-835D-2083D059EEA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D80B0A2A-20C0-4403-BBF5-45A25136D7AB}"/>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D6D58F39-ACDA-4984-9CDE-24F23371CFBD}"/>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4E4A6509-D595-46A3-9A24-7DB92848B8D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316D1A83-B0CA-455C-B2EB-A0B33E04FE9E}"/>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8B29F301-BAA1-40F5-B779-900A0FDE7B28}"/>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7D159E23-74F1-4A0F-B2EA-4048A24EB95E}"/>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B978E69F-8190-450D-82B6-680130433CDE}"/>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09DB235E-04EE-4B7D-BD05-E26B514A8A6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16AB1636-90D4-4899-8A28-2CBE29EDDA94}"/>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08745234-6ECF-4368-AB00-6407308EAD49}"/>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FF0A6E51-7148-44CA-B2DD-F5DB9F54CAF1}"/>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CD44BA82-CF72-4E6D-86A6-96219526788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4FC7722-2957-4ED6-A1CA-B0AEDA85C9F2}"/>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FC53EEDB-7B26-4429-AF51-FCAFA48B45D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B92807F8-688B-4096-869E-E56E6AE0A95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68036</xdr:rowOff>
    </xdr:to>
    <xdr:cxnSp macro="">
      <xdr:nvCxnSpPr>
        <xdr:cNvPr id="404" name="直線コネクタ 403">
          <a:extLst>
            <a:ext uri="{FF2B5EF4-FFF2-40B4-BE49-F238E27FC236}">
              <a16:creationId xmlns:a16="http://schemas.microsoft.com/office/drawing/2014/main" id="{60EE5937-47D5-45BD-8150-8F7F8114B57F}"/>
            </a:ext>
          </a:extLst>
        </xdr:cNvPr>
        <xdr:cNvCxnSpPr/>
      </xdr:nvCxnSpPr>
      <xdr:spPr>
        <a:xfrm flipV="1">
          <a:off x="4634865"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71863</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7BD6D325-0727-461F-BC0D-377025B98794}"/>
            </a:ext>
          </a:extLst>
        </xdr:cNvPr>
        <xdr:cNvSpPr txBox="1"/>
      </xdr:nvSpPr>
      <xdr:spPr>
        <a:xfrm>
          <a:off x="4673600" y="1858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68036</xdr:rowOff>
    </xdr:from>
    <xdr:to>
      <xdr:col>24</xdr:col>
      <xdr:colOff>152400</xdr:colOff>
      <xdr:row>108</xdr:row>
      <xdr:rowOff>68036</xdr:rowOff>
    </xdr:to>
    <xdr:cxnSp macro="">
      <xdr:nvCxnSpPr>
        <xdr:cNvPr id="406" name="直線コネクタ 405">
          <a:extLst>
            <a:ext uri="{FF2B5EF4-FFF2-40B4-BE49-F238E27FC236}">
              <a16:creationId xmlns:a16="http://schemas.microsoft.com/office/drawing/2014/main" id="{3FA9EFAF-C588-472D-8A95-438D87EB4C1C}"/>
            </a:ext>
          </a:extLst>
        </xdr:cNvPr>
        <xdr:cNvCxnSpPr/>
      </xdr:nvCxnSpPr>
      <xdr:spPr>
        <a:xfrm>
          <a:off x="4546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0AB1E719-0769-45DA-863A-F3F6B7FD2B69}"/>
            </a:ext>
          </a:extLst>
        </xdr:cNvPr>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08" name="直線コネクタ 407">
          <a:extLst>
            <a:ext uri="{FF2B5EF4-FFF2-40B4-BE49-F238E27FC236}">
              <a16:creationId xmlns:a16="http://schemas.microsoft.com/office/drawing/2014/main" id="{79D7C37B-A71F-43D2-BA0F-D0C8F9B90702}"/>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F9B9B1DB-756C-4793-84F6-08662E8D328B}"/>
            </a:ext>
          </a:extLst>
        </xdr:cNvPr>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0" name="フローチャート: 判断 409">
          <a:extLst>
            <a:ext uri="{FF2B5EF4-FFF2-40B4-BE49-F238E27FC236}">
              <a16:creationId xmlns:a16="http://schemas.microsoft.com/office/drawing/2014/main" id="{E1874570-CE8C-44CA-B6B7-EF293A5282D1}"/>
            </a:ext>
          </a:extLst>
        </xdr:cNvPr>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54792</xdr:rowOff>
    </xdr:from>
    <xdr:to>
      <xdr:col>20</xdr:col>
      <xdr:colOff>38100</xdr:colOff>
      <xdr:row>104</xdr:row>
      <xdr:rowOff>156392</xdr:rowOff>
    </xdr:to>
    <xdr:sp macro="" textlink="">
      <xdr:nvSpPr>
        <xdr:cNvPr id="411" name="フローチャート: 判断 410">
          <a:extLst>
            <a:ext uri="{FF2B5EF4-FFF2-40B4-BE49-F238E27FC236}">
              <a16:creationId xmlns:a16="http://schemas.microsoft.com/office/drawing/2014/main" id="{8AAAF1C4-4E0B-41F7-9E18-664045E803A6}"/>
            </a:ext>
          </a:extLst>
        </xdr:cNvPr>
        <xdr:cNvSpPr/>
      </xdr:nvSpPr>
      <xdr:spPr>
        <a:xfrm>
          <a:off x="3746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49893</xdr:rowOff>
    </xdr:from>
    <xdr:to>
      <xdr:col>15</xdr:col>
      <xdr:colOff>101600</xdr:colOff>
      <xdr:row>104</xdr:row>
      <xdr:rowOff>151493</xdr:rowOff>
    </xdr:to>
    <xdr:sp macro="" textlink="">
      <xdr:nvSpPr>
        <xdr:cNvPr id="412" name="フローチャート: 判断 411">
          <a:extLst>
            <a:ext uri="{FF2B5EF4-FFF2-40B4-BE49-F238E27FC236}">
              <a16:creationId xmlns:a16="http://schemas.microsoft.com/office/drawing/2014/main" id="{4B8371B4-F617-46C9-A042-063366D2F075}"/>
            </a:ext>
          </a:extLst>
        </xdr:cNvPr>
        <xdr:cNvSpPr/>
      </xdr:nvSpPr>
      <xdr:spPr>
        <a:xfrm>
          <a:off x="2857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90714</xdr:rowOff>
    </xdr:from>
    <xdr:to>
      <xdr:col>10</xdr:col>
      <xdr:colOff>165100</xdr:colOff>
      <xdr:row>105</xdr:row>
      <xdr:rowOff>20864</xdr:rowOff>
    </xdr:to>
    <xdr:sp macro="" textlink="">
      <xdr:nvSpPr>
        <xdr:cNvPr id="413" name="フローチャート: 判断 412">
          <a:extLst>
            <a:ext uri="{FF2B5EF4-FFF2-40B4-BE49-F238E27FC236}">
              <a16:creationId xmlns:a16="http://schemas.microsoft.com/office/drawing/2014/main" id="{8716B28A-E6CC-4541-BFDD-6FE8FCB15F5B}"/>
            </a:ext>
          </a:extLst>
        </xdr:cNvPr>
        <xdr:cNvSpPr/>
      </xdr:nvSpPr>
      <xdr:spPr>
        <a:xfrm>
          <a:off x="1968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89081</xdr:rowOff>
    </xdr:from>
    <xdr:to>
      <xdr:col>6</xdr:col>
      <xdr:colOff>38100</xdr:colOff>
      <xdr:row>105</xdr:row>
      <xdr:rowOff>19231</xdr:rowOff>
    </xdr:to>
    <xdr:sp macro="" textlink="">
      <xdr:nvSpPr>
        <xdr:cNvPr id="414" name="フローチャート: 判断 413">
          <a:extLst>
            <a:ext uri="{FF2B5EF4-FFF2-40B4-BE49-F238E27FC236}">
              <a16:creationId xmlns:a16="http://schemas.microsoft.com/office/drawing/2014/main" id="{08028D9D-80BB-4AA7-9F5F-F64648913FAD}"/>
            </a:ext>
          </a:extLst>
        </xdr:cNvPr>
        <xdr:cNvSpPr/>
      </xdr:nvSpPr>
      <xdr:spPr>
        <a:xfrm>
          <a:off x="1079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6368EEF9-E8F9-41CF-B840-723A207235B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E7B9D294-4FEC-4AD1-BA5A-919ABAA32F1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90DE1ACC-01A9-4C90-B377-98C38ED2AB1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2439A1A1-6E6E-42FB-AF32-9987547CAFD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2589309E-EED7-4861-A2E9-5E7540FDFD8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108676</xdr:rowOff>
    </xdr:from>
    <xdr:to>
      <xdr:col>24</xdr:col>
      <xdr:colOff>114300</xdr:colOff>
      <xdr:row>107</xdr:row>
      <xdr:rowOff>38826</xdr:rowOff>
    </xdr:to>
    <xdr:sp macro="" textlink="">
      <xdr:nvSpPr>
        <xdr:cNvPr id="420" name="楕円 419">
          <a:extLst>
            <a:ext uri="{FF2B5EF4-FFF2-40B4-BE49-F238E27FC236}">
              <a16:creationId xmlns:a16="http://schemas.microsoft.com/office/drawing/2014/main" id="{4C2F5CC5-263C-461B-84AB-B596CF69D0F8}"/>
            </a:ext>
          </a:extLst>
        </xdr:cNvPr>
        <xdr:cNvSpPr/>
      </xdr:nvSpPr>
      <xdr:spPr>
        <a:xfrm>
          <a:off x="45847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87103</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175ABD98-9288-45F0-85C7-6DE8A0C81CB3}"/>
            </a:ext>
          </a:extLst>
        </xdr:cNvPr>
        <xdr:cNvSpPr txBox="1"/>
      </xdr:nvSpPr>
      <xdr:spPr>
        <a:xfrm>
          <a:off x="4673600" y="1826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110308</xdr:rowOff>
    </xdr:from>
    <xdr:to>
      <xdr:col>20</xdr:col>
      <xdr:colOff>38100</xdr:colOff>
      <xdr:row>107</xdr:row>
      <xdr:rowOff>40458</xdr:rowOff>
    </xdr:to>
    <xdr:sp macro="" textlink="">
      <xdr:nvSpPr>
        <xdr:cNvPr id="422" name="楕円 421">
          <a:extLst>
            <a:ext uri="{FF2B5EF4-FFF2-40B4-BE49-F238E27FC236}">
              <a16:creationId xmlns:a16="http://schemas.microsoft.com/office/drawing/2014/main" id="{439EEC49-A0F3-4826-BA42-9EC576F80D56}"/>
            </a:ext>
          </a:extLst>
        </xdr:cNvPr>
        <xdr:cNvSpPr/>
      </xdr:nvSpPr>
      <xdr:spPr>
        <a:xfrm>
          <a:off x="3746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159476</xdr:rowOff>
    </xdr:from>
    <xdr:to>
      <xdr:col>24</xdr:col>
      <xdr:colOff>63500</xdr:colOff>
      <xdr:row>106</xdr:row>
      <xdr:rowOff>161108</xdr:rowOff>
    </xdr:to>
    <xdr:cxnSp macro="">
      <xdr:nvCxnSpPr>
        <xdr:cNvPr id="423" name="直線コネクタ 422">
          <a:extLst>
            <a:ext uri="{FF2B5EF4-FFF2-40B4-BE49-F238E27FC236}">
              <a16:creationId xmlns:a16="http://schemas.microsoft.com/office/drawing/2014/main" id="{7731CEF0-EEFA-4CF9-9BD7-DD690D752DA9}"/>
            </a:ext>
          </a:extLst>
        </xdr:cNvPr>
        <xdr:cNvCxnSpPr/>
      </xdr:nvCxnSpPr>
      <xdr:spPr>
        <a:xfrm flipV="1">
          <a:off x="3797300" y="1833317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126637</xdr:rowOff>
    </xdr:from>
    <xdr:to>
      <xdr:col>15</xdr:col>
      <xdr:colOff>101600</xdr:colOff>
      <xdr:row>107</xdr:row>
      <xdr:rowOff>56787</xdr:rowOff>
    </xdr:to>
    <xdr:sp macro="" textlink="">
      <xdr:nvSpPr>
        <xdr:cNvPr id="424" name="楕円 423">
          <a:extLst>
            <a:ext uri="{FF2B5EF4-FFF2-40B4-BE49-F238E27FC236}">
              <a16:creationId xmlns:a16="http://schemas.microsoft.com/office/drawing/2014/main" id="{DCA72611-72F2-4D71-B760-5460857E50A7}"/>
            </a:ext>
          </a:extLst>
        </xdr:cNvPr>
        <xdr:cNvSpPr/>
      </xdr:nvSpPr>
      <xdr:spPr>
        <a:xfrm>
          <a:off x="2857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161108</xdr:rowOff>
    </xdr:from>
    <xdr:to>
      <xdr:col>19</xdr:col>
      <xdr:colOff>177800</xdr:colOff>
      <xdr:row>107</xdr:row>
      <xdr:rowOff>5987</xdr:rowOff>
    </xdr:to>
    <xdr:cxnSp macro="">
      <xdr:nvCxnSpPr>
        <xdr:cNvPr id="425" name="直線コネクタ 424">
          <a:extLst>
            <a:ext uri="{FF2B5EF4-FFF2-40B4-BE49-F238E27FC236}">
              <a16:creationId xmlns:a16="http://schemas.microsoft.com/office/drawing/2014/main" id="{D14A59E3-DFEC-4B4A-9D38-BC76030327B8}"/>
            </a:ext>
          </a:extLst>
        </xdr:cNvPr>
        <xdr:cNvCxnSpPr/>
      </xdr:nvCxnSpPr>
      <xdr:spPr>
        <a:xfrm flipV="1">
          <a:off x="2908300" y="1833480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133169</xdr:rowOff>
    </xdr:from>
    <xdr:to>
      <xdr:col>10</xdr:col>
      <xdr:colOff>165100</xdr:colOff>
      <xdr:row>107</xdr:row>
      <xdr:rowOff>63319</xdr:rowOff>
    </xdr:to>
    <xdr:sp macro="" textlink="">
      <xdr:nvSpPr>
        <xdr:cNvPr id="426" name="楕円 425">
          <a:extLst>
            <a:ext uri="{FF2B5EF4-FFF2-40B4-BE49-F238E27FC236}">
              <a16:creationId xmlns:a16="http://schemas.microsoft.com/office/drawing/2014/main" id="{7DE85870-D2B1-432D-9813-D963AC4A8467}"/>
            </a:ext>
          </a:extLst>
        </xdr:cNvPr>
        <xdr:cNvSpPr/>
      </xdr:nvSpPr>
      <xdr:spPr>
        <a:xfrm>
          <a:off x="1968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5987</xdr:rowOff>
    </xdr:from>
    <xdr:to>
      <xdr:col>15</xdr:col>
      <xdr:colOff>50800</xdr:colOff>
      <xdr:row>107</xdr:row>
      <xdr:rowOff>12519</xdr:rowOff>
    </xdr:to>
    <xdr:cxnSp macro="">
      <xdr:nvCxnSpPr>
        <xdr:cNvPr id="427" name="直線コネクタ 426">
          <a:extLst>
            <a:ext uri="{FF2B5EF4-FFF2-40B4-BE49-F238E27FC236}">
              <a16:creationId xmlns:a16="http://schemas.microsoft.com/office/drawing/2014/main" id="{78B09E65-AEE7-4042-BFDF-C059BDBDE876}"/>
            </a:ext>
          </a:extLst>
        </xdr:cNvPr>
        <xdr:cNvCxnSpPr/>
      </xdr:nvCxnSpPr>
      <xdr:spPr>
        <a:xfrm flipV="1">
          <a:off x="2019300" y="183511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82550</xdr:rowOff>
    </xdr:from>
    <xdr:to>
      <xdr:col>6</xdr:col>
      <xdr:colOff>38100</xdr:colOff>
      <xdr:row>105</xdr:row>
      <xdr:rowOff>12700</xdr:rowOff>
    </xdr:to>
    <xdr:sp macro="" textlink="">
      <xdr:nvSpPr>
        <xdr:cNvPr id="428" name="楕円 427">
          <a:extLst>
            <a:ext uri="{FF2B5EF4-FFF2-40B4-BE49-F238E27FC236}">
              <a16:creationId xmlns:a16="http://schemas.microsoft.com/office/drawing/2014/main" id="{C5EE6000-19F8-4F12-B8A9-23E9CD59A93E}"/>
            </a:ext>
          </a:extLst>
        </xdr:cNvPr>
        <xdr:cNvSpPr/>
      </xdr:nvSpPr>
      <xdr:spPr>
        <a:xfrm>
          <a:off x="1079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133350</xdr:rowOff>
    </xdr:from>
    <xdr:to>
      <xdr:col>10</xdr:col>
      <xdr:colOff>114300</xdr:colOff>
      <xdr:row>107</xdr:row>
      <xdr:rowOff>12519</xdr:rowOff>
    </xdr:to>
    <xdr:cxnSp macro="">
      <xdr:nvCxnSpPr>
        <xdr:cNvPr id="429" name="直線コネクタ 428">
          <a:extLst>
            <a:ext uri="{FF2B5EF4-FFF2-40B4-BE49-F238E27FC236}">
              <a16:creationId xmlns:a16="http://schemas.microsoft.com/office/drawing/2014/main" id="{E89CFE0E-60F5-4B52-8465-673F3C1B3126}"/>
            </a:ext>
          </a:extLst>
        </xdr:cNvPr>
        <xdr:cNvCxnSpPr/>
      </xdr:nvCxnSpPr>
      <xdr:spPr>
        <a:xfrm>
          <a:off x="1130300" y="17964150"/>
          <a:ext cx="889000" cy="39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1469</xdr:rowOff>
    </xdr:from>
    <xdr:ext cx="405111" cy="259045"/>
    <xdr:sp macro="" textlink="">
      <xdr:nvSpPr>
        <xdr:cNvPr id="430" name="n_1aveValue【市民会館】&#10;有形固定資産減価償却率">
          <a:extLst>
            <a:ext uri="{FF2B5EF4-FFF2-40B4-BE49-F238E27FC236}">
              <a16:creationId xmlns:a16="http://schemas.microsoft.com/office/drawing/2014/main" id="{4F9638CA-598F-4E2F-90BB-EB254E5D639C}"/>
            </a:ext>
          </a:extLst>
        </xdr:cNvPr>
        <xdr:cNvSpPr txBox="1"/>
      </xdr:nvSpPr>
      <xdr:spPr>
        <a:xfrm>
          <a:off x="35820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168020</xdr:rowOff>
    </xdr:from>
    <xdr:ext cx="405111" cy="259045"/>
    <xdr:sp macro="" textlink="">
      <xdr:nvSpPr>
        <xdr:cNvPr id="431" name="n_2aveValue【市民会館】&#10;有形固定資産減価償却率">
          <a:extLst>
            <a:ext uri="{FF2B5EF4-FFF2-40B4-BE49-F238E27FC236}">
              <a16:creationId xmlns:a16="http://schemas.microsoft.com/office/drawing/2014/main" id="{F5C440DE-93F5-4230-BED0-5A0B3B1C87C7}"/>
            </a:ext>
          </a:extLst>
        </xdr:cNvPr>
        <xdr:cNvSpPr txBox="1"/>
      </xdr:nvSpPr>
      <xdr:spPr>
        <a:xfrm>
          <a:off x="2705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37391</xdr:rowOff>
    </xdr:from>
    <xdr:ext cx="405111" cy="259045"/>
    <xdr:sp macro="" textlink="">
      <xdr:nvSpPr>
        <xdr:cNvPr id="432" name="n_3aveValue【市民会館】&#10;有形固定資産減価償却率">
          <a:extLst>
            <a:ext uri="{FF2B5EF4-FFF2-40B4-BE49-F238E27FC236}">
              <a16:creationId xmlns:a16="http://schemas.microsoft.com/office/drawing/2014/main" id="{1A495A2E-739D-4563-AF32-076FCC999CFA}"/>
            </a:ext>
          </a:extLst>
        </xdr:cNvPr>
        <xdr:cNvSpPr txBox="1"/>
      </xdr:nvSpPr>
      <xdr:spPr>
        <a:xfrm>
          <a:off x="1816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10358</xdr:rowOff>
    </xdr:from>
    <xdr:ext cx="405111" cy="259045"/>
    <xdr:sp macro="" textlink="">
      <xdr:nvSpPr>
        <xdr:cNvPr id="433" name="n_4aveValue【市民会館】&#10;有形固定資産減価償却率">
          <a:extLst>
            <a:ext uri="{FF2B5EF4-FFF2-40B4-BE49-F238E27FC236}">
              <a16:creationId xmlns:a16="http://schemas.microsoft.com/office/drawing/2014/main" id="{3E277719-4D4C-4DAA-A5D8-D667F45A80BB}"/>
            </a:ext>
          </a:extLst>
        </xdr:cNvPr>
        <xdr:cNvSpPr txBox="1"/>
      </xdr:nvSpPr>
      <xdr:spPr>
        <a:xfrm>
          <a:off x="927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31585</xdr:rowOff>
    </xdr:from>
    <xdr:ext cx="405111" cy="259045"/>
    <xdr:sp macro="" textlink="">
      <xdr:nvSpPr>
        <xdr:cNvPr id="434" name="n_1mainValue【市民会館】&#10;有形固定資産減価償却率">
          <a:extLst>
            <a:ext uri="{FF2B5EF4-FFF2-40B4-BE49-F238E27FC236}">
              <a16:creationId xmlns:a16="http://schemas.microsoft.com/office/drawing/2014/main" id="{FDFC5B43-17E8-4115-8A82-4AC60D3CE7B0}"/>
            </a:ext>
          </a:extLst>
        </xdr:cNvPr>
        <xdr:cNvSpPr txBox="1"/>
      </xdr:nvSpPr>
      <xdr:spPr>
        <a:xfrm>
          <a:off x="3582044" y="183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47914</xdr:rowOff>
    </xdr:from>
    <xdr:ext cx="405111" cy="259045"/>
    <xdr:sp macro="" textlink="">
      <xdr:nvSpPr>
        <xdr:cNvPr id="435" name="n_2mainValue【市民会館】&#10;有形固定資産減価償却率">
          <a:extLst>
            <a:ext uri="{FF2B5EF4-FFF2-40B4-BE49-F238E27FC236}">
              <a16:creationId xmlns:a16="http://schemas.microsoft.com/office/drawing/2014/main" id="{2F8300DD-D74D-465D-9402-15508849A794}"/>
            </a:ext>
          </a:extLst>
        </xdr:cNvPr>
        <xdr:cNvSpPr txBox="1"/>
      </xdr:nvSpPr>
      <xdr:spPr>
        <a:xfrm>
          <a:off x="2705744" y="1839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54446</xdr:rowOff>
    </xdr:from>
    <xdr:ext cx="405111" cy="259045"/>
    <xdr:sp macro="" textlink="">
      <xdr:nvSpPr>
        <xdr:cNvPr id="436" name="n_3mainValue【市民会館】&#10;有形固定資産減価償却率">
          <a:extLst>
            <a:ext uri="{FF2B5EF4-FFF2-40B4-BE49-F238E27FC236}">
              <a16:creationId xmlns:a16="http://schemas.microsoft.com/office/drawing/2014/main" id="{FC468E62-FE72-4232-97E1-281D19AD59D0}"/>
            </a:ext>
          </a:extLst>
        </xdr:cNvPr>
        <xdr:cNvSpPr txBox="1"/>
      </xdr:nvSpPr>
      <xdr:spPr>
        <a:xfrm>
          <a:off x="1816744" y="1839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29227</xdr:rowOff>
    </xdr:from>
    <xdr:ext cx="405111" cy="259045"/>
    <xdr:sp macro="" textlink="">
      <xdr:nvSpPr>
        <xdr:cNvPr id="437" name="n_4mainValue【市民会館】&#10;有形固定資産減価償却率">
          <a:extLst>
            <a:ext uri="{FF2B5EF4-FFF2-40B4-BE49-F238E27FC236}">
              <a16:creationId xmlns:a16="http://schemas.microsoft.com/office/drawing/2014/main" id="{C1FAFB50-3AD1-40D1-A8A5-57BD438A5481}"/>
            </a:ext>
          </a:extLst>
        </xdr:cNvPr>
        <xdr:cNvSpPr txBox="1"/>
      </xdr:nvSpPr>
      <xdr:spPr>
        <a:xfrm>
          <a:off x="927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9DA87614-54C4-4E84-9D13-B956BCAE3DE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7504BB78-1C28-4226-B28E-CA42B6316DF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9988CA73-ABBA-4699-B351-AC2E9C1BE2C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6FC3274D-E9D9-4DBD-AB94-ECD3EF70653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D60D1572-7F58-4A4F-8F28-C053D3CF0D6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D5457564-4459-427B-8569-82D5DF8658D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4326A663-0ECB-4BAB-874E-CB4966CBD65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1F116A69-150D-4219-B603-A60CAAB6290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D0254AA6-8F4D-4A46-A77E-66CF22937C0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11FB8156-CA95-4EF3-8C21-EF424D31E3A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8BE0BBD9-0A30-4AC4-9436-88810FFFCBBB}"/>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54D0C369-DADF-4829-9490-61A03F73A572}"/>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31BAC3AC-5B3C-4EA2-90D7-2814D3D6E06D}"/>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7E84E9A3-C96C-4FF9-8C91-2B75FE93A5F1}"/>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EFE67B53-E9EE-42FE-9E39-CD962951228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75039723-A719-49AD-8ADE-A75A7445CF48}"/>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B89679FE-804D-4BC6-A71B-62B68A213C64}"/>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DC141CD6-072A-4915-9BE4-234FB3DF23A8}"/>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245409C4-4B0E-4373-BC4A-B614D266175A}"/>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88A6F836-2FC1-46FD-8696-F73C4E0830DE}"/>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B8C9DD6-07B1-4B06-988E-D13080FADB8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B80E8D17-B69E-437D-B386-6D265E68336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39498465-34B2-4B49-90E8-85D41B1555A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167639</xdr:rowOff>
    </xdr:from>
    <xdr:to>
      <xdr:col>54</xdr:col>
      <xdr:colOff>189865</xdr:colOff>
      <xdr:row>107</xdr:row>
      <xdr:rowOff>148589</xdr:rowOff>
    </xdr:to>
    <xdr:cxnSp macro="">
      <xdr:nvCxnSpPr>
        <xdr:cNvPr id="461" name="直線コネクタ 460">
          <a:extLst>
            <a:ext uri="{FF2B5EF4-FFF2-40B4-BE49-F238E27FC236}">
              <a16:creationId xmlns:a16="http://schemas.microsoft.com/office/drawing/2014/main" id="{B9223512-ED93-48E0-B5B6-7EC56D9A184F}"/>
            </a:ext>
          </a:extLst>
        </xdr:cNvPr>
        <xdr:cNvCxnSpPr/>
      </xdr:nvCxnSpPr>
      <xdr:spPr>
        <a:xfrm flipV="1">
          <a:off x="10476865" y="17312639"/>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152416</xdr:rowOff>
    </xdr:from>
    <xdr:ext cx="469744" cy="259045"/>
    <xdr:sp macro="" textlink="">
      <xdr:nvSpPr>
        <xdr:cNvPr id="462" name="【市民会館】&#10;一人当たり面積最小値テキスト">
          <a:extLst>
            <a:ext uri="{FF2B5EF4-FFF2-40B4-BE49-F238E27FC236}">
              <a16:creationId xmlns:a16="http://schemas.microsoft.com/office/drawing/2014/main" id="{E752C144-33A9-4C15-8ACA-BF37AFD7754B}"/>
            </a:ext>
          </a:extLst>
        </xdr:cNvPr>
        <xdr:cNvSpPr txBox="1"/>
      </xdr:nvSpPr>
      <xdr:spPr>
        <a:xfrm>
          <a:off x="10515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148589</xdr:rowOff>
    </xdr:from>
    <xdr:to>
      <xdr:col>55</xdr:col>
      <xdr:colOff>88900</xdr:colOff>
      <xdr:row>107</xdr:row>
      <xdr:rowOff>148589</xdr:rowOff>
    </xdr:to>
    <xdr:cxnSp macro="">
      <xdr:nvCxnSpPr>
        <xdr:cNvPr id="463" name="直線コネクタ 462">
          <a:extLst>
            <a:ext uri="{FF2B5EF4-FFF2-40B4-BE49-F238E27FC236}">
              <a16:creationId xmlns:a16="http://schemas.microsoft.com/office/drawing/2014/main" id="{FA69ADBE-5353-4DAF-95D6-94FF518D70A8}"/>
            </a:ext>
          </a:extLst>
        </xdr:cNvPr>
        <xdr:cNvCxnSpPr/>
      </xdr:nvCxnSpPr>
      <xdr:spPr>
        <a:xfrm>
          <a:off x="10388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114316</xdr:rowOff>
    </xdr:from>
    <xdr:ext cx="469744" cy="259045"/>
    <xdr:sp macro="" textlink="">
      <xdr:nvSpPr>
        <xdr:cNvPr id="464" name="【市民会館】&#10;一人当たり面積最大値テキスト">
          <a:extLst>
            <a:ext uri="{FF2B5EF4-FFF2-40B4-BE49-F238E27FC236}">
              <a16:creationId xmlns:a16="http://schemas.microsoft.com/office/drawing/2014/main" id="{F1CE1F9D-AA07-4294-860E-DEEEBCA08610}"/>
            </a:ext>
          </a:extLst>
        </xdr:cNvPr>
        <xdr:cNvSpPr txBox="1"/>
      </xdr:nvSpPr>
      <xdr:spPr>
        <a:xfrm>
          <a:off x="10515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465" name="直線コネクタ 464">
          <a:extLst>
            <a:ext uri="{FF2B5EF4-FFF2-40B4-BE49-F238E27FC236}">
              <a16:creationId xmlns:a16="http://schemas.microsoft.com/office/drawing/2014/main" id="{1C42641F-A372-4871-8C61-1301874B7ED0}"/>
            </a:ext>
          </a:extLst>
        </xdr:cNvPr>
        <xdr:cNvCxnSpPr/>
      </xdr:nvCxnSpPr>
      <xdr:spPr>
        <a:xfrm>
          <a:off x="10388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74947</xdr:rowOff>
    </xdr:from>
    <xdr:ext cx="469744" cy="259045"/>
    <xdr:sp macro="" textlink="">
      <xdr:nvSpPr>
        <xdr:cNvPr id="466" name="【市民会館】&#10;一人当たり面積平均値テキスト">
          <a:extLst>
            <a:ext uri="{FF2B5EF4-FFF2-40B4-BE49-F238E27FC236}">
              <a16:creationId xmlns:a16="http://schemas.microsoft.com/office/drawing/2014/main" id="{FB495841-8E72-4219-8248-274107F59BB4}"/>
            </a:ext>
          </a:extLst>
        </xdr:cNvPr>
        <xdr:cNvSpPr txBox="1"/>
      </xdr:nvSpPr>
      <xdr:spPr>
        <a:xfrm>
          <a:off x="10515600" y="1790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67" name="フローチャート: 判断 466">
          <a:extLst>
            <a:ext uri="{FF2B5EF4-FFF2-40B4-BE49-F238E27FC236}">
              <a16:creationId xmlns:a16="http://schemas.microsoft.com/office/drawing/2014/main" id="{F92A7A93-1932-49A3-96A7-9BFD3A4AE6CE}"/>
            </a:ext>
          </a:extLst>
        </xdr:cNvPr>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21589</xdr:rowOff>
    </xdr:from>
    <xdr:to>
      <xdr:col>50</xdr:col>
      <xdr:colOff>165100</xdr:colOff>
      <xdr:row>105</xdr:row>
      <xdr:rowOff>123189</xdr:rowOff>
    </xdr:to>
    <xdr:sp macro="" textlink="">
      <xdr:nvSpPr>
        <xdr:cNvPr id="468" name="フローチャート: 判断 467">
          <a:extLst>
            <a:ext uri="{FF2B5EF4-FFF2-40B4-BE49-F238E27FC236}">
              <a16:creationId xmlns:a16="http://schemas.microsoft.com/office/drawing/2014/main" id="{B898B7F0-167D-43BA-93F3-7D05BA309FD9}"/>
            </a:ext>
          </a:extLst>
        </xdr:cNvPr>
        <xdr:cNvSpPr/>
      </xdr:nvSpPr>
      <xdr:spPr>
        <a:xfrm>
          <a:off x="958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44450</xdr:rowOff>
    </xdr:from>
    <xdr:to>
      <xdr:col>46</xdr:col>
      <xdr:colOff>38100</xdr:colOff>
      <xdr:row>105</xdr:row>
      <xdr:rowOff>146050</xdr:rowOff>
    </xdr:to>
    <xdr:sp macro="" textlink="">
      <xdr:nvSpPr>
        <xdr:cNvPr id="469" name="フローチャート: 判断 468">
          <a:extLst>
            <a:ext uri="{FF2B5EF4-FFF2-40B4-BE49-F238E27FC236}">
              <a16:creationId xmlns:a16="http://schemas.microsoft.com/office/drawing/2014/main" id="{71CCD005-3D6B-41C1-B71A-3D8597765A31}"/>
            </a:ext>
          </a:extLst>
        </xdr:cNvPr>
        <xdr:cNvSpPr/>
      </xdr:nvSpPr>
      <xdr:spPr>
        <a:xfrm>
          <a:off x="8699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29211</xdr:rowOff>
    </xdr:from>
    <xdr:to>
      <xdr:col>41</xdr:col>
      <xdr:colOff>101600</xdr:colOff>
      <xdr:row>105</xdr:row>
      <xdr:rowOff>130811</xdr:rowOff>
    </xdr:to>
    <xdr:sp macro="" textlink="">
      <xdr:nvSpPr>
        <xdr:cNvPr id="470" name="フローチャート: 判断 469">
          <a:extLst>
            <a:ext uri="{FF2B5EF4-FFF2-40B4-BE49-F238E27FC236}">
              <a16:creationId xmlns:a16="http://schemas.microsoft.com/office/drawing/2014/main" id="{99BCB679-988E-4146-9E34-C6276A8D6075}"/>
            </a:ext>
          </a:extLst>
        </xdr:cNvPr>
        <xdr:cNvSpPr/>
      </xdr:nvSpPr>
      <xdr:spPr>
        <a:xfrm>
          <a:off x="7810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71" name="フローチャート: 判断 470">
          <a:extLst>
            <a:ext uri="{FF2B5EF4-FFF2-40B4-BE49-F238E27FC236}">
              <a16:creationId xmlns:a16="http://schemas.microsoft.com/office/drawing/2014/main" id="{CFFB9A15-01E9-4B0A-9548-85FF33DBD86C}"/>
            </a:ext>
          </a:extLst>
        </xdr:cNvPr>
        <xdr:cNvSpPr/>
      </xdr:nvSpPr>
      <xdr:spPr>
        <a:xfrm>
          <a:off x="692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DA87F59B-B3FB-4E49-8D3C-41F732BDBC8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DDCCA181-E7C3-4441-A94B-973FB04FFC2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91890AB-2B37-4854-86B6-AE64DC61FF5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DB8587D3-594C-4F8D-A6D3-41274B51B8E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D93EAC9F-965A-468B-86AE-C7BD89A6A8C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113030</xdr:rowOff>
    </xdr:from>
    <xdr:to>
      <xdr:col>55</xdr:col>
      <xdr:colOff>50800</xdr:colOff>
      <xdr:row>106</xdr:row>
      <xdr:rowOff>43180</xdr:rowOff>
    </xdr:to>
    <xdr:sp macro="" textlink="">
      <xdr:nvSpPr>
        <xdr:cNvPr id="477" name="楕円 476">
          <a:extLst>
            <a:ext uri="{FF2B5EF4-FFF2-40B4-BE49-F238E27FC236}">
              <a16:creationId xmlns:a16="http://schemas.microsoft.com/office/drawing/2014/main" id="{29EA79A4-1DF5-4E6F-A715-6E41E2828193}"/>
            </a:ext>
          </a:extLst>
        </xdr:cNvPr>
        <xdr:cNvSpPr/>
      </xdr:nvSpPr>
      <xdr:spPr>
        <a:xfrm>
          <a:off x="104267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91457</xdr:rowOff>
    </xdr:from>
    <xdr:ext cx="469744" cy="259045"/>
    <xdr:sp macro="" textlink="">
      <xdr:nvSpPr>
        <xdr:cNvPr id="478" name="【市民会館】&#10;一人当たり面積該当値テキスト">
          <a:extLst>
            <a:ext uri="{FF2B5EF4-FFF2-40B4-BE49-F238E27FC236}">
              <a16:creationId xmlns:a16="http://schemas.microsoft.com/office/drawing/2014/main" id="{2F9FB80F-8AD3-4659-AB52-A004A302568D}"/>
            </a:ext>
          </a:extLst>
        </xdr:cNvPr>
        <xdr:cNvSpPr txBox="1"/>
      </xdr:nvSpPr>
      <xdr:spPr>
        <a:xfrm>
          <a:off x="10515600"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71120</xdr:rowOff>
    </xdr:from>
    <xdr:to>
      <xdr:col>50</xdr:col>
      <xdr:colOff>165100</xdr:colOff>
      <xdr:row>107</xdr:row>
      <xdr:rowOff>1270</xdr:rowOff>
    </xdr:to>
    <xdr:sp macro="" textlink="">
      <xdr:nvSpPr>
        <xdr:cNvPr id="479" name="楕円 478">
          <a:extLst>
            <a:ext uri="{FF2B5EF4-FFF2-40B4-BE49-F238E27FC236}">
              <a16:creationId xmlns:a16="http://schemas.microsoft.com/office/drawing/2014/main" id="{4A09EF60-1850-4289-A58D-06CB228907AB}"/>
            </a:ext>
          </a:extLst>
        </xdr:cNvPr>
        <xdr:cNvSpPr/>
      </xdr:nvSpPr>
      <xdr:spPr>
        <a:xfrm>
          <a:off x="9588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163830</xdr:rowOff>
    </xdr:from>
    <xdr:to>
      <xdr:col>55</xdr:col>
      <xdr:colOff>0</xdr:colOff>
      <xdr:row>106</xdr:row>
      <xdr:rowOff>121920</xdr:rowOff>
    </xdr:to>
    <xdr:cxnSp macro="">
      <xdr:nvCxnSpPr>
        <xdr:cNvPr id="480" name="直線コネクタ 479">
          <a:extLst>
            <a:ext uri="{FF2B5EF4-FFF2-40B4-BE49-F238E27FC236}">
              <a16:creationId xmlns:a16="http://schemas.microsoft.com/office/drawing/2014/main" id="{21BF4A8A-BD4F-4DD9-8D98-CEF3461AE223}"/>
            </a:ext>
          </a:extLst>
        </xdr:cNvPr>
        <xdr:cNvCxnSpPr/>
      </xdr:nvCxnSpPr>
      <xdr:spPr>
        <a:xfrm flipV="1">
          <a:off x="9639300" y="1816608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71120</xdr:rowOff>
    </xdr:from>
    <xdr:to>
      <xdr:col>46</xdr:col>
      <xdr:colOff>38100</xdr:colOff>
      <xdr:row>107</xdr:row>
      <xdr:rowOff>1270</xdr:rowOff>
    </xdr:to>
    <xdr:sp macro="" textlink="">
      <xdr:nvSpPr>
        <xdr:cNvPr id="481" name="楕円 480">
          <a:extLst>
            <a:ext uri="{FF2B5EF4-FFF2-40B4-BE49-F238E27FC236}">
              <a16:creationId xmlns:a16="http://schemas.microsoft.com/office/drawing/2014/main" id="{ED9F4D2E-DD65-43DF-81DD-AFFA174D1AA4}"/>
            </a:ext>
          </a:extLst>
        </xdr:cNvPr>
        <xdr:cNvSpPr/>
      </xdr:nvSpPr>
      <xdr:spPr>
        <a:xfrm>
          <a:off x="8699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121920</xdr:rowOff>
    </xdr:from>
    <xdr:to>
      <xdr:col>50</xdr:col>
      <xdr:colOff>114300</xdr:colOff>
      <xdr:row>106</xdr:row>
      <xdr:rowOff>121920</xdr:rowOff>
    </xdr:to>
    <xdr:cxnSp macro="">
      <xdr:nvCxnSpPr>
        <xdr:cNvPr id="482" name="直線コネクタ 481">
          <a:extLst>
            <a:ext uri="{FF2B5EF4-FFF2-40B4-BE49-F238E27FC236}">
              <a16:creationId xmlns:a16="http://schemas.microsoft.com/office/drawing/2014/main" id="{C89F3FAA-EFDF-4EDF-89C9-19BDB0C3051D}"/>
            </a:ext>
          </a:extLst>
        </xdr:cNvPr>
        <xdr:cNvCxnSpPr/>
      </xdr:nvCxnSpPr>
      <xdr:spPr>
        <a:xfrm>
          <a:off x="8750300" y="1829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78739</xdr:rowOff>
    </xdr:from>
    <xdr:to>
      <xdr:col>41</xdr:col>
      <xdr:colOff>101600</xdr:colOff>
      <xdr:row>107</xdr:row>
      <xdr:rowOff>8889</xdr:rowOff>
    </xdr:to>
    <xdr:sp macro="" textlink="">
      <xdr:nvSpPr>
        <xdr:cNvPr id="483" name="楕円 482">
          <a:extLst>
            <a:ext uri="{FF2B5EF4-FFF2-40B4-BE49-F238E27FC236}">
              <a16:creationId xmlns:a16="http://schemas.microsoft.com/office/drawing/2014/main" id="{5D728B1B-5075-4847-9E14-E7193B0B69AF}"/>
            </a:ext>
          </a:extLst>
        </xdr:cNvPr>
        <xdr:cNvSpPr/>
      </xdr:nvSpPr>
      <xdr:spPr>
        <a:xfrm>
          <a:off x="7810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121920</xdr:rowOff>
    </xdr:from>
    <xdr:to>
      <xdr:col>45</xdr:col>
      <xdr:colOff>177800</xdr:colOff>
      <xdr:row>106</xdr:row>
      <xdr:rowOff>129539</xdr:rowOff>
    </xdr:to>
    <xdr:cxnSp macro="">
      <xdr:nvCxnSpPr>
        <xdr:cNvPr id="484" name="直線コネクタ 483">
          <a:extLst>
            <a:ext uri="{FF2B5EF4-FFF2-40B4-BE49-F238E27FC236}">
              <a16:creationId xmlns:a16="http://schemas.microsoft.com/office/drawing/2014/main" id="{F87EAE0A-C679-43DB-9FC6-79DEF3B5560D}"/>
            </a:ext>
          </a:extLst>
        </xdr:cNvPr>
        <xdr:cNvCxnSpPr/>
      </xdr:nvCxnSpPr>
      <xdr:spPr>
        <a:xfrm flipV="1">
          <a:off x="7861300" y="182956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90170</xdr:rowOff>
    </xdr:from>
    <xdr:to>
      <xdr:col>36</xdr:col>
      <xdr:colOff>165100</xdr:colOff>
      <xdr:row>108</xdr:row>
      <xdr:rowOff>20320</xdr:rowOff>
    </xdr:to>
    <xdr:sp macro="" textlink="">
      <xdr:nvSpPr>
        <xdr:cNvPr id="485" name="楕円 484">
          <a:extLst>
            <a:ext uri="{FF2B5EF4-FFF2-40B4-BE49-F238E27FC236}">
              <a16:creationId xmlns:a16="http://schemas.microsoft.com/office/drawing/2014/main" id="{FF73F788-A3DA-4DAB-AD81-97CDFF7DF2EC}"/>
            </a:ext>
          </a:extLst>
        </xdr:cNvPr>
        <xdr:cNvSpPr/>
      </xdr:nvSpPr>
      <xdr:spPr>
        <a:xfrm>
          <a:off x="6921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129539</xdr:rowOff>
    </xdr:from>
    <xdr:to>
      <xdr:col>41</xdr:col>
      <xdr:colOff>50800</xdr:colOff>
      <xdr:row>107</xdr:row>
      <xdr:rowOff>140970</xdr:rowOff>
    </xdr:to>
    <xdr:cxnSp macro="">
      <xdr:nvCxnSpPr>
        <xdr:cNvPr id="486" name="直線コネクタ 485">
          <a:extLst>
            <a:ext uri="{FF2B5EF4-FFF2-40B4-BE49-F238E27FC236}">
              <a16:creationId xmlns:a16="http://schemas.microsoft.com/office/drawing/2014/main" id="{DC07F922-BE75-46DD-90F3-156B94031CFC}"/>
            </a:ext>
          </a:extLst>
        </xdr:cNvPr>
        <xdr:cNvCxnSpPr/>
      </xdr:nvCxnSpPr>
      <xdr:spPr>
        <a:xfrm flipV="1">
          <a:off x="6972300" y="18303239"/>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139716</xdr:rowOff>
    </xdr:from>
    <xdr:ext cx="469744" cy="259045"/>
    <xdr:sp macro="" textlink="">
      <xdr:nvSpPr>
        <xdr:cNvPr id="487" name="n_1aveValue【市民会館】&#10;一人当たり面積">
          <a:extLst>
            <a:ext uri="{FF2B5EF4-FFF2-40B4-BE49-F238E27FC236}">
              <a16:creationId xmlns:a16="http://schemas.microsoft.com/office/drawing/2014/main" id="{6B5DC31B-7F4A-43EE-A801-D222E932BADC}"/>
            </a:ext>
          </a:extLst>
        </xdr:cNvPr>
        <xdr:cNvSpPr txBox="1"/>
      </xdr:nvSpPr>
      <xdr:spPr>
        <a:xfrm>
          <a:off x="93917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162577</xdr:rowOff>
    </xdr:from>
    <xdr:ext cx="469744" cy="259045"/>
    <xdr:sp macro="" textlink="">
      <xdr:nvSpPr>
        <xdr:cNvPr id="488" name="n_2aveValue【市民会館】&#10;一人当たり面積">
          <a:extLst>
            <a:ext uri="{FF2B5EF4-FFF2-40B4-BE49-F238E27FC236}">
              <a16:creationId xmlns:a16="http://schemas.microsoft.com/office/drawing/2014/main" id="{051FBF02-0559-41C0-B4DD-AFBBD3B4E8A7}"/>
            </a:ext>
          </a:extLst>
        </xdr:cNvPr>
        <xdr:cNvSpPr txBox="1"/>
      </xdr:nvSpPr>
      <xdr:spPr>
        <a:xfrm>
          <a:off x="8515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147338</xdr:rowOff>
    </xdr:from>
    <xdr:ext cx="469744" cy="259045"/>
    <xdr:sp macro="" textlink="">
      <xdr:nvSpPr>
        <xdr:cNvPr id="489" name="n_3aveValue【市民会館】&#10;一人当たり面積">
          <a:extLst>
            <a:ext uri="{FF2B5EF4-FFF2-40B4-BE49-F238E27FC236}">
              <a16:creationId xmlns:a16="http://schemas.microsoft.com/office/drawing/2014/main" id="{7CFF5693-01E2-4BE7-A108-27806157D205}"/>
            </a:ext>
          </a:extLst>
        </xdr:cNvPr>
        <xdr:cNvSpPr txBox="1"/>
      </xdr:nvSpPr>
      <xdr:spPr>
        <a:xfrm>
          <a:off x="76264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154957</xdr:rowOff>
    </xdr:from>
    <xdr:ext cx="469744" cy="259045"/>
    <xdr:sp macro="" textlink="">
      <xdr:nvSpPr>
        <xdr:cNvPr id="490" name="n_4aveValue【市民会館】&#10;一人当たり面積">
          <a:extLst>
            <a:ext uri="{FF2B5EF4-FFF2-40B4-BE49-F238E27FC236}">
              <a16:creationId xmlns:a16="http://schemas.microsoft.com/office/drawing/2014/main" id="{208C7D4D-0F50-4862-B82E-58FC3995C03E}"/>
            </a:ext>
          </a:extLst>
        </xdr:cNvPr>
        <xdr:cNvSpPr txBox="1"/>
      </xdr:nvSpPr>
      <xdr:spPr>
        <a:xfrm>
          <a:off x="6737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163847</xdr:rowOff>
    </xdr:from>
    <xdr:ext cx="469744" cy="259045"/>
    <xdr:sp macro="" textlink="">
      <xdr:nvSpPr>
        <xdr:cNvPr id="491" name="n_1mainValue【市民会館】&#10;一人当たり面積">
          <a:extLst>
            <a:ext uri="{FF2B5EF4-FFF2-40B4-BE49-F238E27FC236}">
              <a16:creationId xmlns:a16="http://schemas.microsoft.com/office/drawing/2014/main" id="{6355EA62-A4BF-41AF-8FC7-1A0AC04B8FF9}"/>
            </a:ext>
          </a:extLst>
        </xdr:cNvPr>
        <xdr:cNvSpPr txBox="1"/>
      </xdr:nvSpPr>
      <xdr:spPr>
        <a:xfrm>
          <a:off x="93917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163847</xdr:rowOff>
    </xdr:from>
    <xdr:ext cx="469744" cy="259045"/>
    <xdr:sp macro="" textlink="">
      <xdr:nvSpPr>
        <xdr:cNvPr id="492" name="n_2mainValue【市民会館】&#10;一人当たり面積">
          <a:extLst>
            <a:ext uri="{FF2B5EF4-FFF2-40B4-BE49-F238E27FC236}">
              <a16:creationId xmlns:a16="http://schemas.microsoft.com/office/drawing/2014/main" id="{BADD07EE-F3B5-4B9E-93A0-B77B91A97EF9}"/>
            </a:ext>
          </a:extLst>
        </xdr:cNvPr>
        <xdr:cNvSpPr txBox="1"/>
      </xdr:nvSpPr>
      <xdr:spPr>
        <a:xfrm>
          <a:off x="8515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xdr:rowOff>
    </xdr:from>
    <xdr:ext cx="469744" cy="259045"/>
    <xdr:sp macro="" textlink="">
      <xdr:nvSpPr>
        <xdr:cNvPr id="493" name="n_3mainValue【市民会館】&#10;一人当たり面積">
          <a:extLst>
            <a:ext uri="{FF2B5EF4-FFF2-40B4-BE49-F238E27FC236}">
              <a16:creationId xmlns:a16="http://schemas.microsoft.com/office/drawing/2014/main" id="{817894DB-D374-4835-86D8-7F8A4F6F1FD3}"/>
            </a:ext>
          </a:extLst>
        </xdr:cNvPr>
        <xdr:cNvSpPr txBox="1"/>
      </xdr:nvSpPr>
      <xdr:spPr>
        <a:xfrm>
          <a:off x="7626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11447</xdr:rowOff>
    </xdr:from>
    <xdr:ext cx="469744" cy="259045"/>
    <xdr:sp macro="" textlink="">
      <xdr:nvSpPr>
        <xdr:cNvPr id="494" name="n_4mainValue【市民会館】&#10;一人当たり面積">
          <a:extLst>
            <a:ext uri="{FF2B5EF4-FFF2-40B4-BE49-F238E27FC236}">
              <a16:creationId xmlns:a16="http://schemas.microsoft.com/office/drawing/2014/main" id="{3F848517-85A0-43D2-BB53-6B3B0558E0C6}"/>
            </a:ext>
          </a:extLst>
        </xdr:cNvPr>
        <xdr:cNvSpPr txBox="1"/>
      </xdr:nvSpPr>
      <xdr:spPr>
        <a:xfrm>
          <a:off x="67374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763DDB13-EC2B-46F9-90C1-03F4E2E755B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5D4686D8-28F0-4321-BF2D-A7B9BB09D84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1FFD1156-3868-4415-8772-0A09F4D5C3B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4E74CDAB-E960-4401-A34C-F29A92BB04C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844E928C-14B4-42EB-825E-639AD1ADA43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8B40E0C8-8ECB-4BB6-B6C6-3CCA1661BCF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73C5CCF7-F04F-4AF8-A034-A1F8D9CAADA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CFD26533-5F36-4431-BB17-DE41937FBF3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2390F481-6798-4FE4-81F3-75970DA954F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95676AFB-00BF-41BA-9E3B-58F6CF6498D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98383AB6-DDDF-47F9-9969-111C49A7EB3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5CBAD7DD-F3DA-4838-9712-B4E8552E55F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AF6AC3AC-FCF3-48EF-8E60-DA0359AB00AF}"/>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A0CC96F0-9CE5-47D7-8225-4DDEB493EA3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333723ED-8F3A-4D26-95A5-00EBA8BAEE8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899D35ED-3BF0-49C3-A91D-A875804B8A29}"/>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1E1B4BFD-4D23-46D7-A439-14A1DBE7E20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6F5454B0-9722-4F91-9256-FF994B1F0332}"/>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C67F6A7B-9AF9-4F91-AF71-0525D42CEA1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D3470FF2-D7D5-4033-8DE0-821F4CBF774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5C11FC7C-F16F-436C-843A-47135EB57F4A}"/>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2B9AD71D-47C3-4ADB-B266-F0880308557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A89C3586-A3AE-4394-9AE3-6FE54C674353}"/>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D239A2B4-9EEF-4146-B0F1-817B7FD35BD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123825</xdr:rowOff>
    </xdr:from>
    <xdr:to>
      <xdr:col>85</xdr:col>
      <xdr:colOff>126364</xdr:colOff>
      <xdr:row>41</xdr:row>
      <xdr:rowOff>99060</xdr:rowOff>
    </xdr:to>
    <xdr:cxnSp macro="">
      <xdr:nvCxnSpPr>
        <xdr:cNvPr id="519" name="直線コネクタ 518">
          <a:extLst>
            <a:ext uri="{FF2B5EF4-FFF2-40B4-BE49-F238E27FC236}">
              <a16:creationId xmlns:a16="http://schemas.microsoft.com/office/drawing/2014/main" id="{4CF99AFD-8228-44E1-859D-7C33CB4B5E71}"/>
            </a:ext>
          </a:extLst>
        </xdr:cNvPr>
        <xdr:cNvCxnSpPr/>
      </xdr:nvCxnSpPr>
      <xdr:spPr>
        <a:xfrm flipV="1">
          <a:off x="16318864" y="578167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102887</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BF79B853-DA0B-4707-9A0C-A69F7806CDDA}"/>
            </a:ext>
          </a:extLst>
        </xdr:cNvPr>
        <xdr:cNvSpPr txBox="1"/>
      </xdr:nvSpPr>
      <xdr:spPr>
        <a:xfrm>
          <a:off x="1635760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99060</xdr:rowOff>
    </xdr:from>
    <xdr:to>
      <xdr:col>86</xdr:col>
      <xdr:colOff>25400</xdr:colOff>
      <xdr:row>41</xdr:row>
      <xdr:rowOff>99060</xdr:rowOff>
    </xdr:to>
    <xdr:cxnSp macro="">
      <xdr:nvCxnSpPr>
        <xdr:cNvPr id="521" name="直線コネクタ 520">
          <a:extLst>
            <a:ext uri="{FF2B5EF4-FFF2-40B4-BE49-F238E27FC236}">
              <a16:creationId xmlns:a16="http://schemas.microsoft.com/office/drawing/2014/main" id="{E9D3DF7E-9B89-4673-B973-F0FAA34746F2}"/>
            </a:ext>
          </a:extLst>
        </xdr:cNvPr>
        <xdr:cNvCxnSpPr/>
      </xdr:nvCxnSpPr>
      <xdr:spPr>
        <a:xfrm>
          <a:off x="16230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70502</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45659A46-88FC-481C-A2DB-F499178634B3}"/>
            </a:ext>
          </a:extLst>
        </xdr:cNvPr>
        <xdr:cNvSpPr txBox="1"/>
      </xdr:nvSpPr>
      <xdr:spPr>
        <a:xfrm>
          <a:off x="16357600" y="555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123825</xdr:rowOff>
    </xdr:from>
    <xdr:to>
      <xdr:col>86</xdr:col>
      <xdr:colOff>25400</xdr:colOff>
      <xdr:row>33</xdr:row>
      <xdr:rowOff>123825</xdr:rowOff>
    </xdr:to>
    <xdr:cxnSp macro="">
      <xdr:nvCxnSpPr>
        <xdr:cNvPr id="523" name="直線コネクタ 522">
          <a:extLst>
            <a:ext uri="{FF2B5EF4-FFF2-40B4-BE49-F238E27FC236}">
              <a16:creationId xmlns:a16="http://schemas.microsoft.com/office/drawing/2014/main" id="{72B11682-40B7-433E-A61A-56F551FACDB8}"/>
            </a:ext>
          </a:extLst>
        </xdr:cNvPr>
        <xdr:cNvCxnSpPr/>
      </xdr:nvCxnSpPr>
      <xdr:spPr>
        <a:xfrm>
          <a:off x="16230600" y="578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109237</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5F31E5A9-B8E6-4EF9-8D25-46BA27E2C604}"/>
            </a:ext>
          </a:extLst>
        </xdr:cNvPr>
        <xdr:cNvSpPr txBox="1"/>
      </xdr:nvSpPr>
      <xdr:spPr>
        <a:xfrm>
          <a:off x="16357600" y="6281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86360</xdr:rowOff>
    </xdr:from>
    <xdr:to>
      <xdr:col>85</xdr:col>
      <xdr:colOff>177800</xdr:colOff>
      <xdr:row>38</xdr:row>
      <xdr:rowOff>16510</xdr:rowOff>
    </xdr:to>
    <xdr:sp macro="" textlink="">
      <xdr:nvSpPr>
        <xdr:cNvPr id="525" name="フローチャート: 判断 524">
          <a:extLst>
            <a:ext uri="{FF2B5EF4-FFF2-40B4-BE49-F238E27FC236}">
              <a16:creationId xmlns:a16="http://schemas.microsoft.com/office/drawing/2014/main" id="{3692A82F-4B81-4B97-A1A0-8F68250E4D33}"/>
            </a:ext>
          </a:extLst>
        </xdr:cNvPr>
        <xdr:cNvSpPr/>
      </xdr:nvSpPr>
      <xdr:spPr>
        <a:xfrm>
          <a:off x="162687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526" name="フローチャート: 判断 525">
          <a:extLst>
            <a:ext uri="{FF2B5EF4-FFF2-40B4-BE49-F238E27FC236}">
              <a16:creationId xmlns:a16="http://schemas.microsoft.com/office/drawing/2014/main" id="{10789008-BE0C-45FA-BDB0-E526F4F36B96}"/>
            </a:ext>
          </a:extLst>
        </xdr:cNvPr>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27" name="フローチャート: 判断 526">
          <a:extLst>
            <a:ext uri="{FF2B5EF4-FFF2-40B4-BE49-F238E27FC236}">
              <a16:creationId xmlns:a16="http://schemas.microsoft.com/office/drawing/2014/main" id="{7623FD4B-75FA-4465-9BBE-86F41D5C85DA}"/>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528" name="フローチャート: 判断 527">
          <a:extLst>
            <a:ext uri="{FF2B5EF4-FFF2-40B4-BE49-F238E27FC236}">
              <a16:creationId xmlns:a16="http://schemas.microsoft.com/office/drawing/2014/main" id="{30B33EED-A0C7-4A41-87E6-C0C981A9D166}"/>
            </a:ext>
          </a:extLst>
        </xdr:cNvPr>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114935</xdr:rowOff>
    </xdr:from>
    <xdr:to>
      <xdr:col>67</xdr:col>
      <xdr:colOff>101600</xdr:colOff>
      <xdr:row>37</xdr:row>
      <xdr:rowOff>45085</xdr:rowOff>
    </xdr:to>
    <xdr:sp macro="" textlink="">
      <xdr:nvSpPr>
        <xdr:cNvPr id="529" name="フローチャート: 判断 528">
          <a:extLst>
            <a:ext uri="{FF2B5EF4-FFF2-40B4-BE49-F238E27FC236}">
              <a16:creationId xmlns:a16="http://schemas.microsoft.com/office/drawing/2014/main" id="{3D83A124-587F-4A1A-B03E-9D987A89EFB1}"/>
            </a:ext>
          </a:extLst>
        </xdr:cNvPr>
        <xdr:cNvSpPr/>
      </xdr:nvSpPr>
      <xdr:spPr>
        <a:xfrm>
          <a:off x="12763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859B7D42-BCC6-4D64-9099-058E73063C8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9D0A62CB-07A5-4B6F-92F7-643DC9A743D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15D63281-5B9A-4494-9AD7-9DBCAB83655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1D96384A-1A82-4717-AB91-FE1AF5D09AE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EB5418EB-4BB8-410B-BB21-2FBF07CAD96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21590</xdr:rowOff>
    </xdr:from>
    <xdr:to>
      <xdr:col>85</xdr:col>
      <xdr:colOff>177800</xdr:colOff>
      <xdr:row>40</xdr:row>
      <xdr:rowOff>123190</xdr:rowOff>
    </xdr:to>
    <xdr:sp macro="" textlink="">
      <xdr:nvSpPr>
        <xdr:cNvPr id="535" name="楕円 534">
          <a:extLst>
            <a:ext uri="{FF2B5EF4-FFF2-40B4-BE49-F238E27FC236}">
              <a16:creationId xmlns:a16="http://schemas.microsoft.com/office/drawing/2014/main" id="{BAE6ABA6-E9E4-46F2-BB9E-5EF6F0F9954B}"/>
            </a:ext>
          </a:extLst>
        </xdr:cNvPr>
        <xdr:cNvSpPr/>
      </xdr:nvSpPr>
      <xdr:spPr>
        <a:xfrm>
          <a:off x="162687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17</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3E3B815A-184C-4816-B7A0-6080E0A8EAB8}"/>
            </a:ext>
          </a:extLst>
        </xdr:cNvPr>
        <xdr:cNvSpPr txBox="1"/>
      </xdr:nvSpPr>
      <xdr:spPr>
        <a:xfrm>
          <a:off x="16357600" y="685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143510</xdr:rowOff>
    </xdr:from>
    <xdr:to>
      <xdr:col>81</xdr:col>
      <xdr:colOff>101600</xdr:colOff>
      <xdr:row>40</xdr:row>
      <xdr:rowOff>73660</xdr:rowOff>
    </xdr:to>
    <xdr:sp macro="" textlink="">
      <xdr:nvSpPr>
        <xdr:cNvPr id="537" name="楕円 536">
          <a:extLst>
            <a:ext uri="{FF2B5EF4-FFF2-40B4-BE49-F238E27FC236}">
              <a16:creationId xmlns:a16="http://schemas.microsoft.com/office/drawing/2014/main" id="{57088495-FF42-4F96-BA84-573958D0ADB5}"/>
            </a:ext>
          </a:extLst>
        </xdr:cNvPr>
        <xdr:cNvSpPr/>
      </xdr:nvSpPr>
      <xdr:spPr>
        <a:xfrm>
          <a:off x="15430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22860</xdr:rowOff>
    </xdr:from>
    <xdr:to>
      <xdr:col>85</xdr:col>
      <xdr:colOff>127000</xdr:colOff>
      <xdr:row>40</xdr:row>
      <xdr:rowOff>72390</xdr:rowOff>
    </xdr:to>
    <xdr:cxnSp macro="">
      <xdr:nvCxnSpPr>
        <xdr:cNvPr id="538" name="直線コネクタ 537">
          <a:extLst>
            <a:ext uri="{FF2B5EF4-FFF2-40B4-BE49-F238E27FC236}">
              <a16:creationId xmlns:a16="http://schemas.microsoft.com/office/drawing/2014/main" id="{5BC637B6-B78E-4272-831E-A9751210E5C4}"/>
            </a:ext>
          </a:extLst>
        </xdr:cNvPr>
        <xdr:cNvCxnSpPr/>
      </xdr:nvCxnSpPr>
      <xdr:spPr>
        <a:xfrm>
          <a:off x="15481300" y="688086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92075</xdr:rowOff>
    </xdr:from>
    <xdr:to>
      <xdr:col>76</xdr:col>
      <xdr:colOff>165100</xdr:colOff>
      <xdr:row>40</xdr:row>
      <xdr:rowOff>22225</xdr:rowOff>
    </xdr:to>
    <xdr:sp macro="" textlink="">
      <xdr:nvSpPr>
        <xdr:cNvPr id="539" name="楕円 538">
          <a:extLst>
            <a:ext uri="{FF2B5EF4-FFF2-40B4-BE49-F238E27FC236}">
              <a16:creationId xmlns:a16="http://schemas.microsoft.com/office/drawing/2014/main" id="{CF824525-036D-4F2C-BEA5-890B707E46D6}"/>
            </a:ext>
          </a:extLst>
        </xdr:cNvPr>
        <xdr:cNvSpPr/>
      </xdr:nvSpPr>
      <xdr:spPr>
        <a:xfrm>
          <a:off x="145415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142875</xdr:rowOff>
    </xdr:from>
    <xdr:to>
      <xdr:col>81</xdr:col>
      <xdr:colOff>50800</xdr:colOff>
      <xdr:row>40</xdr:row>
      <xdr:rowOff>22860</xdr:rowOff>
    </xdr:to>
    <xdr:cxnSp macro="">
      <xdr:nvCxnSpPr>
        <xdr:cNvPr id="540" name="直線コネクタ 539">
          <a:extLst>
            <a:ext uri="{FF2B5EF4-FFF2-40B4-BE49-F238E27FC236}">
              <a16:creationId xmlns:a16="http://schemas.microsoft.com/office/drawing/2014/main" id="{115565EF-E00F-4B77-9313-5513FF2E401F}"/>
            </a:ext>
          </a:extLst>
        </xdr:cNvPr>
        <xdr:cNvCxnSpPr/>
      </xdr:nvCxnSpPr>
      <xdr:spPr>
        <a:xfrm>
          <a:off x="14592300" y="682942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40640</xdr:rowOff>
    </xdr:from>
    <xdr:to>
      <xdr:col>72</xdr:col>
      <xdr:colOff>38100</xdr:colOff>
      <xdr:row>39</xdr:row>
      <xdr:rowOff>142240</xdr:rowOff>
    </xdr:to>
    <xdr:sp macro="" textlink="">
      <xdr:nvSpPr>
        <xdr:cNvPr id="541" name="楕円 540">
          <a:extLst>
            <a:ext uri="{FF2B5EF4-FFF2-40B4-BE49-F238E27FC236}">
              <a16:creationId xmlns:a16="http://schemas.microsoft.com/office/drawing/2014/main" id="{E3E1B3DF-8FA0-4E6E-B324-5475DF3625F8}"/>
            </a:ext>
          </a:extLst>
        </xdr:cNvPr>
        <xdr:cNvSpPr/>
      </xdr:nvSpPr>
      <xdr:spPr>
        <a:xfrm>
          <a:off x="13652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91440</xdr:rowOff>
    </xdr:from>
    <xdr:to>
      <xdr:col>76</xdr:col>
      <xdr:colOff>114300</xdr:colOff>
      <xdr:row>39</xdr:row>
      <xdr:rowOff>142875</xdr:rowOff>
    </xdr:to>
    <xdr:cxnSp macro="">
      <xdr:nvCxnSpPr>
        <xdr:cNvPr id="542" name="直線コネクタ 541">
          <a:extLst>
            <a:ext uri="{FF2B5EF4-FFF2-40B4-BE49-F238E27FC236}">
              <a16:creationId xmlns:a16="http://schemas.microsoft.com/office/drawing/2014/main" id="{4461E2E0-233A-4535-B0B2-288DE1050700}"/>
            </a:ext>
          </a:extLst>
        </xdr:cNvPr>
        <xdr:cNvCxnSpPr/>
      </xdr:nvCxnSpPr>
      <xdr:spPr>
        <a:xfrm>
          <a:off x="13703300" y="67779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160655</xdr:rowOff>
    </xdr:from>
    <xdr:to>
      <xdr:col>67</xdr:col>
      <xdr:colOff>101600</xdr:colOff>
      <xdr:row>39</xdr:row>
      <xdr:rowOff>90805</xdr:rowOff>
    </xdr:to>
    <xdr:sp macro="" textlink="">
      <xdr:nvSpPr>
        <xdr:cNvPr id="543" name="楕円 542">
          <a:extLst>
            <a:ext uri="{FF2B5EF4-FFF2-40B4-BE49-F238E27FC236}">
              <a16:creationId xmlns:a16="http://schemas.microsoft.com/office/drawing/2014/main" id="{ED720928-AC5D-44C6-BAD4-B5FB0903AC98}"/>
            </a:ext>
          </a:extLst>
        </xdr:cNvPr>
        <xdr:cNvSpPr/>
      </xdr:nvSpPr>
      <xdr:spPr>
        <a:xfrm>
          <a:off x="12763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40005</xdr:rowOff>
    </xdr:from>
    <xdr:to>
      <xdr:col>71</xdr:col>
      <xdr:colOff>177800</xdr:colOff>
      <xdr:row>39</xdr:row>
      <xdr:rowOff>91440</xdr:rowOff>
    </xdr:to>
    <xdr:cxnSp macro="">
      <xdr:nvCxnSpPr>
        <xdr:cNvPr id="544" name="直線コネクタ 543">
          <a:extLst>
            <a:ext uri="{FF2B5EF4-FFF2-40B4-BE49-F238E27FC236}">
              <a16:creationId xmlns:a16="http://schemas.microsoft.com/office/drawing/2014/main" id="{43D75048-DBBA-48E5-B8F5-8C3116B44352}"/>
            </a:ext>
          </a:extLst>
        </xdr:cNvPr>
        <xdr:cNvCxnSpPr/>
      </xdr:nvCxnSpPr>
      <xdr:spPr>
        <a:xfrm>
          <a:off x="12814300" y="672655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4462</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B2473CA0-8704-454C-A57D-71F97FD507F0}"/>
            </a:ext>
          </a:extLst>
        </xdr:cNvPr>
        <xdr:cNvSpPr txBox="1"/>
      </xdr:nvSpPr>
      <xdr:spPr>
        <a:xfrm>
          <a:off x="15266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4D04B809-30BC-4F00-842C-28C3621CA9F9}"/>
            </a:ext>
          </a:extLst>
        </xdr:cNvPr>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128287</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D3C1CD68-9215-498F-92EA-4CCB37BEF3EC}"/>
            </a:ext>
          </a:extLst>
        </xdr:cNvPr>
        <xdr:cNvSpPr txBox="1"/>
      </xdr:nvSpPr>
      <xdr:spPr>
        <a:xfrm>
          <a:off x="13500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61612</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770F688B-B447-4754-BBC2-E278ADDB5E0F}"/>
            </a:ext>
          </a:extLst>
        </xdr:cNvPr>
        <xdr:cNvSpPr txBox="1"/>
      </xdr:nvSpPr>
      <xdr:spPr>
        <a:xfrm>
          <a:off x="12611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64787</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D3156D75-7D89-4461-B4AE-86A881235A24}"/>
            </a:ext>
          </a:extLst>
        </xdr:cNvPr>
        <xdr:cNvSpPr txBox="1"/>
      </xdr:nvSpPr>
      <xdr:spPr>
        <a:xfrm>
          <a:off x="15266044" y="692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13352</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956550E8-8C82-47C0-93D1-55398DE7FF4C}"/>
            </a:ext>
          </a:extLst>
        </xdr:cNvPr>
        <xdr:cNvSpPr txBox="1"/>
      </xdr:nvSpPr>
      <xdr:spPr>
        <a:xfrm>
          <a:off x="14389744" y="687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133367</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0E660F61-FB74-4CDC-8F90-9779CAEE0FD4}"/>
            </a:ext>
          </a:extLst>
        </xdr:cNvPr>
        <xdr:cNvSpPr txBox="1"/>
      </xdr:nvSpPr>
      <xdr:spPr>
        <a:xfrm>
          <a:off x="13500744"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81932</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08137E47-D6A6-4A10-BDDD-1765B93D122C}"/>
            </a:ext>
          </a:extLst>
        </xdr:cNvPr>
        <xdr:cNvSpPr txBox="1"/>
      </xdr:nvSpPr>
      <xdr:spPr>
        <a:xfrm>
          <a:off x="12611744" y="676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D22AE1E6-CAF6-405C-9A87-E7B7796CE6F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7474CA23-DBCD-4AEF-B285-8C2C27C1FFA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A4F8ACF5-6910-4CD4-BADF-94B1043661B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C280BBF1-CA0A-4147-9120-2BC555C81F2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68103AC8-FE56-4F22-A438-A617943BD9B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6F38A6BF-6A48-472D-8DB6-C1A57F410AF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9A78BFEC-CF36-457B-8AAB-F35E44F58FD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179B30C8-C8C9-4CDC-B5FE-DCD433BAFD1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9B5960E3-149E-4D28-8E2C-A5791CEE620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796EF376-E982-42DF-BE81-0F0AAF896F0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a:extLst>
            <a:ext uri="{FF2B5EF4-FFF2-40B4-BE49-F238E27FC236}">
              <a16:creationId xmlns:a16="http://schemas.microsoft.com/office/drawing/2014/main" id="{DB5B9BEF-18B2-4413-B832-616E9E10BED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4" name="テキスト ボックス 563">
          <a:extLst>
            <a:ext uri="{FF2B5EF4-FFF2-40B4-BE49-F238E27FC236}">
              <a16:creationId xmlns:a16="http://schemas.microsoft.com/office/drawing/2014/main" id="{69C3CD74-82E4-4664-8501-B985A97A869C}"/>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a:extLst>
            <a:ext uri="{FF2B5EF4-FFF2-40B4-BE49-F238E27FC236}">
              <a16:creationId xmlns:a16="http://schemas.microsoft.com/office/drawing/2014/main" id="{B9B37DF3-13EA-4E8F-94D6-31BCA5B891E6}"/>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6" name="テキスト ボックス 565">
          <a:extLst>
            <a:ext uri="{FF2B5EF4-FFF2-40B4-BE49-F238E27FC236}">
              <a16:creationId xmlns:a16="http://schemas.microsoft.com/office/drawing/2014/main" id="{94A9ED29-E528-4164-813E-F602F07DE33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a:extLst>
            <a:ext uri="{FF2B5EF4-FFF2-40B4-BE49-F238E27FC236}">
              <a16:creationId xmlns:a16="http://schemas.microsoft.com/office/drawing/2014/main" id="{86B2320F-A76C-4B31-A908-A87A227B9186}"/>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8" name="テキスト ボックス 567">
          <a:extLst>
            <a:ext uri="{FF2B5EF4-FFF2-40B4-BE49-F238E27FC236}">
              <a16:creationId xmlns:a16="http://schemas.microsoft.com/office/drawing/2014/main" id="{E1387F00-9825-4752-BBEB-16909E29F1B6}"/>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a:extLst>
            <a:ext uri="{FF2B5EF4-FFF2-40B4-BE49-F238E27FC236}">
              <a16:creationId xmlns:a16="http://schemas.microsoft.com/office/drawing/2014/main" id="{F43290D7-4171-4D1D-BEB4-D0E8DB0B7B8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70" name="テキスト ボックス 569">
          <a:extLst>
            <a:ext uri="{FF2B5EF4-FFF2-40B4-BE49-F238E27FC236}">
              <a16:creationId xmlns:a16="http://schemas.microsoft.com/office/drawing/2014/main" id="{2A9A5881-ACEB-43C9-B9D2-8DD37A8EA7BA}"/>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a:extLst>
            <a:ext uri="{FF2B5EF4-FFF2-40B4-BE49-F238E27FC236}">
              <a16:creationId xmlns:a16="http://schemas.microsoft.com/office/drawing/2014/main" id="{6DA498CE-09A1-4E39-B3DD-E1D6D16B5252}"/>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2" name="テキスト ボックス 571">
          <a:extLst>
            <a:ext uri="{FF2B5EF4-FFF2-40B4-BE49-F238E27FC236}">
              <a16:creationId xmlns:a16="http://schemas.microsoft.com/office/drawing/2014/main" id="{1AB94391-845B-4ACF-BA7D-9F7F0A0518D7}"/>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3F07B86E-D338-4F08-91A2-B1BA14AD338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D85B5D6A-6EFC-4211-ABC2-F518110CB9A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748E9DFD-9552-49B4-88F9-E3957C3196D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6591</xdr:rowOff>
    </xdr:from>
    <xdr:to>
      <xdr:col>116</xdr:col>
      <xdr:colOff>62864</xdr:colOff>
      <xdr:row>41</xdr:row>
      <xdr:rowOff>42304</xdr:rowOff>
    </xdr:to>
    <xdr:cxnSp macro="">
      <xdr:nvCxnSpPr>
        <xdr:cNvPr id="576" name="直線コネクタ 575">
          <a:extLst>
            <a:ext uri="{FF2B5EF4-FFF2-40B4-BE49-F238E27FC236}">
              <a16:creationId xmlns:a16="http://schemas.microsoft.com/office/drawing/2014/main" id="{82AA5483-22E7-458E-B376-D878889E9FBE}"/>
            </a:ext>
          </a:extLst>
        </xdr:cNvPr>
        <xdr:cNvCxnSpPr/>
      </xdr:nvCxnSpPr>
      <xdr:spPr>
        <a:xfrm flipV="1">
          <a:off x="22160864" y="5664441"/>
          <a:ext cx="0" cy="140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46131</xdr:rowOff>
    </xdr:from>
    <xdr:ext cx="534377" cy="259045"/>
    <xdr:sp macro="" textlink="">
      <xdr:nvSpPr>
        <xdr:cNvPr id="577" name="【一般廃棄物処理施設】&#10;一人当たり有形固定資産（償却資産）額最小値テキスト">
          <a:extLst>
            <a:ext uri="{FF2B5EF4-FFF2-40B4-BE49-F238E27FC236}">
              <a16:creationId xmlns:a16="http://schemas.microsoft.com/office/drawing/2014/main" id="{818EB432-64F8-4FBA-BCC2-00E360483D0D}"/>
            </a:ext>
          </a:extLst>
        </xdr:cNvPr>
        <xdr:cNvSpPr txBox="1"/>
      </xdr:nvSpPr>
      <xdr:spPr>
        <a:xfrm>
          <a:off x="22199600" y="707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42304</xdr:rowOff>
    </xdr:from>
    <xdr:to>
      <xdr:col>116</xdr:col>
      <xdr:colOff>152400</xdr:colOff>
      <xdr:row>41</xdr:row>
      <xdr:rowOff>42304</xdr:rowOff>
    </xdr:to>
    <xdr:cxnSp macro="">
      <xdr:nvCxnSpPr>
        <xdr:cNvPr id="578" name="直線コネクタ 577">
          <a:extLst>
            <a:ext uri="{FF2B5EF4-FFF2-40B4-BE49-F238E27FC236}">
              <a16:creationId xmlns:a16="http://schemas.microsoft.com/office/drawing/2014/main" id="{390A863D-4B6A-4F8B-9629-7EB0F4AAE7BD}"/>
            </a:ext>
          </a:extLst>
        </xdr:cNvPr>
        <xdr:cNvCxnSpPr/>
      </xdr:nvCxnSpPr>
      <xdr:spPr>
        <a:xfrm>
          <a:off x="22072600" y="7071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124718</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9C5D01A1-44B8-440E-A7A4-A746ABF0E2BB}"/>
            </a:ext>
          </a:extLst>
        </xdr:cNvPr>
        <xdr:cNvSpPr txBox="1"/>
      </xdr:nvSpPr>
      <xdr:spPr>
        <a:xfrm>
          <a:off x="22199600" y="543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6591</xdr:rowOff>
    </xdr:from>
    <xdr:to>
      <xdr:col>116</xdr:col>
      <xdr:colOff>152400</xdr:colOff>
      <xdr:row>33</xdr:row>
      <xdr:rowOff>6591</xdr:rowOff>
    </xdr:to>
    <xdr:cxnSp macro="">
      <xdr:nvCxnSpPr>
        <xdr:cNvPr id="580" name="直線コネクタ 579">
          <a:extLst>
            <a:ext uri="{FF2B5EF4-FFF2-40B4-BE49-F238E27FC236}">
              <a16:creationId xmlns:a16="http://schemas.microsoft.com/office/drawing/2014/main" id="{DE1C59F6-F4B3-4D55-8317-0F74947D29C1}"/>
            </a:ext>
          </a:extLst>
        </xdr:cNvPr>
        <xdr:cNvCxnSpPr/>
      </xdr:nvCxnSpPr>
      <xdr:spPr>
        <a:xfrm>
          <a:off x="22072600" y="5664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147934</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54B57D7A-8DA3-4430-AE04-90A3A328641D}"/>
            </a:ext>
          </a:extLst>
        </xdr:cNvPr>
        <xdr:cNvSpPr txBox="1"/>
      </xdr:nvSpPr>
      <xdr:spPr>
        <a:xfrm>
          <a:off x="22199600" y="6148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125057</xdr:rowOff>
    </xdr:from>
    <xdr:to>
      <xdr:col>116</xdr:col>
      <xdr:colOff>114300</xdr:colOff>
      <xdr:row>37</xdr:row>
      <xdr:rowOff>55207</xdr:rowOff>
    </xdr:to>
    <xdr:sp macro="" textlink="">
      <xdr:nvSpPr>
        <xdr:cNvPr id="582" name="フローチャート: 判断 581">
          <a:extLst>
            <a:ext uri="{FF2B5EF4-FFF2-40B4-BE49-F238E27FC236}">
              <a16:creationId xmlns:a16="http://schemas.microsoft.com/office/drawing/2014/main" id="{350E6086-B168-4D2C-9737-9CCCD9BFC6D7}"/>
            </a:ext>
          </a:extLst>
        </xdr:cNvPr>
        <xdr:cNvSpPr/>
      </xdr:nvSpPr>
      <xdr:spPr>
        <a:xfrm>
          <a:off x="22110700" y="629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116091</xdr:rowOff>
    </xdr:from>
    <xdr:to>
      <xdr:col>112</xdr:col>
      <xdr:colOff>38100</xdr:colOff>
      <xdr:row>37</xdr:row>
      <xdr:rowOff>46241</xdr:rowOff>
    </xdr:to>
    <xdr:sp macro="" textlink="">
      <xdr:nvSpPr>
        <xdr:cNvPr id="583" name="フローチャート: 判断 582">
          <a:extLst>
            <a:ext uri="{FF2B5EF4-FFF2-40B4-BE49-F238E27FC236}">
              <a16:creationId xmlns:a16="http://schemas.microsoft.com/office/drawing/2014/main" id="{16DC9531-5AEF-45DC-A5F4-7FF82E7B6D1C}"/>
            </a:ext>
          </a:extLst>
        </xdr:cNvPr>
        <xdr:cNvSpPr/>
      </xdr:nvSpPr>
      <xdr:spPr>
        <a:xfrm>
          <a:off x="21272500" y="628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10008</xdr:rowOff>
    </xdr:from>
    <xdr:to>
      <xdr:col>107</xdr:col>
      <xdr:colOff>101600</xdr:colOff>
      <xdr:row>37</xdr:row>
      <xdr:rowOff>111608</xdr:rowOff>
    </xdr:to>
    <xdr:sp macro="" textlink="">
      <xdr:nvSpPr>
        <xdr:cNvPr id="584" name="フローチャート: 判断 583">
          <a:extLst>
            <a:ext uri="{FF2B5EF4-FFF2-40B4-BE49-F238E27FC236}">
              <a16:creationId xmlns:a16="http://schemas.microsoft.com/office/drawing/2014/main" id="{CBF831E1-C695-4244-82A8-0B97B14D51B0}"/>
            </a:ext>
          </a:extLst>
        </xdr:cNvPr>
        <xdr:cNvSpPr/>
      </xdr:nvSpPr>
      <xdr:spPr>
        <a:xfrm>
          <a:off x="20383500" y="635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90386</xdr:rowOff>
    </xdr:from>
    <xdr:to>
      <xdr:col>102</xdr:col>
      <xdr:colOff>165100</xdr:colOff>
      <xdr:row>38</xdr:row>
      <xdr:rowOff>20536</xdr:rowOff>
    </xdr:to>
    <xdr:sp macro="" textlink="">
      <xdr:nvSpPr>
        <xdr:cNvPr id="585" name="フローチャート: 判断 584">
          <a:extLst>
            <a:ext uri="{FF2B5EF4-FFF2-40B4-BE49-F238E27FC236}">
              <a16:creationId xmlns:a16="http://schemas.microsoft.com/office/drawing/2014/main" id="{A7E2AB1E-2D59-4821-B793-5897674CC51D}"/>
            </a:ext>
          </a:extLst>
        </xdr:cNvPr>
        <xdr:cNvSpPr/>
      </xdr:nvSpPr>
      <xdr:spPr>
        <a:xfrm>
          <a:off x="19494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162522</xdr:rowOff>
    </xdr:from>
    <xdr:to>
      <xdr:col>98</xdr:col>
      <xdr:colOff>38100</xdr:colOff>
      <xdr:row>38</xdr:row>
      <xdr:rowOff>92672</xdr:rowOff>
    </xdr:to>
    <xdr:sp macro="" textlink="">
      <xdr:nvSpPr>
        <xdr:cNvPr id="586" name="フローチャート: 判断 585">
          <a:extLst>
            <a:ext uri="{FF2B5EF4-FFF2-40B4-BE49-F238E27FC236}">
              <a16:creationId xmlns:a16="http://schemas.microsoft.com/office/drawing/2014/main" id="{E7A0A9AC-5649-4A92-87D2-F4D514E05C3B}"/>
            </a:ext>
          </a:extLst>
        </xdr:cNvPr>
        <xdr:cNvSpPr/>
      </xdr:nvSpPr>
      <xdr:spPr>
        <a:xfrm>
          <a:off x="18605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B94AE8EE-7712-4CA6-8CC3-3966495ABFE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25C0BF79-719A-4517-A329-3246378DA0C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1DD7EB4C-2C3D-4FC1-858F-2A2851B62B6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B48DB37-F939-40BC-9FE9-161713D33DC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822A6453-0257-4668-B9FA-416464E8AE9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162954</xdr:rowOff>
    </xdr:from>
    <xdr:to>
      <xdr:col>116</xdr:col>
      <xdr:colOff>114300</xdr:colOff>
      <xdr:row>41</xdr:row>
      <xdr:rowOff>93104</xdr:rowOff>
    </xdr:to>
    <xdr:sp macro="" textlink="">
      <xdr:nvSpPr>
        <xdr:cNvPr id="592" name="楕円 591">
          <a:extLst>
            <a:ext uri="{FF2B5EF4-FFF2-40B4-BE49-F238E27FC236}">
              <a16:creationId xmlns:a16="http://schemas.microsoft.com/office/drawing/2014/main" id="{41C3EF16-A898-4FC4-B93D-A8CFBAED43E6}"/>
            </a:ext>
          </a:extLst>
        </xdr:cNvPr>
        <xdr:cNvSpPr/>
      </xdr:nvSpPr>
      <xdr:spPr>
        <a:xfrm>
          <a:off x="22110700" y="702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77881</xdr:rowOff>
    </xdr:from>
    <xdr:ext cx="534377" cy="259045"/>
    <xdr:sp macro="" textlink="">
      <xdr:nvSpPr>
        <xdr:cNvPr id="593" name="【一般廃棄物処理施設】&#10;一人当たり有形固定資産（償却資産）額該当値テキスト">
          <a:extLst>
            <a:ext uri="{FF2B5EF4-FFF2-40B4-BE49-F238E27FC236}">
              <a16:creationId xmlns:a16="http://schemas.microsoft.com/office/drawing/2014/main" id="{5843C7E0-9ECF-44AE-9317-A8CBCE6839F8}"/>
            </a:ext>
          </a:extLst>
        </xdr:cNvPr>
        <xdr:cNvSpPr txBox="1"/>
      </xdr:nvSpPr>
      <xdr:spPr>
        <a:xfrm>
          <a:off x="22199600" y="693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163906</xdr:rowOff>
    </xdr:from>
    <xdr:to>
      <xdr:col>112</xdr:col>
      <xdr:colOff>38100</xdr:colOff>
      <xdr:row>41</xdr:row>
      <xdr:rowOff>94056</xdr:rowOff>
    </xdr:to>
    <xdr:sp macro="" textlink="">
      <xdr:nvSpPr>
        <xdr:cNvPr id="594" name="楕円 593">
          <a:extLst>
            <a:ext uri="{FF2B5EF4-FFF2-40B4-BE49-F238E27FC236}">
              <a16:creationId xmlns:a16="http://schemas.microsoft.com/office/drawing/2014/main" id="{B18A348F-0558-45F5-9F1D-1B5C47EA4E52}"/>
            </a:ext>
          </a:extLst>
        </xdr:cNvPr>
        <xdr:cNvSpPr/>
      </xdr:nvSpPr>
      <xdr:spPr>
        <a:xfrm>
          <a:off x="21272500" y="702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42304</xdr:rowOff>
    </xdr:from>
    <xdr:to>
      <xdr:col>116</xdr:col>
      <xdr:colOff>63500</xdr:colOff>
      <xdr:row>41</xdr:row>
      <xdr:rowOff>43256</xdr:rowOff>
    </xdr:to>
    <xdr:cxnSp macro="">
      <xdr:nvCxnSpPr>
        <xdr:cNvPr id="595" name="直線コネクタ 594">
          <a:extLst>
            <a:ext uri="{FF2B5EF4-FFF2-40B4-BE49-F238E27FC236}">
              <a16:creationId xmlns:a16="http://schemas.microsoft.com/office/drawing/2014/main" id="{028EAA89-CF29-4C2A-9EA6-D4E2C8F216D7}"/>
            </a:ext>
          </a:extLst>
        </xdr:cNvPr>
        <xdr:cNvCxnSpPr/>
      </xdr:nvCxnSpPr>
      <xdr:spPr>
        <a:xfrm flipV="1">
          <a:off x="21323300" y="7071754"/>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164287</xdr:rowOff>
    </xdr:from>
    <xdr:to>
      <xdr:col>107</xdr:col>
      <xdr:colOff>101600</xdr:colOff>
      <xdr:row>41</xdr:row>
      <xdr:rowOff>94437</xdr:rowOff>
    </xdr:to>
    <xdr:sp macro="" textlink="">
      <xdr:nvSpPr>
        <xdr:cNvPr id="596" name="楕円 595">
          <a:extLst>
            <a:ext uri="{FF2B5EF4-FFF2-40B4-BE49-F238E27FC236}">
              <a16:creationId xmlns:a16="http://schemas.microsoft.com/office/drawing/2014/main" id="{B5028028-9662-45AD-8C46-2411518EFF41}"/>
            </a:ext>
          </a:extLst>
        </xdr:cNvPr>
        <xdr:cNvSpPr/>
      </xdr:nvSpPr>
      <xdr:spPr>
        <a:xfrm>
          <a:off x="20383500" y="702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43256</xdr:rowOff>
    </xdr:from>
    <xdr:to>
      <xdr:col>111</xdr:col>
      <xdr:colOff>177800</xdr:colOff>
      <xdr:row>41</xdr:row>
      <xdr:rowOff>43637</xdr:rowOff>
    </xdr:to>
    <xdr:cxnSp macro="">
      <xdr:nvCxnSpPr>
        <xdr:cNvPr id="597" name="直線コネクタ 596">
          <a:extLst>
            <a:ext uri="{FF2B5EF4-FFF2-40B4-BE49-F238E27FC236}">
              <a16:creationId xmlns:a16="http://schemas.microsoft.com/office/drawing/2014/main" id="{E812E459-BCAC-4303-95C2-740C7DF80EA1}"/>
            </a:ext>
          </a:extLst>
        </xdr:cNvPr>
        <xdr:cNvCxnSpPr/>
      </xdr:nvCxnSpPr>
      <xdr:spPr>
        <a:xfrm flipV="1">
          <a:off x="20434300" y="707270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164402</xdr:rowOff>
    </xdr:from>
    <xdr:to>
      <xdr:col>102</xdr:col>
      <xdr:colOff>165100</xdr:colOff>
      <xdr:row>41</xdr:row>
      <xdr:rowOff>94552</xdr:rowOff>
    </xdr:to>
    <xdr:sp macro="" textlink="">
      <xdr:nvSpPr>
        <xdr:cNvPr id="598" name="楕円 597">
          <a:extLst>
            <a:ext uri="{FF2B5EF4-FFF2-40B4-BE49-F238E27FC236}">
              <a16:creationId xmlns:a16="http://schemas.microsoft.com/office/drawing/2014/main" id="{906C551F-65C1-4E95-B73D-C4B9396D150C}"/>
            </a:ext>
          </a:extLst>
        </xdr:cNvPr>
        <xdr:cNvSpPr/>
      </xdr:nvSpPr>
      <xdr:spPr>
        <a:xfrm>
          <a:off x="19494500" y="702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43637</xdr:rowOff>
    </xdr:from>
    <xdr:to>
      <xdr:col>107</xdr:col>
      <xdr:colOff>50800</xdr:colOff>
      <xdr:row>41</xdr:row>
      <xdr:rowOff>43752</xdr:rowOff>
    </xdr:to>
    <xdr:cxnSp macro="">
      <xdr:nvCxnSpPr>
        <xdr:cNvPr id="599" name="直線コネクタ 598">
          <a:extLst>
            <a:ext uri="{FF2B5EF4-FFF2-40B4-BE49-F238E27FC236}">
              <a16:creationId xmlns:a16="http://schemas.microsoft.com/office/drawing/2014/main" id="{910746C2-6B87-42FF-BDA3-7EFA4EBB04BB}"/>
            </a:ext>
          </a:extLst>
        </xdr:cNvPr>
        <xdr:cNvCxnSpPr/>
      </xdr:nvCxnSpPr>
      <xdr:spPr>
        <a:xfrm flipV="1">
          <a:off x="19545300" y="7073087"/>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164719</xdr:rowOff>
    </xdr:from>
    <xdr:to>
      <xdr:col>98</xdr:col>
      <xdr:colOff>38100</xdr:colOff>
      <xdr:row>41</xdr:row>
      <xdr:rowOff>94869</xdr:rowOff>
    </xdr:to>
    <xdr:sp macro="" textlink="">
      <xdr:nvSpPr>
        <xdr:cNvPr id="600" name="楕円 599">
          <a:extLst>
            <a:ext uri="{FF2B5EF4-FFF2-40B4-BE49-F238E27FC236}">
              <a16:creationId xmlns:a16="http://schemas.microsoft.com/office/drawing/2014/main" id="{CB9DB74C-94C5-4469-990C-DFCD1809943D}"/>
            </a:ext>
          </a:extLst>
        </xdr:cNvPr>
        <xdr:cNvSpPr/>
      </xdr:nvSpPr>
      <xdr:spPr>
        <a:xfrm>
          <a:off x="18605500" y="702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43752</xdr:rowOff>
    </xdr:from>
    <xdr:to>
      <xdr:col>102</xdr:col>
      <xdr:colOff>114300</xdr:colOff>
      <xdr:row>41</xdr:row>
      <xdr:rowOff>44069</xdr:rowOff>
    </xdr:to>
    <xdr:cxnSp macro="">
      <xdr:nvCxnSpPr>
        <xdr:cNvPr id="601" name="直線コネクタ 600">
          <a:extLst>
            <a:ext uri="{FF2B5EF4-FFF2-40B4-BE49-F238E27FC236}">
              <a16:creationId xmlns:a16="http://schemas.microsoft.com/office/drawing/2014/main" id="{EB2AE501-A9A7-4D23-A736-A68E32730E78}"/>
            </a:ext>
          </a:extLst>
        </xdr:cNvPr>
        <xdr:cNvCxnSpPr/>
      </xdr:nvCxnSpPr>
      <xdr:spPr>
        <a:xfrm flipV="1">
          <a:off x="18656300" y="7073202"/>
          <a:ext cx="889000" cy="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35</xdr:row>
      <xdr:rowOff>62768</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0504BA5D-470A-4573-8B0C-43CE9E8F3A07}"/>
            </a:ext>
          </a:extLst>
        </xdr:cNvPr>
        <xdr:cNvSpPr txBox="1"/>
      </xdr:nvSpPr>
      <xdr:spPr>
        <a:xfrm>
          <a:off x="21043411" y="606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128135</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0670F1CF-81AC-4299-B35A-C61194CE98FD}"/>
            </a:ext>
          </a:extLst>
        </xdr:cNvPr>
        <xdr:cNvSpPr txBox="1"/>
      </xdr:nvSpPr>
      <xdr:spPr>
        <a:xfrm>
          <a:off x="20167111" y="612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37063</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F1A402E7-5FF1-4AFC-B4E0-827C70B152E1}"/>
            </a:ext>
          </a:extLst>
        </xdr:cNvPr>
        <xdr:cNvSpPr txBox="1"/>
      </xdr:nvSpPr>
      <xdr:spPr>
        <a:xfrm>
          <a:off x="19278111" y="62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109199</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07539C2D-D5D0-4BF8-AB6D-391A4C8688CB}"/>
            </a:ext>
          </a:extLst>
        </xdr:cNvPr>
        <xdr:cNvSpPr txBox="1"/>
      </xdr:nvSpPr>
      <xdr:spPr>
        <a:xfrm>
          <a:off x="18389111" y="62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85183</xdr:rowOff>
    </xdr:from>
    <xdr:ext cx="534377" cy="259045"/>
    <xdr:sp macro="" textlink="">
      <xdr:nvSpPr>
        <xdr:cNvPr id="606" name="n_1mainValue【一般廃棄物処理施設】&#10;一人当たり有形固定資産（償却資産）額">
          <a:extLst>
            <a:ext uri="{FF2B5EF4-FFF2-40B4-BE49-F238E27FC236}">
              <a16:creationId xmlns:a16="http://schemas.microsoft.com/office/drawing/2014/main" id="{8596CC01-9355-4E57-A297-F81C6C4774CF}"/>
            </a:ext>
          </a:extLst>
        </xdr:cNvPr>
        <xdr:cNvSpPr txBox="1"/>
      </xdr:nvSpPr>
      <xdr:spPr>
        <a:xfrm>
          <a:off x="21043411" y="711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85564</xdr:rowOff>
    </xdr:from>
    <xdr:ext cx="534377" cy="259045"/>
    <xdr:sp macro="" textlink="">
      <xdr:nvSpPr>
        <xdr:cNvPr id="607" name="n_2mainValue【一般廃棄物処理施設】&#10;一人当たり有形固定資産（償却資産）額">
          <a:extLst>
            <a:ext uri="{FF2B5EF4-FFF2-40B4-BE49-F238E27FC236}">
              <a16:creationId xmlns:a16="http://schemas.microsoft.com/office/drawing/2014/main" id="{FABB618F-10C6-418D-AC50-BC2892E2FF61}"/>
            </a:ext>
          </a:extLst>
        </xdr:cNvPr>
        <xdr:cNvSpPr txBox="1"/>
      </xdr:nvSpPr>
      <xdr:spPr>
        <a:xfrm>
          <a:off x="20167111" y="711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85679</xdr:rowOff>
    </xdr:from>
    <xdr:ext cx="534377" cy="259045"/>
    <xdr:sp macro="" textlink="">
      <xdr:nvSpPr>
        <xdr:cNvPr id="608" name="n_3mainValue【一般廃棄物処理施設】&#10;一人当たり有形固定資産（償却資産）額">
          <a:extLst>
            <a:ext uri="{FF2B5EF4-FFF2-40B4-BE49-F238E27FC236}">
              <a16:creationId xmlns:a16="http://schemas.microsoft.com/office/drawing/2014/main" id="{B1A16E33-BCEA-460F-8208-489345C9F84A}"/>
            </a:ext>
          </a:extLst>
        </xdr:cNvPr>
        <xdr:cNvSpPr txBox="1"/>
      </xdr:nvSpPr>
      <xdr:spPr>
        <a:xfrm>
          <a:off x="19278111" y="711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85996</xdr:rowOff>
    </xdr:from>
    <xdr:ext cx="534377" cy="259045"/>
    <xdr:sp macro="" textlink="">
      <xdr:nvSpPr>
        <xdr:cNvPr id="609" name="n_4mainValue【一般廃棄物処理施設】&#10;一人当たり有形固定資産（償却資産）額">
          <a:extLst>
            <a:ext uri="{FF2B5EF4-FFF2-40B4-BE49-F238E27FC236}">
              <a16:creationId xmlns:a16="http://schemas.microsoft.com/office/drawing/2014/main" id="{AC70048F-9F9A-46C6-80C5-55FD343440A8}"/>
            </a:ext>
          </a:extLst>
        </xdr:cNvPr>
        <xdr:cNvSpPr txBox="1"/>
      </xdr:nvSpPr>
      <xdr:spPr>
        <a:xfrm>
          <a:off x="18389111" y="711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5ECF2699-4604-40D9-86F6-1CD96472B24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A8539B17-9584-419B-8F61-C5558EDC96A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DCB474F2-DBAC-440E-8F91-73A18DF993F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73A104BA-614C-44CD-BBF4-08A0BBF1A9E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CF67281D-902A-47B0-9EA3-999C39A38C0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790A567-ACA4-443B-8145-2F3E05FB0EE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E8B7CD3A-3730-42BF-808D-C27B6E03C1B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151B1AC6-E093-4645-89A5-E2124B4697A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647FDCBE-FA04-4197-AD8D-96605DE4BD1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42EB647E-3D2B-4948-8E2C-FE440B3D788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D144B6AD-88C4-4BE4-BD40-E372C5C8DED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1" name="直線コネクタ 620">
          <a:extLst>
            <a:ext uri="{FF2B5EF4-FFF2-40B4-BE49-F238E27FC236}">
              <a16:creationId xmlns:a16="http://schemas.microsoft.com/office/drawing/2014/main" id="{A0640714-964F-4A59-B703-1A150CA3913E}"/>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2" name="テキスト ボックス 621">
          <a:extLst>
            <a:ext uri="{FF2B5EF4-FFF2-40B4-BE49-F238E27FC236}">
              <a16:creationId xmlns:a16="http://schemas.microsoft.com/office/drawing/2014/main" id="{D58E4F29-B822-42B5-BE4E-69CBEB3EFC6C}"/>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3" name="直線コネクタ 622">
          <a:extLst>
            <a:ext uri="{FF2B5EF4-FFF2-40B4-BE49-F238E27FC236}">
              <a16:creationId xmlns:a16="http://schemas.microsoft.com/office/drawing/2014/main" id="{C1C955C9-8AD8-4719-8791-99154A0F9AD3}"/>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4" name="テキスト ボックス 623">
          <a:extLst>
            <a:ext uri="{FF2B5EF4-FFF2-40B4-BE49-F238E27FC236}">
              <a16:creationId xmlns:a16="http://schemas.microsoft.com/office/drawing/2014/main" id="{65D27468-F04C-4543-ABAA-14DF43CE66AC}"/>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5" name="直線コネクタ 624">
          <a:extLst>
            <a:ext uri="{FF2B5EF4-FFF2-40B4-BE49-F238E27FC236}">
              <a16:creationId xmlns:a16="http://schemas.microsoft.com/office/drawing/2014/main" id="{9C84CBCC-EB62-47A4-BBAC-CA5B68C03FC1}"/>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6" name="テキスト ボックス 625">
          <a:extLst>
            <a:ext uri="{FF2B5EF4-FFF2-40B4-BE49-F238E27FC236}">
              <a16:creationId xmlns:a16="http://schemas.microsoft.com/office/drawing/2014/main" id="{07B34C80-9082-4A83-91FF-0F3583EED08D}"/>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7" name="直線コネクタ 626">
          <a:extLst>
            <a:ext uri="{FF2B5EF4-FFF2-40B4-BE49-F238E27FC236}">
              <a16:creationId xmlns:a16="http://schemas.microsoft.com/office/drawing/2014/main" id="{D9411E0C-CE53-405A-BF8D-0938C444BF71}"/>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8" name="テキスト ボックス 627">
          <a:extLst>
            <a:ext uri="{FF2B5EF4-FFF2-40B4-BE49-F238E27FC236}">
              <a16:creationId xmlns:a16="http://schemas.microsoft.com/office/drawing/2014/main" id="{BA28CD57-8A67-4366-A724-3340147095E6}"/>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BB36E4B0-23DC-4C6D-8A46-9CE90628EDF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a:extLst>
            <a:ext uri="{FF2B5EF4-FFF2-40B4-BE49-F238E27FC236}">
              <a16:creationId xmlns:a16="http://schemas.microsoft.com/office/drawing/2014/main" id="{4633617B-ABDA-4058-B13F-E1142ABCF92F}"/>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1C1791FB-8BD3-4718-A13B-E77AE26135F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64</xdr:row>
      <xdr:rowOff>36576</xdr:rowOff>
    </xdr:to>
    <xdr:cxnSp macro="">
      <xdr:nvCxnSpPr>
        <xdr:cNvPr id="632" name="直線コネクタ 631">
          <a:extLst>
            <a:ext uri="{FF2B5EF4-FFF2-40B4-BE49-F238E27FC236}">
              <a16:creationId xmlns:a16="http://schemas.microsoft.com/office/drawing/2014/main" id="{09991B9E-C0AA-4ECF-9718-AA061FBDE5C1}"/>
            </a:ext>
          </a:extLst>
        </xdr:cNvPr>
        <xdr:cNvCxnSpPr/>
      </xdr:nvCxnSpPr>
      <xdr:spPr>
        <a:xfrm flipV="1">
          <a:off x="16318864" y="9784080"/>
          <a:ext cx="0"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40403</xdr:rowOff>
    </xdr:from>
    <xdr:ext cx="405111" cy="259045"/>
    <xdr:sp macro="" textlink="">
      <xdr:nvSpPr>
        <xdr:cNvPr id="633" name="【保健センター・保健所】&#10;有形固定資産減価償却率最小値テキスト">
          <a:extLst>
            <a:ext uri="{FF2B5EF4-FFF2-40B4-BE49-F238E27FC236}">
              <a16:creationId xmlns:a16="http://schemas.microsoft.com/office/drawing/2014/main" id="{6E0C098C-8F53-4F3F-AB35-E7D95E00255E}"/>
            </a:ext>
          </a:extLst>
        </xdr:cNvPr>
        <xdr:cNvSpPr txBox="1"/>
      </xdr:nvSpPr>
      <xdr:spPr>
        <a:xfrm>
          <a:off x="16357600" y="110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36576</xdr:rowOff>
    </xdr:from>
    <xdr:to>
      <xdr:col>86</xdr:col>
      <xdr:colOff>25400</xdr:colOff>
      <xdr:row>64</xdr:row>
      <xdr:rowOff>36576</xdr:rowOff>
    </xdr:to>
    <xdr:cxnSp macro="">
      <xdr:nvCxnSpPr>
        <xdr:cNvPr id="634" name="直線コネクタ 633">
          <a:extLst>
            <a:ext uri="{FF2B5EF4-FFF2-40B4-BE49-F238E27FC236}">
              <a16:creationId xmlns:a16="http://schemas.microsoft.com/office/drawing/2014/main" id="{2001BF0A-DFBA-444A-9A46-45C9051E075D}"/>
            </a:ext>
          </a:extLst>
        </xdr:cNvPr>
        <xdr:cNvCxnSpPr/>
      </xdr:nvCxnSpPr>
      <xdr:spPr>
        <a:xfrm>
          <a:off x="16230600" y="1100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635" name="【保健センター・保健所】&#10;有形固定資産減価償却率最大値テキスト">
          <a:extLst>
            <a:ext uri="{FF2B5EF4-FFF2-40B4-BE49-F238E27FC236}">
              <a16:creationId xmlns:a16="http://schemas.microsoft.com/office/drawing/2014/main" id="{B85E0FF3-A339-4842-9B70-A0162A37AB01}"/>
            </a:ext>
          </a:extLst>
        </xdr:cNvPr>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636" name="直線コネクタ 635">
          <a:extLst>
            <a:ext uri="{FF2B5EF4-FFF2-40B4-BE49-F238E27FC236}">
              <a16:creationId xmlns:a16="http://schemas.microsoft.com/office/drawing/2014/main" id="{353450BF-ACC3-4A17-BAA4-DE370052FEAB}"/>
            </a:ext>
          </a:extLst>
        </xdr:cNvPr>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77233</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9E583492-78BC-48F2-A63F-1462ECA8F1CA}"/>
            </a:ext>
          </a:extLst>
        </xdr:cNvPr>
        <xdr:cNvSpPr txBox="1"/>
      </xdr:nvSpPr>
      <xdr:spPr>
        <a:xfrm>
          <a:off x="16357600" y="10192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54356</xdr:rowOff>
    </xdr:from>
    <xdr:to>
      <xdr:col>85</xdr:col>
      <xdr:colOff>177800</xdr:colOff>
      <xdr:row>60</xdr:row>
      <xdr:rowOff>155956</xdr:rowOff>
    </xdr:to>
    <xdr:sp macro="" textlink="">
      <xdr:nvSpPr>
        <xdr:cNvPr id="638" name="フローチャート: 判断 637">
          <a:extLst>
            <a:ext uri="{FF2B5EF4-FFF2-40B4-BE49-F238E27FC236}">
              <a16:creationId xmlns:a16="http://schemas.microsoft.com/office/drawing/2014/main" id="{AA94CD0F-BAEC-4C7F-B308-2E8F9D64F7D8}"/>
            </a:ext>
          </a:extLst>
        </xdr:cNvPr>
        <xdr:cNvSpPr/>
      </xdr:nvSpPr>
      <xdr:spPr>
        <a:xfrm>
          <a:off x="16268700" y="1034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xdr:rowOff>
    </xdr:from>
    <xdr:to>
      <xdr:col>81</xdr:col>
      <xdr:colOff>101600</xdr:colOff>
      <xdr:row>60</xdr:row>
      <xdr:rowOff>105664</xdr:rowOff>
    </xdr:to>
    <xdr:sp macro="" textlink="">
      <xdr:nvSpPr>
        <xdr:cNvPr id="639" name="フローチャート: 判断 638">
          <a:extLst>
            <a:ext uri="{FF2B5EF4-FFF2-40B4-BE49-F238E27FC236}">
              <a16:creationId xmlns:a16="http://schemas.microsoft.com/office/drawing/2014/main" id="{76BB315D-4769-45ED-B8EF-3757FFAB6D32}"/>
            </a:ext>
          </a:extLst>
        </xdr:cNvPr>
        <xdr:cNvSpPr/>
      </xdr:nvSpPr>
      <xdr:spPr>
        <a:xfrm>
          <a:off x="15430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640" name="フローチャート: 判断 639">
          <a:extLst>
            <a:ext uri="{FF2B5EF4-FFF2-40B4-BE49-F238E27FC236}">
              <a16:creationId xmlns:a16="http://schemas.microsoft.com/office/drawing/2014/main" id="{7A401B7F-5FA8-44D1-B81B-AD7D2347C3DC}"/>
            </a:ext>
          </a:extLst>
        </xdr:cNvPr>
        <xdr:cNvSpPr/>
      </xdr:nvSpPr>
      <xdr:spPr>
        <a:xfrm>
          <a:off x="14541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49784</xdr:rowOff>
    </xdr:from>
    <xdr:to>
      <xdr:col>72</xdr:col>
      <xdr:colOff>38100</xdr:colOff>
      <xdr:row>59</xdr:row>
      <xdr:rowOff>151384</xdr:rowOff>
    </xdr:to>
    <xdr:sp macro="" textlink="">
      <xdr:nvSpPr>
        <xdr:cNvPr id="641" name="フローチャート: 判断 640">
          <a:extLst>
            <a:ext uri="{FF2B5EF4-FFF2-40B4-BE49-F238E27FC236}">
              <a16:creationId xmlns:a16="http://schemas.microsoft.com/office/drawing/2014/main" id="{5EE0B2E6-6C5A-49B8-A05C-8AFBFC8DF61F}"/>
            </a:ext>
          </a:extLst>
        </xdr:cNvPr>
        <xdr:cNvSpPr/>
      </xdr:nvSpPr>
      <xdr:spPr>
        <a:xfrm>
          <a:off x="13652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161798</xdr:rowOff>
    </xdr:from>
    <xdr:to>
      <xdr:col>67</xdr:col>
      <xdr:colOff>101600</xdr:colOff>
      <xdr:row>59</xdr:row>
      <xdr:rowOff>91948</xdr:rowOff>
    </xdr:to>
    <xdr:sp macro="" textlink="">
      <xdr:nvSpPr>
        <xdr:cNvPr id="642" name="フローチャート: 判断 641">
          <a:extLst>
            <a:ext uri="{FF2B5EF4-FFF2-40B4-BE49-F238E27FC236}">
              <a16:creationId xmlns:a16="http://schemas.microsoft.com/office/drawing/2014/main" id="{4F1644C8-D5DD-41A8-9414-E20C280DB6DB}"/>
            </a:ext>
          </a:extLst>
        </xdr:cNvPr>
        <xdr:cNvSpPr/>
      </xdr:nvSpPr>
      <xdr:spPr>
        <a:xfrm>
          <a:off x="12763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9831DE19-3A16-42E1-BAED-E2CE629FC8D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7723396A-06D5-4C6B-863E-0505F6C32A3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208A11E7-7C41-4E08-9911-C9BFB409C31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677F0DF-99BB-4112-8CD8-B8A48A2D551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2F6E2EA7-2A2A-4CFE-AE6C-7F41C4956BA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74930</xdr:rowOff>
    </xdr:from>
    <xdr:to>
      <xdr:col>85</xdr:col>
      <xdr:colOff>177800</xdr:colOff>
      <xdr:row>62</xdr:row>
      <xdr:rowOff>5080</xdr:rowOff>
    </xdr:to>
    <xdr:sp macro="" textlink="">
      <xdr:nvSpPr>
        <xdr:cNvPr id="648" name="楕円 647">
          <a:extLst>
            <a:ext uri="{FF2B5EF4-FFF2-40B4-BE49-F238E27FC236}">
              <a16:creationId xmlns:a16="http://schemas.microsoft.com/office/drawing/2014/main" id="{00C73223-501E-4415-87D4-E351AB042A58}"/>
            </a:ext>
          </a:extLst>
        </xdr:cNvPr>
        <xdr:cNvSpPr/>
      </xdr:nvSpPr>
      <xdr:spPr>
        <a:xfrm>
          <a:off x="16268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53357</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49E5E8DF-C45E-4452-B840-76981D802747}"/>
            </a:ext>
          </a:extLst>
        </xdr:cNvPr>
        <xdr:cNvSpPr txBox="1"/>
      </xdr:nvSpPr>
      <xdr:spPr>
        <a:xfrm>
          <a:off x="16357600"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125222</xdr:rowOff>
    </xdr:from>
    <xdr:to>
      <xdr:col>81</xdr:col>
      <xdr:colOff>101600</xdr:colOff>
      <xdr:row>62</xdr:row>
      <xdr:rowOff>55372</xdr:rowOff>
    </xdr:to>
    <xdr:sp macro="" textlink="">
      <xdr:nvSpPr>
        <xdr:cNvPr id="650" name="楕円 649">
          <a:extLst>
            <a:ext uri="{FF2B5EF4-FFF2-40B4-BE49-F238E27FC236}">
              <a16:creationId xmlns:a16="http://schemas.microsoft.com/office/drawing/2014/main" id="{DE436DC0-1FF6-4CF8-89EA-5AE2CD8DCD65}"/>
            </a:ext>
          </a:extLst>
        </xdr:cNvPr>
        <xdr:cNvSpPr/>
      </xdr:nvSpPr>
      <xdr:spPr>
        <a:xfrm>
          <a:off x="154305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125730</xdr:rowOff>
    </xdr:from>
    <xdr:to>
      <xdr:col>85</xdr:col>
      <xdr:colOff>127000</xdr:colOff>
      <xdr:row>62</xdr:row>
      <xdr:rowOff>4572</xdr:rowOff>
    </xdr:to>
    <xdr:cxnSp macro="">
      <xdr:nvCxnSpPr>
        <xdr:cNvPr id="651" name="直線コネクタ 650">
          <a:extLst>
            <a:ext uri="{FF2B5EF4-FFF2-40B4-BE49-F238E27FC236}">
              <a16:creationId xmlns:a16="http://schemas.microsoft.com/office/drawing/2014/main" id="{01E467AB-2679-4901-89CA-BD6371443FAA}"/>
            </a:ext>
          </a:extLst>
        </xdr:cNvPr>
        <xdr:cNvCxnSpPr/>
      </xdr:nvCxnSpPr>
      <xdr:spPr>
        <a:xfrm flipV="1">
          <a:off x="15481300" y="1058418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125222</xdr:rowOff>
    </xdr:from>
    <xdr:to>
      <xdr:col>76</xdr:col>
      <xdr:colOff>165100</xdr:colOff>
      <xdr:row>62</xdr:row>
      <xdr:rowOff>55372</xdr:rowOff>
    </xdr:to>
    <xdr:sp macro="" textlink="">
      <xdr:nvSpPr>
        <xdr:cNvPr id="652" name="楕円 651">
          <a:extLst>
            <a:ext uri="{FF2B5EF4-FFF2-40B4-BE49-F238E27FC236}">
              <a16:creationId xmlns:a16="http://schemas.microsoft.com/office/drawing/2014/main" id="{132963E5-8C1C-48C5-8D40-A3ED262FB64B}"/>
            </a:ext>
          </a:extLst>
        </xdr:cNvPr>
        <xdr:cNvSpPr/>
      </xdr:nvSpPr>
      <xdr:spPr>
        <a:xfrm>
          <a:off x="145415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4572</xdr:rowOff>
    </xdr:from>
    <xdr:to>
      <xdr:col>81</xdr:col>
      <xdr:colOff>50800</xdr:colOff>
      <xdr:row>62</xdr:row>
      <xdr:rowOff>4572</xdr:rowOff>
    </xdr:to>
    <xdr:cxnSp macro="">
      <xdr:nvCxnSpPr>
        <xdr:cNvPr id="653" name="直線コネクタ 652">
          <a:extLst>
            <a:ext uri="{FF2B5EF4-FFF2-40B4-BE49-F238E27FC236}">
              <a16:creationId xmlns:a16="http://schemas.microsoft.com/office/drawing/2014/main" id="{5322E293-A51E-4BDD-A056-9305B5523DC8}"/>
            </a:ext>
          </a:extLst>
        </xdr:cNvPr>
        <xdr:cNvCxnSpPr/>
      </xdr:nvCxnSpPr>
      <xdr:spPr>
        <a:xfrm>
          <a:off x="14592300" y="10634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29210</xdr:rowOff>
    </xdr:from>
    <xdr:to>
      <xdr:col>72</xdr:col>
      <xdr:colOff>38100</xdr:colOff>
      <xdr:row>61</xdr:row>
      <xdr:rowOff>130810</xdr:rowOff>
    </xdr:to>
    <xdr:sp macro="" textlink="">
      <xdr:nvSpPr>
        <xdr:cNvPr id="654" name="楕円 653">
          <a:extLst>
            <a:ext uri="{FF2B5EF4-FFF2-40B4-BE49-F238E27FC236}">
              <a16:creationId xmlns:a16="http://schemas.microsoft.com/office/drawing/2014/main" id="{EB5F3FD4-1B49-48F3-A8FC-D168DF3A762B}"/>
            </a:ext>
          </a:extLst>
        </xdr:cNvPr>
        <xdr:cNvSpPr/>
      </xdr:nvSpPr>
      <xdr:spPr>
        <a:xfrm>
          <a:off x="13652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80010</xdr:rowOff>
    </xdr:from>
    <xdr:to>
      <xdr:col>76</xdr:col>
      <xdr:colOff>114300</xdr:colOff>
      <xdr:row>62</xdr:row>
      <xdr:rowOff>4572</xdr:rowOff>
    </xdr:to>
    <xdr:cxnSp macro="">
      <xdr:nvCxnSpPr>
        <xdr:cNvPr id="655" name="直線コネクタ 654">
          <a:extLst>
            <a:ext uri="{FF2B5EF4-FFF2-40B4-BE49-F238E27FC236}">
              <a16:creationId xmlns:a16="http://schemas.microsoft.com/office/drawing/2014/main" id="{8E7F566C-DF47-4E81-B9DF-05309E9B56C7}"/>
            </a:ext>
          </a:extLst>
        </xdr:cNvPr>
        <xdr:cNvCxnSpPr/>
      </xdr:nvCxnSpPr>
      <xdr:spPr>
        <a:xfrm>
          <a:off x="13703300" y="1053846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13208</xdr:rowOff>
    </xdr:from>
    <xdr:to>
      <xdr:col>67</xdr:col>
      <xdr:colOff>101600</xdr:colOff>
      <xdr:row>61</xdr:row>
      <xdr:rowOff>114808</xdr:rowOff>
    </xdr:to>
    <xdr:sp macro="" textlink="">
      <xdr:nvSpPr>
        <xdr:cNvPr id="656" name="楕円 655">
          <a:extLst>
            <a:ext uri="{FF2B5EF4-FFF2-40B4-BE49-F238E27FC236}">
              <a16:creationId xmlns:a16="http://schemas.microsoft.com/office/drawing/2014/main" id="{19644824-8C2F-4847-8B0B-47FEB74333D6}"/>
            </a:ext>
          </a:extLst>
        </xdr:cNvPr>
        <xdr:cNvSpPr/>
      </xdr:nvSpPr>
      <xdr:spPr>
        <a:xfrm>
          <a:off x="12763500" y="104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64008</xdr:rowOff>
    </xdr:from>
    <xdr:to>
      <xdr:col>71</xdr:col>
      <xdr:colOff>177800</xdr:colOff>
      <xdr:row>61</xdr:row>
      <xdr:rowOff>80010</xdr:rowOff>
    </xdr:to>
    <xdr:cxnSp macro="">
      <xdr:nvCxnSpPr>
        <xdr:cNvPr id="657" name="直線コネクタ 656">
          <a:extLst>
            <a:ext uri="{FF2B5EF4-FFF2-40B4-BE49-F238E27FC236}">
              <a16:creationId xmlns:a16="http://schemas.microsoft.com/office/drawing/2014/main" id="{C3D7F022-5DD5-4B58-A35F-EFB82B53365D}"/>
            </a:ext>
          </a:extLst>
        </xdr:cNvPr>
        <xdr:cNvCxnSpPr/>
      </xdr:nvCxnSpPr>
      <xdr:spPr>
        <a:xfrm>
          <a:off x="12814300" y="1052245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122191</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FE182E43-A114-424A-B192-F4000D820F08}"/>
            </a:ext>
          </a:extLst>
        </xdr:cNvPr>
        <xdr:cNvSpPr txBox="1"/>
      </xdr:nvSpPr>
      <xdr:spPr>
        <a:xfrm>
          <a:off x="15266044" y="10066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49039</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7E7A8DA0-3BAE-4815-ADA9-834AF23B4566}"/>
            </a:ext>
          </a:extLst>
        </xdr:cNvPr>
        <xdr:cNvSpPr txBox="1"/>
      </xdr:nvSpPr>
      <xdr:spPr>
        <a:xfrm>
          <a:off x="14389744" y="999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167911</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3CBA9A2F-83BC-4A63-BDB6-15DD718876B5}"/>
            </a:ext>
          </a:extLst>
        </xdr:cNvPr>
        <xdr:cNvSpPr txBox="1"/>
      </xdr:nvSpPr>
      <xdr:spPr>
        <a:xfrm>
          <a:off x="13500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108475</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66899A2A-3DEE-4E1E-8FEF-6011EE1DF3EF}"/>
            </a:ext>
          </a:extLst>
        </xdr:cNvPr>
        <xdr:cNvSpPr txBox="1"/>
      </xdr:nvSpPr>
      <xdr:spPr>
        <a:xfrm>
          <a:off x="12611744" y="988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46499</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D44A75D6-C9B0-4549-8A31-618A99F433D8}"/>
            </a:ext>
          </a:extLst>
        </xdr:cNvPr>
        <xdr:cNvSpPr txBox="1"/>
      </xdr:nvSpPr>
      <xdr:spPr>
        <a:xfrm>
          <a:off x="15266044" y="1067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46499</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2C697108-337C-44D3-95CC-246CBCDB95BA}"/>
            </a:ext>
          </a:extLst>
        </xdr:cNvPr>
        <xdr:cNvSpPr txBox="1"/>
      </xdr:nvSpPr>
      <xdr:spPr>
        <a:xfrm>
          <a:off x="14389744" y="1067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121937</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C30EFC7A-8E20-4100-9EEE-690398ED6267}"/>
            </a:ext>
          </a:extLst>
        </xdr:cNvPr>
        <xdr:cNvSpPr txBox="1"/>
      </xdr:nvSpPr>
      <xdr:spPr>
        <a:xfrm>
          <a:off x="13500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105935</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A5D5DC51-A9EB-473F-885A-478B8E89FA97}"/>
            </a:ext>
          </a:extLst>
        </xdr:cNvPr>
        <xdr:cNvSpPr txBox="1"/>
      </xdr:nvSpPr>
      <xdr:spPr>
        <a:xfrm>
          <a:off x="12611744" y="105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024CA7DB-C123-4BCE-A8DD-7AAB5DD8FC6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ED0BA286-B3ED-4545-85B2-1526247B36C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FB1A1CDE-38AA-44ED-9FEE-7CDF681C122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301B6563-ADF0-4869-B5AF-93899E7F045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9B10CFA4-D5C3-4C2D-A8D3-592D92AC688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A9023728-7ADE-49C6-BD56-8A6BF387DA9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7B0BAB44-81C3-4679-8596-9E279360C26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E27BCBFA-56B2-4350-ABAF-382BEB3863D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0D35339A-725B-45DA-9321-93CD933C814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912D1265-FC5C-4214-BC23-567DAD7C9EF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a:extLst>
            <a:ext uri="{FF2B5EF4-FFF2-40B4-BE49-F238E27FC236}">
              <a16:creationId xmlns:a16="http://schemas.microsoft.com/office/drawing/2014/main" id="{9F08951A-2E97-4B44-8B92-2AEE27279F62}"/>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a:extLst>
            <a:ext uri="{FF2B5EF4-FFF2-40B4-BE49-F238E27FC236}">
              <a16:creationId xmlns:a16="http://schemas.microsoft.com/office/drawing/2014/main" id="{2CA8E46E-5340-4549-86A0-8F1CAA56F962}"/>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a:extLst>
            <a:ext uri="{FF2B5EF4-FFF2-40B4-BE49-F238E27FC236}">
              <a16:creationId xmlns:a16="http://schemas.microsoft.com/office/drawing/2014/main" id="{4818C5C8-DE1A-4D16-8229-FD790F5A1C2A}"/>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a:extLst>
            <a:ext uri="{FF2B5EF4-FFF2-40B4-BE49-F238E27FC236}">
              <a16:creationId xmlns:a16="http://schemas.microsoft.com/office/drawing/2014/main" id="{82234D1B-06C5-4FF2-ACA9-F86744E24007}"/>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a:extLst>
            <a:ext uri="{FF2B5EF4-FFF2-40B4-BE49-F238E27FC236}">
              <a16:creationId xmlns:a16="http://schemas.microsoft.com/office/drawing/2014/main" id="{1244BD39-3929-425D-BBE0-1255BDDBF65B}"/>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a:extLst>
            <a:ext uri="{FF2B5EF4-FFF2-40B4-BE49-F238E27FC236}">
              <a16:creationId xmlns:a16="http://schemas.microsoft.com/office/drawing/2014/main" id="{5995580B-00E1-4AE7-ADE8-7C5DA3205437}"/>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a:extLst>
            <a:ext uri="{FF2B5EF4-FFF2-40B4-BE49-F238E27FC236}">
              <a16:creationId xmlns:a16="http://schemas.microsoft.com/office/drawing/2014/main" id="{8DF850C0-A3EE-44C3-954E-B4B6A167AFC9}"/>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a:extLst>
            <a:ext uri="{FF2B5EF4-FFF2-40B4-BE49-F238E27FC236}">
              <a16:creationId xmlns:a16="http://schemas.microsoft.com/office/drawing/2014/main" id="{131935BE-E42F-4D24-AB3C-92F5492CDC0E}"/>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a:extLst>
            <a:ext uri="{FF2B5EF4-FFF2-40B4-BE49-F238E27FC236}">
              <a16:creationId xmlns:a16="http://schemas.microsoft.com/office/drawing/2014/main" id="{9137F713-798D-463A-B244-32BD2FA34D92}"/>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a:extLst>
            <a:ext uri="{FF2B5EF4-FFF2-40B4-BE49-F238E27FC236}">
              <a16:creationId xmlns:a16="http://schemas.microsoft.com/office/drawing/2014/main" id="{A47558D4-174E-4A82-8F73-A9918593028F}"/>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a:extLst>
            <a:ext uri="{FF2B5EF4-FFF2-40B4-BE49-F238E27FC236}">
              <a16:creationId xmlns:a16="http://schemas.microsoft.com/office/drawing/2014/main" id="{21A00EA7-1C87-46B3-9031-4B0AE336A882}"/>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a:extLst>
            <a:ext uri="{FF2B5EF4-FFF2-40B4-BE49-F238E27FC236}">
              <a16:creationId xmlns:a16="http://schemas.microsoft.com/office/drawing/2014/main" id="{1A35D9BE-7310-45D2-AE8B-F1CD80E801EF}"/>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207653B2-5AC5-46EB-AC4D-63B54233DBF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3CDF6CAC-16A8-4517-8BF8-551A6B56574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17A8F3F4-3180-413D-A1FC-68F9F0FB609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146957</xdr:rowOff>
    </xdr:from>
    <xdr:to>
      <xdr:col>116</xdr:col>
      <xdr:colOff>62864</xdr:colOff>
      <xdr:row>63</xdr:row>
      <xdr:rowOff>106135</xdr:rowOff>
    </xdr:to>
    <xdr:cxnSp macro="">
      <xdr:nvCxnSpPr>
        <xdr:cNvPr id="691" name="直線コネクタ 690">
          <a:extLst>
            <a:ext uri="{FF2B5EF4-FFF2-40B4-BE49-F238E27FC236}">
              <a16:creationId xmlns:a16="http://schemas.microsoft.com/office/drawing/2014/main" id="{793C1C76-1FB7-48DB-B703-EFEAF582B1D7}"/>
            </a:ext>
          </a:extLst>
        </xdr:cNvPr>
        <xdr:cNvCxnSpPr/>
      </xdr:nvCxnSpPr>
      <xdr:spPr>
        <a:xfrm flipV="1">
          <a:off x="22160864" y="94052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109962</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A8FD63ED-8777-4A11-8393-D028C907ACE2}"/>
            </a:ext>
          </a:extLst>
        </xdr:cNvPr>
        <xdr:cNvSpPr txBox="1"/>
      </xdr:nvSpPr>
      <xdr:spPr>
        <a:xfrm>
          <a:off x="22199600" y="109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106135</xdr:rowOff>
    </xdr:from>
    <xdr:to>
      <xdr:col>116</xdr:col>
      <xdr:colOff>152400</xdr:colOff>
      <xdr:row>63</xdr:row>
      <xdr:rowOff>106135</xdr:rowOff>
    </xdr:to>
    <xdr:cxnSp macro="">
      <xdr:nvCxnSpPr>
        <xdr:cNvPr id="693" name="直線コネクタ 692">
          <a:extLst>
            <a:ext uri="{FF2B5EF4-FFF2-40B4-BE49-F238E27FC236}">
              <a16:creationId xmlns:a16="http://schemas.microsoft.com/office/drawing/2014/main" id="{AC546F53-F424-4D65-8642-4B836D24A00B}"/>
            </a:ext>
          </a:extLst>
        </xdr:cNvPr>
        <xdr:cNvCxnSpPr/>
      </xdr:nvCxnSpPr>
      <xdr:spPr>
        <a:xfrm>
          <a:off x="22072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93634</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AD9A7376-C86B-473D-BC55-CD077B01C011}"/>
            </a:ext>
          </a:extLst>
        </xdr:cNvPr>
        <xdr:cNvSpPr txBox="1"/>
      </xdr:nvSpPr>
      <xdr:spPr>
        <a:xfrm>
          <a:off x="22199600" y="918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146957</xdr:rowOff>
    </xdr:from>
    <xdr:to>
      <xdr:col>116</xdr:col>
      <xdr:colOff>152400</xdr:colOff>
      <xdr:row>54</xdr:row>
      <xdr:rowOff>146957</xdr:rowOff>
    </xdr:to>
    <xdr:cxnSp macro="">
      <xdr:nvCxnSpPr>
        <xdr:cNvPr id="695" name="直線コネクタ 694">
          <a:extLst>
            <a:ext uri="{FF2B5EF4-FFF2-40B4-BE49-F238E27FC236}">
              <a16:creationId xmlns:a16="http://schemas.microsoft.com/office/drawing/2014/main" id="{05678D3D-106C-44EF-BE2C-D2E6A9C30BAB}"/>
            </a:ext>
          </a:extLst>
        </xdr:cNvPr>
        <xdr:cNvCxnSpPr/>
      </xdr:nvCxnSpPr>
      <xdr:spPr>
        <a:xfrm>
          <a:off x="22072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37392</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C3A4F818-6C16-4EAE-AE5C-0EE0CACAD145}"/>
            </a:ext>
          </a:extLst>
        </xdr:cNvPr>
        <xdr:cNvSpPr txBox="1"/>
      </xdr:nvSpPr>
      <xdr:spPr>
        <a:xfrm>
          <a:off x="22199600" y="10152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14515</xdr:rowOff>
    </xdr:from>
    <xdr:to>
      <xdr:col>116</xdr:col>
      <xdr:colOff>114300</xdr:colOff>
      <xdr:row>60</xdr:row>
      <xdr:rowOff>116115</xdr:rowOff>
    </xdr:to>
    <xdr:sp macro="" textlink="">
      <xdr:nvSpPr>
        <xdr:cNvPr id="697" name="フローチャート: 判断 696">
          <a:extLst>
            <a:ext uri="{FF2B5EF4-FFF2-40B4-BE49-F238E27FC236}">
              <a16:creationId xmlns:a16="http://schemas.microsoft.com/office/drawing/2014/main" id="{760DDE47-A7A0-481A-86F3-C7CAF0186AAE}"/>
            </a:ext>
          </a:extLst>
        </xdr:cNvPr>
        <xdr:cNvSpPr/>
      </xdr:nvSpPr>
      <xdr:spPr>
        <a:xfrm>
          <a:off x="221107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14515</xdr:rowOff>
    </xdr:from>
    <xdr:to>
      <xdr:col>112</xdr:col>
      <xdr:colOff>38100</xdr:colOff>
      <xdr:row>60</xdr:row>
      <xdr:rowOff>116115</xdr:rowOff>
    </xdr:to>
    <xdr:sp macro="" textlink="">
      <xdr:nvSpPr>
        <xdr:cNvPr id="698" name="フローチャート: 判断 697">
          <a:extLst>
            <a:ext uri="{FF2B5EF4-FFF2-40B4-BE49-F238E27FC236}">
              <a16:creationId xmlns:a16="http://schemas.microsoft.com/office/drawing/2014/main" id="{99378296-8F7C-44FB-93BB-2C4823F11FF9}"/>
            </a:ext>
          </a:extLst>
        </xdr:cNvPr>
        <xdr:cNvSpPr/>
      </xdr:nvSpPr>
      <xdr:spPr>
        <a:xfrm>
          <a:off x="21272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79828</xdr:rowOff>
    </xdr:from>
    <xdr:to>
      <xdr:col>107</xdr:col>
      <xdr:colOff>101600</xdr:colOff>
      <xdr:row>61</xdr:row>
      <xdr:rowOff>9978</xdr:rowOff>
    </xdr:to>
    <xdr:sp macro="" textlink="">
      <xdr:nvSpPr>
        <xdr:cNvPr id="699" name="フローチャート: 判断 698">
          <a:extLst>
            <a:ext uri="{FF2B5EF4-FFF2-40B4-BE49-F238E27FC236}">
              <a16:creationId xmlns:a16="http://schemas.microsoft.com/office/drawing/2014/main" id="{180E84FA-AB8B-4633-97B5-E6BD21254511}"/>
            </a:ext>
          </a:extLst>
        </xdr:cNvPr>
        <xdr:cNvSpPr/>
      </xdr:nvSpPr>
      <xdr:spPr>
        <a:xfrm>
          <a:off x="20383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79828</xdr:rowOff>
    </xdr:from>
    <xdr:to>
      <xdr:col>102</xdr:col>
      <xdr:colOff>165100</xdr:colOff>
      <xdr:row>61</xdr:row>
      <xdr:rowOff>9978</xdr:rowOff>
    </xdr:to>
    <xdr:sp macro="" textlink="">
      <xdr:nvSpPr>
        <xdr:cNvPr id="700" name="フローチャート: 判断 699">
          <a:extLst>
            <a:ext uri="{FF2B5EF4-FFF2-40B4-BE49-F238E27FC236}">
              <a16:creationId xmlns:a16="http://schemas.microsoft.com/office/drawing/2014/main" id="{CF1D3CD6-3AB5-4400-9833-FDB3C3819D9E}"/>
            </a:ext>
          </a:extLst>
        </xdr:cNvPr>
        <xdr:cNvSpPr/>
      </xdr:nvSpPr>
      <xdr:spPr>
        <a:xfrm>
          <a:off x="19494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47172</xdr:rowOff>
    </xdr:from>
    <xdr:to>
      <xdr:col>98</xdr:col>
      <xdr:colOff>38100</xdr:colOff>
      <xdr:row>60</xdr:row>
      <xdr:rowOff>148772</xdr:rowOff>
    </xdr:to>
    <xdr:sp macro="" textlink="">
      <xdr:nvSpPr>
        <xdr:cNvPr id="701" name="フローチャート: 判断 700">
          <a:extLst>
            <a:ext uri="{FF2B5EF4-FFF2-40B4-BE49-F238E27FC236}">
              <a16:creationId xmlns:a16="http://schemas.microsoft.com/office/drawing/2014/main" id="{F45D5CCC-E980-45F6-AC0D-22FCC855DE38}"/>
            </a:ext>
          </a:extLst>
        </xdr:cNvPr>
        <xdr:cNvSpPr/>
      </xdr:nvSpPr>
      <xdr:spPr>
        <a:xfrm>
          <a:off x="18605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A8D8F107-05C8-485A-A28E-C0296F0BC07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C0DB8E06-8615-4388-A080-55F74CD0FCF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473CBF21-910D-4504-804E-A12EB772338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2AEDAAC2-FCB8-436D-9190-BE2506625A4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FCA6BD44-26EE-4442-8DA6-72886478BD1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169635</xdr:rowOff>
    </xdr:from>
    <xdr:to>
      <xdr:col>116</xdr:col>
      <xdr:colOff>114300</xdr:colOff>
      <xdr:row>62</xdr:row>
      <xdr:rowOff>99785</xdr:rowOff>
    </xdr:to>
    <xdr:sp macro="" textlink="">
      <xdr:nvSpPr>
        <xdr:cNvPr id="707" name="楕円 706">
          <a:extLst>
            <a:ext uri="{FF2B5EF4-FFF2-40B4-BE49-F238E27FC236}">
              <a16:creationId xmlns:a16="http://schemas.microsoft.com/office/drawing/2014/main" id="{06B8CCAE-0AAD-4185-A027-10852DBF9645}"/>
            </a:ext>
          </a:extLst>
        </xdr:cNvPr>
        <xdr:cNvSpPr/>
      </xdr:nvSpPr>
      <xdr:spPr>
        <a:xfrm>
          <a:off x="221107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148062</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BFE4F444-8CC9-4DFA-9DC7-E046EFD00E5C}"/>
            </a:ext>
          </a:extLst>
        </xdr:cNvPr>
        <xdr:cNvSpPr txBox="1"/>
      </xdr:nvSpPr>
      <xdr:spPr>
        <a:xfrm>
          <a:off x="22199600" y="1060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169635</xdr:rowOff>
    </xdr:from>
    <xdr:to>
      <xdr:col>112</xdr:col>
      <xdr:colOff>38100</xdr:colOff>
      <xdr:row>62</xdr:row>
      <xdr:rowOff>99785</xdr:rowOff>
    </xdr:to>
    <xdr:sp macro="" textlink="">
      <xdr:nvSpPr>
        <xdr:cNvPr id="709" name="楕円 708">
          <a:extLst>
            <a:ext uri="{FF2B5EF4-FFF2-40B4-BE49-F238E27FC236}">
              <a16:creationId xmlns:a16="http://schemas.microsoft.com/office/drawing/2014/main" id="{60A42939-1378-4E73-BC12-68FEA31D91E6}"/>
            </a:ext>
          </a:extLst>
        </xdr:cNvPr>
        <xdr:cNvSpPr/>
      </xdr:nvSpPr>
      <xdr:spPr>
        <a:xfrm>
          <a:off x="21272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48985</xdr:rowOff>
    </xdr:from>
    <xdr:to>
      <xdr:col>116</xdr:col>
      <xdr:colOff>63500</xdr:colOff>
      <xdr:row>62</xdr:row>
      <xdr:rowOff>48985</xdr:rowOff>
    </xdr:to>
    <xdr:cxnSp macro="">
      <xdr:nvCxnSpPr>
        <xdr:cNvPr id="710" name="直線コネクタ 709">
          <a:extLst>
            <a:ext uri="{FF2B5EF4-FFF2-40B4-BE49-F238E27FC236}">
              <a16:creationId xmlns:a16="http://schemas.microsoft.com/office/drawing/2014/main" id="{3EAE5E69-9385-4BFE-921E-3C9544D6C121}"/>
            </a:ext>
          </a:extLst>
        </xdr:cNvPr>
        <xdr:cNvCxnSpPr/>
      </xdr:nvCxnSpPr>
      <xdr:spPr>
        <a:xfrm>
          <a:off x="21323300" y="10678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169635</xdr:rowOff>
    </xdr:from>
    <xdr:to>
      <xdr:col>107</xdr:col>
      <xdr:colOff>101600</xdr:colOff>
      <xdr:row>62</xdr:row>
      <xdr:rowOff>99785</xdr:rowOff>
    </xdr:to>
    <xdr:sp macro="" textlink="">
      <xdr:nvSpPr>
        <xdr:cNvPr id="711" name="楕円 710">
          <a:extLst>
            <a:ext uri="{FF2B5EF4-FFF2-40B4-BE49-F238E27FC236}">
              <a16:creationId xmlns:a16="http://schemas.microsoft.com/office/drawing/2014/main" id="{9F7D47FF-23A9-4C6E-9DBD-E41E77A62F36}"/>
            </a:ext>
          </a:extLst>
        </xdr:cNvPr>
        <xdr:cNvSpPr/>
      </xdr:nvSpPr>
      <xdr:spPr>
        <a:xfrm>
          <a:off x="20383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48985</xdr:rowOff>
    </xdr:from>
    <xdr:to>
      <xdr:col>111</xdr:col>
      <xdr:colOff>177800</xdr:colOff>
      <xdr:row>62</xdr:row>
      <xdr:rowOff>48985</xdr:rowOff>
    </xdr:to>
    <xdr:cxnSp macro="">
      <xdr:nvCxnSpPr>
        <xdr:cNvPr id="712" name="直線コネクタ 711">
          <a:extLst>
            <a:ext uri="{FF2B5EF4-FFF2-40B4-BE49-F238E27FC236}">
              <a16:creationId xmlns:a16="http://schemas.microsoft.com/office/drawing/2014/main" id="{3FE22C58-6C59-41E9-94A0-067D737E1FE2}"/>
            </a:ext>
          </a:extLst>
        </xdr:cNvPr>
        <xdr:cNvCxnSpPr/>
      </xdr:nvCxnSpPr>
      <xdr:spPr>
        <a:xfrm>
          <a:off x="20434300" y="10678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71665</xdr:rowOff>
    </xdr:from>
    <xdr:to>
      <xdr:col>102</xdr:col>
      <xdr:colOff>165100</xdr:colOff>
      <xdr:row>62</xdr:row>
      <xdr:rowOff>1815</xdr:rowOff>
    </xdr:to>
    <xdr:sp macro="" textlink="">
      <xdr:nvSpPr>
        <xdr:cNvPr id="713" name="楕円 712">
          <a:extLst>
            <a:ext uri="{FF2B5EF4-FFF2-40B4-BE49-F238E27FC236}">
              <a16:creationId xmlns:a16="http://schemas.microsoft.com/office/drawing/2014/main" id="{D033FC4D-51CA-4D21-B6FB-B06380BCF501}"/>
            </a:ext>
          </a:extLst>
        </xdr:cNvPr>
        <xdr:cNvSpPr/>
      </xdr:nvSpPr>
      <xdr:spPr>
        <a:xfrm>
          <a:off x="19494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122465</xdr:rowOff>
    </xdr:from>
    <xdr:to>
      <xdr:col>107</xdr:col>
      <xdr:colOff>50800</xdr:colOff>
      <xdr:row>62</xdr:row>
      <xdr:rowOff>48985</xdr:rowOff>
    </xdr:to>
    <xdr:cxnSp macro="">
      <xdr:nvCxnSpPr>
        <xdr:cNvPr id="714" name="直線コネクタ 713">
          <a:extLst>
            <a:ext uri="{FF2B5EF4-FFF2-40B4-BE49-F238E27FC236}">
              <a16:creationId xmlns:a16="http://schemas.microsoft.com/office/drawing/2014/main" id="{D5CC1760-A10B-4B22-853A-F66AB9964A9D}"/>
            </a:ext>
          </a:extLst>
        </xdr:cNvPr>
        <xdr:cNvCxnSpPr/>
      </xdr:nvCxnSpPr>
      <xdr:spPr>
        <a:xfrm>
          <a:off x="19545300" y="105809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71665</xdr:rowOff>
    </xdr:from>
    <xdr:to>
      <xdr:col>98</xdr:col>
      <xdr:colOff>38100</xdr:colOff>
      <xdr:row>62</xdr:row>
      <xdr:rowOff>1815</xdr:rowOff>
    </xdr:to>
    <xdr:sp macro="" textlink="">
      <xdr:nvSpPr>
        <xdr:cNvPr id="715" name="楕円 714">
          <a:extLst>
            <a:ext uri="{FF2B5EF4-FFF2-40B4-BE49-F238E27FC236}">
              <a16:creationId xmlns:a16="http://schemas.microsoft.com/office/drawing/2014/main" id="{2EFA8E03-6A66-449C-A8EE-19CB2EE43507}"/>
            </a:ext>
          </a:extLst>
        </xdr:cNvPr>
        <xdr:cNvSpPr/>
      </xdr:nvSpPr>
      <xdr:spPr>
        <a:xfrm>
          <a:off x="18605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122465</xdr:rowOff>
    </xdr:from>
    <xdr:to>
      <xdr:col>102</xdr:col>
      <xdr:colOff>114300</xdr:colOff>
      <xdr:row>61</xdr:row>
      <xdr:rowOff>122465</xdr:rowOff>
    </xdr:to>
    <xdr:cxnSp macro="">
      <xdr:nvCxnSpPr>
        <xdr:cNvPr id="716" name="直線コネクタ 715">
          <a:extLst>
            <a:ext uri="{FF2B5EF4-FFF2-40B4-BE49-F238E27FC236}">
              <a16:creationId xmlns:a16="http://schemas.microsoft.com/office/drawing/2014/main" id="{D594D855-8FC0-449F-A2A5-184FA15C644E}"/>
            </a:ext>
          </a:extLst>
        </xdr:cNvPr>
        <xdr:cNvCxnSpPr/>
      </xdr:nvCxnSpPr>
      <xdr:spPr>
        <a:xfrm>
          <a:off x="18656300" y="10580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132642</xdr:rowOff>
    </xdr:from>
    <xdr:ext cx="469744" cy="259045"/>
    <xdr:sp macro="" textlink="">
      <xdr:nvSpPr>
        <xdr:cNvPr id="717" name="n_1aveValue【保健センター・保健所】&#10;一人当たり面積">
          <a:extLst>
            <a:ext uri="{FF2B5EF4-FFF2-40B4-BE49-F238E27FC236}">
              <a16:creationId xmlns:a16="http://schemas.microsoft.com/office/drawing/2014/main" id="{7858420E-B583-4D20-8F45-B6892127AE01}"/>
            </a:ext>
          </a:extLst>
        </xdr:cNvPr>
        <xdr:cNvSpPr txBox="1"/>
      </xdr:nvSpPr>
      <xdr:spPr>
        <a:xfrm>
          <a:off x="21075727" y="1007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26505</xdr:rowOff>
    </xdr:from>
    <xdr:ext cx="469744" cy="259045"/>
    <xdr:sp macro="" textlink="">
      <xdr:nvSpPr>
        <xdr:cNvPr id="718" name="n_2aveValue【保健センター・保健所】&#10;一人当たり面積">
          <a:extLst>
            <a:ext uri="{FF2B5EF4-FFF2-40B4-BE49-F238E27FC236}">
              <a16:creationId xmlns:a16="http://schemas.microsoft.com/office/drawing/2014/main" id="{1788C561-981B-4F42-BFF3-162E404546E5}"/>
            </a:ext>
          </a:extLst>
        </xdr:cNvPr>
        <xdr:cNvSpPr txBox="1"/>
      </xdr:nvSpPr>
      <xdr:spPr>
        <a:xfrm>
          <a:off x="201994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26505</xdr:rowOff>
    </xdr:from>
    <xdr:ext cx="469744" cy="259045"/>
    <xdr:sp macro="" textlink="">
      <xdr:nvSpPr>
        <xdr:cNvPr id="719" name="n_3aveValue【保健センター・保健所】&#10;一人当たり面積">
          <a:extLst>
            <a:ext uri="{FF2B5EF4-FFF2-40B4-BE49-F238E27FC236}">
              <a16:creationId xmlns:a16="http://schemas.microsoft.com/office/drawing/2014/main" id="{200DA303-53E8-494C-AC6C-D610B75FF7C5}"/>
            </a:ext>
          </a:extLst>
        </xdr:cNvPr>
        <xdr:cNvSpPr txBox="1"/>
      </xdr:nvSpPr>
      <xdr:spPr>
        <a:xfrm>
          <a:off x="193104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165299</xdr:rowOff>
    </xdr:from>
    <xdr:ext cx="469744" cy="259045"/>
    <xdr:sp macro="" textlink="">
      <xdr:nvSpPr>
        <xdr:cNvPr id="720" name="n_4aveValue【保健センター・保健所】&#10;一人当たり面積">
          <a:extLst>
            <a:ext uri="{FF2B5EF4-FFF2-40B4-BE49-F238E27FC236}">
              <a16:creationId xmlns:a16="http://schemas.microsoft.com/office/drawing/2014/main" id="{FA64E8C9-8BB7-4723-A97B-5098E2558FE7}"/>
            </a:ext>
          </a:extLst>
        </xdr:cNvPr>
        <xdr:cNvSpPr txBox="1"/>
      </xdr:nvSpPr>
      <xdr:spPr>
        <a:xfrm>
          <a:off x="18421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90912</xdr:rowOff>
    </xdr:from>
    <xdr:ext cx="469744" cy="259045"/>
    <xdr:sp macro="" textlink="">
      <xdr:nvSpPr>
        <xdr:cNvPr id="721" name="n_1mainValue【保健センター・保健所】&#10;一人当たり面積">
          <a:extLst>
            <a:ext uri="{FF2B5EF4-FFF2-40B4-BE49-F238E27FC236}">
              <a16:creationId xmlns:a16="http://schemas.microsoft.com/office/drawing/2014/main" id="{64BD83FA-F43E-4F41-BBDC-9B59D65425C3}"/>
            </a:ext>
          </a:extLst>
        </xdr:cNvPr>
        <xdr:cNvSpPr txBox="1"/>
      </xdr:nvSpPr>
      <xdr:spPr>
        <a:xfrm>
          <a:off x="21075727" y="1072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90912</xdr:rowOff>
    </xdr:from>
    <xdr:ext cx="469744" cy="259045"/>
    <xdr:sp macro="" textlink="">
      <xdr:nvSpPr>
        <xdr:cNvPr id="722" name="n_2mainValue【保健センター・保健所】&#10;一人当たり面積">
          <a:extLst>
            <a:ext uri="{FF2B5EF4-FFF2-40B4-BE49-F238E27FC236}">
              <a16:creationId xmlns:a16="http://schemas.microsoft.com/office/drawing/2014/main" id="{00256A9C-F39F-46E1-B460-656BE1A9F5D8}"/>
            </a:ext>
          </a:extLst>
        </xdr:cNvPr>
        <xdr:cNvSpPr txBox="1"/>
      </xdr:nvSpPr>
      <xdr:spPr>
        <a:xfrm>
          <a:off x="20199427" y="1072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164392</xdr:rowOff>
    </xdr:from>
    <xdr:ext cx="469744" cy="259045"/>
    <xdr:sp macro="" textlink="">
      <xdr:nvSpPr>
        <xdr:cNvPr id="723" name="n_3mainValue【保健センター・保健所】&#10;一人当たり面積">
          <a:extLst>
            <a:ext uri="{FF2B5EF4-FFF2-40B4-BE49-F238E27FC236}">
              <a16:creationId xmlns:a16="http://schemas.microsoft.com/office/drawing/2014/main" id="{1FE2D861-E4BD-4685-8C98-066A4A5FE471}"/>
            </a:ext>
          </a:extLst>
        </xdr:cNvPr>
        <xdr:cNvSpPr txBox="1"/>
      </xdr:nvSpPr>
      <xdr:spPr>
        <a:xfrm>
          <a:off x="1931042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164392</xdr:rowOff>
    </xdr:from>
    <xdr:ext cx="469744" cy="259045"/>
    <xdr:sp macro="" textlink="">
      <xdr:nvSpPr>
        <xdr:cNvPr id="724" name="n_4mainValue【保健センター・保健所】&#10;一人当たり面積">
          <a:extLst>
            <a:ext uri="{FF2B5EF4-FFF2-40B4-BE49-F238E27FC236}">
              <a16:creationId xmlns:a16="http://schemas.microsoft.com/office/drawing/2014/main" id="{E61354AE-9375-4516-8EB8-8BED5ABF2C0E}"/>
            </a:ext>
          </a:extLst>
        </xdr:cNvPr>
        <xdr:cNvSpPr txBox="1"/>
      </xdr:nvSpPr>
      <xdr:spPr>
        <a:xfrm>
          <a:off x="1842142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1395FC38-1F69-4D1C-A31E-64638414FCD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ED650036-CC36-4DCC-A6E4-9E50B84B24A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04B148E9-8A20-468C-BDFF-4234D572648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C56022C8-1D7F-49F2-A2D5-961F2D2E3EC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CB6DA11C-4545-4981-966A-D2838DD8794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F814EEFB-73DA-4289-ADFA-87D23D9B03D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A2365BAA-1387-4597-A05A-B9A2AE80D14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1B6F5762-231B-4F10-A17B-DFF5CA1F7A5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E4D460EA-3CBE-416A-B174-4E9FB36DD26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DFD71A34-DA96-4B9C-89AD-0FEBBCF08CC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4F064DE7-49AF-4233-9DBA-F891B9FC658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6" name="直線コネクタ 735">
          <a:extLst>
            <a:ext uri="{FF2B5EF4-FFF2-40B4-BE49-F238E27FC236}">
              <a16:creationId xmlns:a16="http://schemas.microsoft.com/office/drawing/2014/main" id="{8EBFBAB1-43F9-4CEC-AD3E-7D0F18094FEB}"/>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7" name="テキスト ボックス 736">
          <a:extLst>
            <a:ext uri="{FF2B5EF4-FFF2-40B4-BE49-F238E27FC236}">
              <a16:creationId xmlns:a16="http://schemas.microsoft.com/office/drawing/2014/main" id="{38F3EBEC-5200-4E0A-BDA5-ECD63ABC5353}"/>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8" name="直線コネクタ 737">
          <a:extLst>
            <a:ext uri="{FF2B5EF4-FFF2-40B4-BE49-F238E27FC236}">
              <a16:creationId xmlns:a16="http://schemas.microsoft.com/office/drawing/2014/main" id="{7DA6245E-5AB2-4E73-B87D-ED2ECAD66A9B}"/>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9" name="テキスト ボックス 738">
          <a:extLst>
            <a:ext uri="{FF2B5EF4-FFF2-40B4-BE49-F238E27FC236}">
              <a16:creationId xmlns:a16="http://schemas.microsoft.com/office/drawing/2014/main" id="{AB03F4DE-E849-4D41-88FF-1FC6878E106F}"/>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0" name="直線コネクタ 739">
          <a:extLst>
            <a:ext uri="{FF2B5EF4-FFF2-40B4-BE49-F238E27FC236}">
              <a16:creationId xmlns:a16="http://schemas.microsoft.com/office/drawing/2014/main" id="{20B9AB58-29DC-4AB2-B492-399C70DE3D6F}"/>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1" name="テキスト ボックス 740">
          <a:extLst>
            <a:ext uri="{FF2B5EF4-FFF2-40B4-BE49-F238E27FC236}">
              <a16:creationId xmlns:a16="http://schemas.microsoft.com/office/drawing/2014/main" id="{06FCEC95-AE0E-4258-A319-4BB784376F33}"/>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2" name="直線コネクタ 741">
          <a:extLst>
            <a:ext uri="{FF2B5EF4-FFF2-40B4-BE49-F238E27FC236}">
              <a16:creationId xmlns:a16="http://schemas.microsoft.com/office/drawing/2014/main" id="{02D5AEF9-0880-4469-A8D9-6F287BB597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3" name="テキスト ボックス 742">
          <a:extLst>
            <a:ext uri="{FF2B5EF4-FFF2-40B4-BE49-F238E27FC236}">
              <a16:creationId xmlns:a16="http://schemas.microsoft.com/office/drawing/2014/main" id="{BC936926-D2A9-4B61-959F-44CB6DC0E2A3}"/>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id="{7064A131-C7C9-4D1E-B740-0484F4490D0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a:extLst>
            <a:ext uri="{FF2B5EF4-FFF2-40B4-BE49-F238E27FC236}">
              <a16:creationId xmlns:a16="http://schemas.microsoft.com/office/drawing/2014/main" id="{2B9DE28F-46FA-4FD3-B273-48DFB7F05B8D}"/>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a:extLst>
            <a:ext uri="{FF2B5EF4-FFF2-40B4-BE49-F238E27FC236}">
              <a16:creationId xmlns:a16="http://schemas.microsoft.com/office/drawing/2014/main" id="{EC745136-2174-426A-8B7B-857D95B9404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70104</xdr:rowOff>
    </xdr:from>
    <xdr:to>
      <xdr:col>85</xdr:col>
      <xdr:colOff>126364</xdr:colOff>
      <xdr:row>86</xdr:row>
      <xdr:rowOff>134113</xdr:rowOff>
    </xdr:to>
    <xdr:cxnSp macro="">
      <xdr:nvCxnSpPr>
        <xdr:cNvPr id="747" name="直線コネクタ 746">
          <a:extLst>
            <a:ext uri="{FF2B5EF4-FFF2-40B4-BE49-F238E27FC236}">
              <a16:creationId xmlns:a16="http://schemas.microsoft.com/office/drawing/2014/main" id="{5662576A-1A73-4DCB-B78A-29185CF7C7E7}"/>
            </a:ext>
          </a:extLst>
        </xdr:cNvPr>
        <xdr:cNvCxnSpPr/>
      </xdr:nvCxnSpPr>
      <xdr:spPr>
        <a:xfrm flipV="1">
          <a:off x="16318864" y="13614654"/>
          <a:ext cx="0" cy="1264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137940</xdr:rowOff>
    </xdr:from>
    <xdr:ext cx="405111" cy="259045"/>
    <xdr:sp macro="" textlink="">
      <xdr:nvSpPr>
        <xdr:cNvPr id="748" name="【消防施設】&#10;有形固定資産減価償却率最小値テキスト">
          <a:extLst>
            <a:ext uri="{FF2B5EF4-FFF2-40B4-BE49-F238E27FC236}">
              <a16:creationId xmlns:a16="http://schemas.microsoft.com/office/drawing/2014/main" id="{EFB02526-589E-48DF-A07D-EFB3DC221627}"/>
            </a:ext>
          </a:extLst>
        </xdr:cNvPr>
        <xdr:cNvSpPr txBox="1"/>
      </xdr:nvSpPr>
      <xdr:spPr>
        <a:xfrm>
          <a:off x="16357600" y="14882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134113</xdr:rowOff>
    </xdr:from>
    <xdr:to>
      <xdr:col>86</xdr:col>
      <xdr:colOff>25400</xdr:colOff>
      <xdr:row>86</xdr:row>
      <xdr:rowOff>134113</xdr:rowOff>
    </xdr:to>
    <xdr:cxnSp macro="">
      <xdr:nvCxnSpPr>
        <xdr:cNvPr id="749" name="直線コネクタ 748">
          <a:extLst>
            <a:ext uri="{FF2B5EF4-FFF2-40B4-BE49-F238E27FC236}">
              <a16:creationId xmlns:a16="http://schemas.microsoft.com/office/drawing/2014/main" id="{3F7017D5-18D8-48E9-BDD1-EAA099305559}"/>
            </a:ext>
          </a:extLst>
        </xdr:cNvPr>
        <xdr:cNvCxnSpPr/>
      </xdr:nvCxnSpPr>
      <xdr:spPr>
        <a:xfrm>
          <a:off x="16230600" y="14878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16781</xdr:rowOff>
    </xdr:from>
    <xdr:ext cx="405111" cy="259045"/>
    <xdr:sp macro="" textlink="">
      <xdr:nvSpPr>
        <xdr:cNvPr id="750" name="【消防施設】&#10;有形固定資産減価償却率最大値テキスト">
          <a:extLst>
            <a:ext uri="{FF2B5EF4-FFF2-40B4-BE49-F238E27FC236}">
              <a16:creationId xmlns:a16="http://schemas.microsoft.com/office/drawing/2014/main" id="{468834AC-0F5A-4E44-A6A6-3B5BCB5481F2}"/>
            </a:ext>
          </a:extLst>
        </xdr:cNvPr>
        <xdr:cNvSpPr txBox="1"/>
      </xdr:nvSpPr>
      <xdr:spPr>
        <a:xfrm>
          <a:off x="16357600" y="13389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70104</xdr:rowOff>
    </xdr:from>
    <xdr:to>
      <xdr:col>86</xdr:col>
      <xdr:colOff>25400</xdr:colOff>
      <xdr:row>79</xdr:row>
      <xdr:rowOff>70104</xdr:rowOff>
    </xdr:to>
    <xdr:cxnSp macro="">
      <xdr:nvCxnSpPr>
        <xdr:cNvPr id="751" name="直線コネクタ 750">
          <a:extLst>
            <a:ext uri="{FF2B5EF4-FFF2-40B4-BE49-F238E27FC236}">
              <a16:creationId xmlns:a16="http://schemas.microsoft.com/office/drawing/2014/main" id="{8BFCFAD4-D74E-4EA2-9645-EB7E09D46BFD}"/>
            </a:ext>
          </a:extLst>
        </xdr:cNvPr>
        <xdr:cNvCxnSpPr/>
      </xdr:nvCxnSpPr>
      <xdr:spPr>
        <a:xfrm>
          <a:off x="16230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74185</xdr:rowOff>
    </xdr:from>
    <xdr:ext cx="405111" cy="259045"/>
    <xdr:sp macro="" textlink="">
      <xdr:nvSpPr>
        <xdr:cNvPr id="752" name="【消防施設】&#10;有形固定資産減価償却率平均値テキスト">
          <a:extLst>
            <a:ext uri="{FF2B5EF4-FFF2-40B4-BE49-F238E27FC236}">
              <a16:creationId xmlns:a16="http://schemas.microsoft.com/office/drawing/2014/main" id="{DE3B2DA4-BD9A-4691-A190-B0BE7D766A7C}"/>
            </a:ext>
          </a:extLst>
        </xdr:cNvPr>
        <xdr:cNvSpPr txBox="1"/>
      </xdr:nvSpPr>
      <xdr:spPr>
        <a:xfrm>
          <a:off x="16357600" y="14133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51308</xdr:rowOff>
    </xdr:from>
    <xdr:to>
      <xdr:col>85</xdr:col>
      <xdr:colOff>177800</xdr:colOff>
      <xdr:row>83</xdr:row>
      <xdr:rowOff>152908</xdr:rowOff>
    </xdr:to>
    <xdr:sp macro="" textlink="">
      <xdr:nvSpPr>
        <xdr:cNvPr id="753" name="フローチャート: 判断 752">
          <a:extLst>
            <a:ext uri="{FF2B5EF4-FFF2-40B4-BE49-F238E27FC236}">
              <a16:creationId xmlns:a16="http://schemas.microsoft.com/office/drawing/2014/main" id="{A078BCB9-1D7C-4A2E-97A3-016C8E09EDB3}"/>
            </a:ext>
          </a:extLst>
        </xdr:cNvPr>
        <xdr:cNvSpPr/>
      </xdr:nvSpPr>
      <xdr:spPr>
        <a:xfrm>
          <a:off x="162687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60452</xdr:rowOff>
    </xdr:from>
    <xdr:to>
      <xdr:col>81</xdr:col>
      <xdr:colOff>101600</xdr:colOff>
      <xdr:row>83</xdr:row>
      <xdr:rowOff>162052</xdr:rowOff>
    </xdr:to>
    <xdr:sp macro="" textlink="">
      <xdr:nvSpPr>
        <xdr:cNvPr id="754" name="フローチャート: 判断 753">
          <a:extLst>
            <a:ext uri="{FF2B5EF4-FFF2-40B4-BE49-F238E27FC236}">
              <a16:creationId xmlns:a16="http://schemas.microsoft.com/office/drawing/2014/main" id="{85E43824-0717-450B-97CC-118307DE95EA}"/>
            </a:ext>
          </a:extLst>
        </xdr:cNvPr>
        <xdr:cNvSpPr/>
      </xdr:nvSpPr>
      <xdr:spPr>
        <a:xfrm>
          <a:off x="15430500" y="142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49022</xdr:rowOff>
    </xdr:from>
    <xdr:to>
      <xdr:col>76</xdr:col>
      <xdr:colOff>165100</xdr:colOff>
      <xdr:row>83</xdr:row>
      <xdr:rowOff>150622</xdr:rowOff>
    </xdr:to>
    <xdr:sp macro="" textlink="">
      <xdr:nvSpPr>
        <xdr:cNvPr id="755" name="フローチャート: 判断 754">
          <a:extLst>
            <a:ext uri="{FF2B5EF4-FFF2-40B4-BE49-F238E27FC236}">
              <a16:creationId xmlns:a16="http://schemas.microsoft.com/office/drawing/2014/main" id="{28D8FBF4-66EC-4EEA-A842-88AAC670B010}"/>
            </a:ext>
          </a:extLst>
        </xdr:cNvPr>
        <xdr:cNvSpPr/>
      </xdr:nvSpPr>
      <xdr:spPr>
        <a:xfrm>
          <a:off x="1454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42163</xdr:rowOff>
    </xdr:from>
    <xdr:to>
      <xdr:col>72</xdr:col>
      <xdr:colOff>38100</xdr:colOff>
      <xdr:row>83</xdr:row>
      <xdr:rowOff>143763</xdr:rowOff>
    </xdr:to>
    <xdr:sp macro="" textlink="">
      <xdr:nvSpPr>
        <xdr:cNvPr id="756" name="フローチャート: 判断 755">
          <a:extLst>
            <a:ext uri="{FF2B5EF4-FFF2-40B4-BE49-F238E27FC236}">
              <a16:creationId xmlns:a16="http://schemas.microsoft.com/office/drawing/2014/main" id="{2025FE22-2351-4DF9-9FA7-087C1F578DF4}"/>
            </a:ext>
          </a:extLst>
        </xdr:cNvPr>
        <xdr:cNvSpPr/>
      </xdr:nvSpPr>
      <xdr:spPr>
        <a:xfrm>
          <a:off x="13652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10161</xdr:rowOff>
    </xdr:from>
    <xdr:to>
      <xdr:col>67</xdr:col>
      <xdr:colOff>101600</xdr:colOff>
      <xdr:row>83</xdr:row>
      <xdr:rowOff>111761</xdr:rowOff>
    </xdr:to>
    <xdr:sp macro="" textlink="">
      <xdr:nvSpPr>
        <xdr:cNvPr id="757" name="フローチャート: 判断 756">
          <a:extLst>
            <a:ext uri="{FF2B5EF4-FFF2-40B4-BE49-F238E27FC236}">
              <a16:creationId xmlns:a16="http://schemas.microsoft.com/office/drawing/2014/main" id="{C2EECC32-BF9E-410A-92A5-8F88E11BCD7C}"/>
            </a:ext>
          </a:extLst>
        </xdr:cNvPr>
        <xdr:cNvSpPr/>
      </xdr:nvSpPr>
      <xdr:spPr>
        <a:xfrm>
          <a:off x="1276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8B82F1E2-B30C-41A8-A9AD-3ED725375C1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16375464-6B5F-43CE-8D57-7EEEFADBCA7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E0F859D-D95C-4B24-9809-814654D08F3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8CF4370-6140-46F1-B292-E1B84439C88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6E2E97F3-AEF8-4C06-815A-152030AEFEB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17018</xdr:rowOff>
    </xdr:from>
    <xdr:to>
      <xdr:col>85</xdr:col>
      <xdr:colOff>177800</xdr:colOff>
      <xdr:row>86</xdr:row>
      <xdr:rowOff>118618</xdr:rowOff>
    </xdr:to>
    <xdr:sp macro="" textlink="">
      <xdr:nvSpPr>
        <xdr:cNvPr id="763" name="楕円 762">
          <a:extLst>
            <a:ext uri="{FF2B5EF4-FFF2-40B4-BE49-F238E27FC236}">
              <a16:creationId xmlns:a16="http://schemas.microsoft.com/office/drawing/2014/main" id="{4F93CED7-89B6-4375-A393-74131DDFB081}"/>
            </a:ext>
          </a:extLst>
        </xdr:cNvPr>
        <xdr:cNvSpPr/>
      </xdr:nvSpPr>
      <xdr:spPr>
        <a:xfrm>
          <a:off x="16268700" y="1476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103395</xdr:rowOff>
    </xdr:from>
    <xdr:ext cx="405111" cy="259045"/>
    <xdr:sp macro="" textlink="">
      <xdr:nvSpPr>
        <xdr:cNvPr id="764" name="【消防施設】&#10;有形固定資産減価償却率該当値テキスト">
          <a:extLst>
            <a:ext uri="{FF2B5EF4-FFF2-40B4-BE49-F238E27FC236}">
              <a16:creationId xmlns:a16="http://schemas.microsoft.com/office/drawing/2014/main" id="{31E7138D-DA80-4EFF-BB29-4F029F15303D}"/>
            </a:ext>
          </a:extLst>
        </xdr:cNvPr>
        <xdr:cNvSpPr txBox="1"/>
      </xdr:nvSpPr>
      <xdr:spPr>
        <a:xfrm>
          <a:off x="16357600" y="14676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147320</xdr:rowOff>
    </xdr:from>
    <xdr:to>
      <xdr:col>81</xdr:col>
      <xdr:colOff>101600</xdr:colOff>
      <xdr:row>86</xdr:row>
      <xdr:rowOff>77470</xdr:rowOff>
    </xdr:to>
    <xdr:sp macro="" textlink="">
      <xdr:nvSpPr>
        <xdr:cNvPr id="765" name="楕円 764">
          <a:extLst>
            <a:ext uri="{FF2B5EF4-FFF2-40B4-BE49-F238E27FC236}">
              <a16:creationId xmlns:a16="http://schemas.microsoft.com/office/drawing/2014/main" id="{EC610FA0-6EB8-4198-A8EA-9B53ABF5EA58}"/>
            </a:ext>
          </a:extLst>
        </xdr:cNvPr>
        <xdr:cNvSpPr/>
      </xdr:nvSpPr>
      <xdr:spPr>
        <a:xfrm>
          <a:off x="15430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26670</xdr:rowOff>
    </xdr:from>
    <xdr:to>
      <xdr:col>85</xdr:col>
      <xdr:colOff>127000</xdr:colOff>
      <xdr:row>86</xdr:row>
      <xdr:rowOff>67818</xdr:rowOff>
    </xdr:to>
    <xdr:cxnSp macro="">
      <xdr:nvCxnSpPr>
        <xdr:cNvPr id="766" name="直線コネクタ 765">
          <a:extLst>
            <a:ext uri="{FF2B5EF4-FFF2-40B4-BE49-F238E27FC236}">
              <a16:creationId xmlns:a16="http://schemas.microsoft.com/office/drawing/2014/main" id="{E36231CC-76A5-49F4-8B70-D178B659B2B0}"/>
            </a:ext>
          </a:extLst>
        </xdr:cNvPr>
        <xdr:cNvCxnSpPr/>
      </xdr:nvCxnSpPr>
      <xdr:spPr>
        <a:xfrm>
          <a:off x="15481300" y="1477137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113030</xdr:rowOff>
    </xdr:from>
    <xdr:to>
      <xdr:col>76</xdr:col>
      <xdr:colOff>165100</xdr:colOff>
      <xdr:row>86</xdr:row>
      <xdr:rowOff>43180</xdr:rowOff>
    </xdr:to>
    <xdr:sp macro="" textlink="">
      <xdr:nvSpPr>
        <xdr:cNvPr id="767" name="楕円 766">
          <a:extLst>
            <a:ext uri="{FF2B5EF4-FFF2-40B4-BE49-F238E27FC236}">
              <a16:creationId xmlns:a16="http://schemas.microsoft.com/office/drawing/2014/main" id="{DB071C0F-463A-418A-B7CB-1809A031DFC3}"/>
            </a:ext>
          </a:extLst>
        </xdr:cNvPr>
        <xdr:cNvSpPr/>
      </xdr:nvSpPr>
      <xdr:spPr>
        <a:xfrm>
          <a:off x="14541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163830</xdr:rowOff>
    </xdr:from>
    <xdr:to>
      <xdr:col>81</xdr:col>
      <xdr:colOff>50800</xdr:colOff>
      <xdr:row>86</xdr:row>
      <xdr:rowOff>26670</xdr:rowOff>
    </xdr:to>
    <xdr:cxnSp macro="">
      <xdr:nvCxnSpPr>
        <xdr:cNvPr id="768" name="直線コネクタ 767">
          <a:extLst>
            <a:ext uri="{FF2B5EF4-FFF2-40B4-BE49-F238E27FC236}">
              <a16:creationId xmlns:a16="http://schemas.microsoft.com/office/drawing/2014/main" id="{112672F7-26AB-4A2F-82E6-3901DD668D21}"/>
            </a:ext>
          </a:extLst>
        </xdr:cNvPr>
        <xdr:cNvCxnSpPr/>
      </xdr:nvCxnSpPr>
      <xdr:spPr>
        <a:xfrm>
          <a:off x="14592300" y="147370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99313</xdr:rowOff>
    </xdr:from>
    <xdr:to>
      <xdr:col>72</xdr:col>
      <xdr:colOff>38100</xdr:colOff>
      <xdr:row>86</xdr:row>
      <xdr:rowOff>29463</xdr:rowOff>
    </xdr:to>
    <xdr:sp macro="" textlink="">
      <xdr:nvSpPr>
        <xdr:cNvPr id="769" name="楕円 768">
          <a:extLst>
            <a:ext uri="{FF2B5EF4-FFF2-40B4-BE49-F238E27FC236}">
              <a16:creationId xmlns:a16="http://schemas.microsoft.com/office/drawing/2014/main" id="{9432ADA5-77C7-4C33-BA0E-EB942F36A74D}"/>
            </a:ext>
          </a:extLst>
        </xdr:cNvPr>
        <xdr:cNvSpPr/>
      </xdr:nvSpPr>
      <xdr:spPr>
        <a:xfrm>
          <a:off x="13652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150113</xdr:rowOff>
    </xdr:from>
    <xdr:to>
      <xdr:col>76</xdr:col>
      <xdr:colOff>114300</xdr:colOff>
      <xdr:row>85</xdr:row>
      <xdr:rowOff>163830</xdr:rowOff>
    </xdr:to>
    <xdr:cxnSp macro="">
      <xdr:nvCxnSpPr>
        <xdr:cNvPr id="770" name="直線コネクタ 769">
          <a:extLst>
            <a:ext uri="{FF2B5EF4-FFF2-40B4-BE49-F238E27FC236}">
              <a16:creationId xmlns:a16="http://schemas.microsoft.com/office/drawing/2014/main" id="{CF9488D4-6354-45F4-9C81-A1D308560DA9}"/>
            </a:ext>
          </a:extLst>
        </xdr:cNvPr>
        <xdr:cNvCxnSpPr/>
      </xdr:nvCxnSpPr>
      <xdr:spPr>
        <a:xfrm>
          <a:off x="13703300" y="147233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69596</xdr:rowOff>
    </xdr:from>
    <xdr:to>
      <xdr:col>67</xdr:col>
      <xdr:colOff>101600</xdr:colOff>
      <xdr:row>85</xdr:row>
      <xdr:rowOff>171196</xdr:rowOff>
    </xdr:to>
    <xdr:sp macro="" textlink="">
      <xdr:nvSpPr>
        <xdr:cNvPr id="771" name="楕円 770">
          <a:extLst>
            <a:ext uri="{FF2B5EF4-FFF2-40B4-BE49-F238E27FC236}">
              <a16:creationId xmlns:a16="http://schemas.microsoft.com/office/drawing/2014/main" id="{14746BA6-7175-4234-993E-940A83DD42FA}"/>
            </a:ext>
          </a:extLst>
        </xdr:cNvPr>
        <xdr:cNvSpPr/>
      </xdr:nvSpPr>
      <xdr:spPr>
        <a:xfrm>
          <a:off x="12763500" y="1464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120396</xdr:rowOff>
    </xdr:from>
    <xdr:to>
      <xdr:col>71</xdr:col>
      <xdr:colOff>177800</xdr:colOff>
      <xdr:row>85</xdr:row>
      <xdr:rowOff>150113</xdr:rowOff>
    </xdr:to>
    <xdr:cxnSp macro="">
      <xdr:nvCxnSpPr>
        <xdr:cNvPr id="772" name="直線コネクタ 771">
          <a:extLst>
            <a:ext uri="{FF2B5EF4-FFF2-40B4-BE49-F238E27FC236}">
              <a16:creationId xmlns:a16="http://schemas.microsoft.com/office/drawing/2014/main" id="{5E711935-7F1F-4044-B3A5-8831B37D6ECE}"/>
            </a:ext>
          </a:extLst>
        </xdr:cNvPr>
        <xdr:cNvCxnSpPr/>
      </xdr:nvCxnSpPr>
      <xdr:spPr>
        <a:xfrm>
          <a:off x="12814300" y="14693646"/>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7129</xdr:rowOff>
    </xdr:from>
    <xdr:ext cx="405111" cy="259045"/>
    <xdr:sp macro="" textlink="">
      <xdr:nvSpPr>
        <xdr:cNvPr id="773" name="n_1aveValue【消防施設】&#10;有形固定資産減価償却率">
          <a:extLst>
            <a:ext uri="{FF2B5EF4-FFF2-40B4-BE49-F238E27FC236}">
              <a16:creationId xmlns:a16="http://schemas.microsoft.com/office/drawing/2014/main" id="{956BA2FD-CFF3-4206-A1C6-E4DC2E1EEC38}"/>
            </a:ext>
          </a:extLst>
        </xdr:cNvPr>
        <xdr:cNvSpPr txBox="1"/>
      </xdr:nvSpPr>
      <xdr:spPr>
        <a:xfrm>
          <a:off x="15266044" y="14066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167149</xdr:rowOff>
    </xdr:from>
    <xdr:ext cx="405111" cy="259045"/>
    <xdr:sp macro="" textlink="">
      <xdr:nvSpPr>
        <xdr:cNvPr id="774" name="n_2aveValue【消防施設】&#10;有形固定資産減価償却率">
          <a:extLst>
            <a:ext uri="{FF2B5EF4-FFF2-40B4-BE49-F238E27FC236}">
              <a16:creationId xmlns:a16="http://schemas.microsoft.com/office/drawing/2014/main" id="{B7974291-5CA2-4110-AB47-799833B4D149}"/>
            </a:ext>
          </a:extLst>
        </xdr:cNvPr>
        <xdr:cNvSpPr txBox="1"/>
      </xdr:nvSpPr>
      <xdr:spPr>
        <a:xfrm>
          <a:off x="14389744" y="1405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160290</xdr:rowOff>
    </xdr:from>
    <xdr:ext cx="405111" cy="259045"/>
    <xdr:sp macro="" textlink="">
      <xdr:nvSpPr>
        <xdr:cNvPr id="775" name="n_3aveValue【消防施設】&#10;有形固定資産減価償却率">
          <a:extLst>
            <a:ext uri="{FF2B5EF4-FFF2-40B4-BE49-F238E27FC236}">
              <a16:creationId xmlns:a16="http://schemas.microsoft.com/office/drawing/2014/main" id="{3DC25E1B-94E4-4AEA-B45A-3367ED1B9BAE}"/>
            </a:ext>
          </a:extLst>
        </xdr:cNvPr>
        <xdr:cNvSpPr txBox="1"/>
      </xdr:nvSpPr>
      <xdr:spPr>
        <a:xfrm>
          <a:off x="13500744" y="140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128288</xdr:rowOff>
    </xdr:from>
    <xdr:ext cx="405111" cy="259045"/>
    <xdr:sp macro="" textlink="">
      <xdr:nvSpPr>
        <xdr:cNvPr id="776" name="n_4aveValue【消防施設】&#10;有形固定資産減価償却率">
          <a:extLst>
            <a:ext uri="{FF2B5EF4-FFF2-40B4-BE49-F238E27FC236}">
              <a16:creationId xmlns:a16="http://schemas.microsoft.com/office/drawing/2014/main" id="{4F08C7CD-5F18-4A82-A6CE-D6004B5AE388}"/>
            </a:ext>
          </a:extLst>
        </xdr:cNvPr>
        <xdr:cNvSpPr txBox="1"/>
      </xdr:nvSpPr>
      <xdr:spPr>
        <a:xfrm>
          <a:off x="12611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68597</xdr:rowOff>
    </xdr:from>
    <xdr:ext cx="405111" cy="259045"/>
    <xdr:sp macro="" textlink="">
      <xdr:nvSpPr>
        <xdr:cNvPr id="777" name="n_1mainValue【消防施設】&#10;有形固定資産減価償却率">
          <a:extLst>
            <a:ext uri="{FF2B5EF4-FFF2-40B4-BE49-F238E27FC236}">
              <a16:creationId xmlns:a16="http://schemas.microsoft.com/office/drawing/2014/main" id="{7CC7FAFC-219F-4993-B68B-91B08E7A801D}"/>
            </a:ext>
          </a:extLst>
        </xdr:cNvPr>
        <xdr:cNvSpPr txBox="1"/>
      </xdr:nvSpPr>
      <xdr:spPr>
        <a:xfrm>
          <a:off x="15266044"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34307</xdr:rowOff>
    </xdr:from>
    <xdr:ext cx="405111" cy="259045"/>
    <xdr:sp macro="" textlink="">
      <xdr:nvSpPr>
        <xdr:cNvPr id="778" name="n_2mainValue【消防施設】&#10;有形固定資産減価償却率">
          <a:extLst>
            <a:ext uri="{FF2B5EF4-FFF2-40B4-BE49-F238E27FC236}">
              <a16:creationId xmlns:a16="http://schemas.microsoft.com/office/drawing/2014/main" id="{BE5CB48F-753F-4E78-85C5-BE05BC5E1F63}"/>
            </a:ext>
          </a:extLst>
        </xdr:cNvPr>
        <xdr:cNvSpPr txBox="1"/>
      </xdr:nvSpPr>
      <xdr:spPr>
        <a:xfrm>
          <a:off x="14389744"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20590</xdr:rowOff>
    </xdr:from>
    <xdr:ext cx="405111" cy="259045"/>
    <xdr:sp macro="" textlink="">
      <xdr:nvSpPr>
        <xdr:cNvPr id="779" name="n_3mainValue【消防施設】&#10;有形固定資産減価償却率">
          <a:extLst>
            <a:ext uri="{FF2B5EF4-FFF2-40B4-BE49-F238E27FC236}">
              <a16:creationId xmlns:a16="http://schemas.microsoft.com/office/drawing/2014/main" id="{98DA8389-7482-45F1-9596-CA7E36A79F11}"/>
            </a:ext>
          </a:extLst>
        </xdr:cNvPr>
        <xdr:cNvSpPr txBox="1"/>
      </xdr:nvSpPr>
      <xdr:spPr>
        <a:xfrm>
          <a:off x="13500744" y="14765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162323</xdr:rowOff>
    </xdr:from>
    <xdr:ext cx="405111" cy="259045"/>
    <xdr:sp macro="" textlink="">
      <xdr:nvSpPr>
        <xdr:cNvPr id="780" name="n_4mainValue【消防施設】&#10;有形固定資産減価償却率">
          <a:extLst>
            <a:ext uri="{FF2B5EF4-FFF2-40B4-BE49-F238E27FC236}">
              <a16:creationId xmlns:a16="http://schemas.microsoft.com/office/drawing/2014/main" id="{A7A91ECF-393F-483E-AC21-9B789041AB99}"/>
            </a:ext>
          </a:extLst>
        </xdr:cNvPr>
        <xdr:cNvSpPr txBox="1"/>
      </xdr:nvSpPr>
      <xdr:spPr>
        <a:xfrm>
          <a:off x="12611744" y="1473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id="{30099B57-3555-461E-8E69-E537EE34399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id="{2A39E79F-CE7A-440B-AB48-0262A97177B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id="{6107090B-36FF-4DC7-87B2-BB60D666BC6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id="{A9F6F566-AD7A-4963-A272-7CDC12FB676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id="{6DF42C6C-F9E5-4909-8002-5C5999867E6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id="{CCE40BAA-6CFE-4CDB-9424-5CD7E397BF1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id="{6B13DA1B-7102-4045-9022-D4492CA12A6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id="{CB77DD11-883B-4ADD-A3CD-D58ABC6F084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a16="http://schemas.microsoft.com/office/drawing/2014/main" id="{90F21292-B7DB-4EAA-BB37-DD28EAB4E1C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a16="http://schemas.microsoft.com/office/drawing/2014/main" id="{0FBCFFC2-78E3-46DA-BAA0-5819D727665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1" name="テキスト ボックス 790">
          <a:extLst>
            <a:ext uri="{FF2B5EF4-FFF2-40B4-BE49-F238E27FC236}">
              <a16:creationId xmlns:a16="http://schemas.microsoft.com/office/drawing/2014/main" id="{ECA4D62B-46EC-4AEE-BE92-066B486091FB}"/>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a:extLst>
            <a:ext uri="{FF2B5EF4-FFF2-40B4-BE49-F238E27FC236}">
              <a16:creationId xmlns:a16="http://schemas.microsoft.com/office/drawing/2014/main" id="{F1A51A13-7810-483C-B9F9-BBDF87C22F4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a:extLst>
            <a:ext uri="{FF2B5EF4-FFF2-40B4-BE49-F238E27FC236}">
              <a16:creationId xmlns:a16="http://schemas.microsoft.com/office/drawing/2014/main" id="{60E0615F-0556-4316-BBFD-1A3C97A09A7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a:extLst>
            <a:ext uri="{FF2B5EF4-FFF2-40B4-BE49-F238E27FC236}">
              <a16:creationId xmlns:a16="http://schemas.microsoft.com/office/drawing/2014/main" id="{01772DF9-C4E4-4DD2-9432-5CD788D4E8F1}"/>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a:extLst>
            <a:ext uri="{FF2B5EF4-FFF2-40B4-BE49-F238E27FC236}">
              <a16:creationId xmlns:a16="http://schemas.microsoft.com/office/drawing/2014/main" id="{FC3D237E-1BD0-4369-BEDB-A9E7AC77847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a:extLst>
            <a:ext uri="{FF2B5EF4-FFF2-40B4-BE49-F238E27FC236}">
              <a16:creationId xmlns:a16="http://schemas.microsoft.com/office/drawing/2014/main" id="{B38588A1-0E48-454D-AFB3-4A02775A9EC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a:extLst>
            <a:ext uri="{FF2B5EF4-FFF2-40B4-BE49-F238E27FC236}">
              <a16:creationId xmlns:a16="http://schemas.microsoft.com/office/drawing/2014/main" id="{9AFEAB72-4347-4EA8-976C-2D875187B29A}"/>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a:extLst>
            <a:ext uri="{FF2B5EF4-FFF2-40B4-BE49-F238E27FC236}">
              <a16:creationId xmlns:a16="http://schemas.microsoft.com/office/drawing/2014/main" id="{D6C2C106-865C-4AE1-8EB3-1A9B0FE933F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a:extLst>
            <a:ext uri="{FF2B5EF4-FFF2-40B4-BE49-F238E27FC236}">
              <a16:creationId xmlns:a16="http://schemas.microsoft.com/office/drawing/2014/main" id="{E27B68E3-A486-45C5-93D3-5FDDB0E554B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a:extLst>
            <a:ext uri="{FF2B5EF4-FFF2-40B4-BE49-F238E27FC236}">
              <a16:creationId xmlns:a16="http://schemas.microsoft.com/office/drawing/2014/main" id="{2BBD0E69-3080-4F14-8A76-92135CA5D5E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a:extLst>
            <a:ext uri="{FF2B5EF4-FFF2-40B4-BE49-F238E27FC236}">
              <a16:creationId xmlns:a16="http://schemas.microsoft.com/office/drawing/2014/main" id="{7CF04221-0728-4EAB-9197-A06CDCA7CCE6}"/>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636120A0-6455-4B69-86C3-C04CB85C619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E13A5E40-5C9A-48C6-80DE-4E7F27D5691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9E68230D-8D59-4B79-9355-361EB09E754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95250</xdr:rowOff>
    </xdr:to>
    <xdr:cxnSp macro="">
      <xdr:nvCxnSpPr>
        <xdr:cNvPr id="805" name="直線コネクタ 804">
          <a:extLst>
            <a:ext uri="{FF2B5EF4-FFF2-40B4-BE49-F238E27FC236}">
              <a16:creationId xmlns:a16="http://schemas.microsoft.com/office/drawing/2014/main" id="{67F1F15A-BF6C-4048-AF83-F4F42EF4C8C8}"/>
            </a:ext>
          </a:extLst>
        </xdr:cNvPr>
        <xdr:cNvCxnSpPr/>
      </xdr:nvCxnSpPr>
      <xdr:spPr>
        <a:xfrm flipV="1">
          <a:off x="22160864" y="133921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6" name="【消防施設】&#10;一人当たり面積最小値テキスト">
          <a:extLst>
            <a:ext uri="{FF2B5EF4-FFF2-40B4-BE49-F238E27FC236}">
              <a16:creationId xmlns:a16="http://schemas.microsoft.com/office/drawing/2014/main" id="{AF656A18-30A1-409E-90A5-750931B23CD9}"/>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7" name="直線コネクタ 806">
          <a:extLst>
            <a:ext uri="{FF2B5EF4-FFF2-40B4-BE49-F238E27FC236}">
              <a16:creationId xmlns:a16="http://schemas.microsoft.com/office/drawing/2014/main" id="{75309FFC-4F26-4FC0-A53F-8837EA4767EA}"/>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808" name="【消防施設】&#10;一人当たり面積最大値テキスト">
          <a:extLst>
            <a:ext uri="{FF2B5EF4-FFF2-40B4-BE49-F238E27FC236}">
              <a16:creationId xmlns:a16="http://schemas.microsoft.com/office/drawing/2014/main" id="{24A264E0-284A-402C-B910-F19F454FC75C}"/>
            </a:ext>
          </a:extLst>
        </xdr:cNvPr>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809" name="直線コネクタ 808">
          <a:extLst>
            <a:ext uri="{FF2B5EF4-FFF2-40B4-BE49-F238E27FC236}">
              <a16:creationId xmlns:a16="http://schemas.microsoft.com/office/drawing/2014/main" id="{209E52C2-F38E-44A6-9252-31A4007A08EA}"/>
            </a:ext>
          </a:extLst>
        </xdr:cNvPr>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810" name="【消防施設】&#10;一人当たり面積平均値テキスト">
          <a:extLst>
            <a:ext uri="{FF2B5EF4-FFF2-40B4-BE49-F238E27FC236}">
              <a16:creationId xmlns:a16="http://schemas.microsoft.com/office/drawing/2014/main" id="{1D49DAF4-D951-402C-BDFF-4656088F44EA}"/>
            </a:ext>
          </a:extLst>
        </xdr:cNvPr>
        <xdr:cNvSpPr txBox="1"/>
      </xdr:nvSpPr>
      <xdr:spPr>
        <a:xfrm>
          <a:off x="22199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811" name="フローチャート: 判断 810">
          <a:extLst>
            <a:ext uri="{FF2B5EF4-FFF2-40B4-BE49-F238E27FC236}">
              <a16:creationId xmlns:a16="http://schemas.microsoft.com/office/drawing/2014/main" id="{83B182A3-F028-4980-BB4E-F39CC71311B1}"/>
            </a:ext>
          </a:extLst>
        </xdr:cNvPr>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812" name="フローチャート: 判断 811">
          <a:extLst>
            <a:ext uri="{FF2B5EF4-FFF2-40B4-BE49-F238E27FC236}">
              <a16:creationId xmlns:a16="http://schemas.microsoft.com/office/drawing/2014/main" id="{C12AD1AA-9F34-4853-914D-B167F41F0FD1}"/>
            </a:ext>
          </a:extLst>
        </xdr:cNvPr>
        <xdr:cNvSpPr/>
      </xdr:nvSpPr>
      <xdr:spPr>
        <a:xfrm>
          <a:off x="21272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813" name="フローチャート: 判断 812">
          <a:extLst>
            <a:ext uri="{FF2B5EF4-FFF2-40B4-BE49-F238E27FC236}">
              <a16:creationId xmlns:a16="http://schemas.microsoft.com/office/drawing/2014/main" id="{ECCCCF71-DDE8-42BB-B06A-80EA6022B361}"/>
            </a:ext>
          </a:extLst>
        </xdr:cNvPr>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814" name="フローチャート: 判断 813">
          <a:extLst>
            <a:ext uri="{FF2B5EF4-FFF2-40B4-BE49-F238E27FC236}">
              <a16:creationId xmlns:a16="http://schemas.microsoft.com/office/drawing/2014/main" id="{5B2019B0-1C27-4FC3-ACDA-F4B06D0FABA9}"/>
            </a:ext>
          </a:extLst>
        </xdr:cNvPr>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63500</xdr:rowOff>
    </xdr:from>
    <xdr:to>
      <xdr:col>98</xdr:col>
      <xdr:colOff>38100</xdr:colOff>
      <xdr:row>82</xdr:row>
      <xdr:rowOff>165100</xdr:rowOff>
    </xdr:to>
    <xdr:sp macro="" textlink="">
      <xdr:nvSpPr>
        <xdr:cNvPr id="815" name="フローチャート: 判断 814">
          <a:extLst>
            <a:ext uri="{FF2B5EF4-FFF2-40B4-BE49-F238E27FC236}">
              <a16:creationId xmlns:a16="http://schemas.microsoft.com/office/drawing/2014/main" id="{D7425ACE-94DF-42F8-907B-401BD43CC7CB}"/>
            </a:ext>
          </a:extLst>
        </xdr:cNvPr>
        <xdr:cNvSpPr/>
      </xdr:nvSpPr>
      <xdr:spPr>
        <a:xfrm>
          <a:off x="18605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3B980D75-C7B4-47F8-B5E2-29BE05A504E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4EA12675-75D6-41D8-8354-C2DA3FB0CB6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B9463FD6-1751-4026-98BC-89405C2C711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E29B3714-6718-44E2-8BF4-88152E9866D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9221F685-73BD-4AFB-A882-AA571D1FF70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63500</xdr:rowOff>
    </xdr:from>
    <xdr:to>
      <xdr:col>116</xdr:col>
      <xdr:colOff>114300</xdr:colOff>
      <xdr:row>85</xdr:row>
      <xdr:rowOff>165100</xdr:rowOff>
    </xdr:to>
    <xdr:sp macro="" textlink="">
      <xdr:nvSpPr>
        <xdr:cNvPr id="821" name="楕円 820">
          <a:extLst>
            <a:ext uri="{FF2B5EF4-FFF2-40B4-BE49-F238E27FC236}">
              <a16:creationId xmlns:a16="http://schemas.microsoft.com/office/drawing/2014/main" id="{3766A8C5-D12F-4979-8347-D530178BEBF6}"/>
            </a:ext>
          </a:extLst>
        </xdr:cNvPr>
        <xdr:cNvSpPr/>
      </xdr:nvSpPr>
      <xdr:spPr>
        <a:xfrm>
          <a:off x="221107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41927</xdr:rowOff>
    </xdr:from>
    <xdr:ext cx="469744" cy="259045"/>
    <xdr:sp macro="" textlink="">
      <xdr:nvSpPr>
        <xdr:cNvPr id="822" name="【消防施設】&#10;一人当たり面積該当値テキスト">
          <a:extLst>
            <a:ext uri="{FF2B5EF4-FFF2-40B4-BE49-F238E27FC236}">
              <a16:creationId xmlns:a16="http://schemas.microsoft.com/office/drawing/2014/main" id="{2BB4711E-87A2-4558-B8E0-3AC392441542}"/>
            </a:ext>
          </a:extLst>
        </xdr:cNvPr>
        <xdr:cNvSpPr txBox="1"/>
      </xdr:nvSpPr>
      <xdr:spPr>
        <a:xfrm>
          <a:off x="22199600"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823" name="楕円 822">
          <a:extLst>
            <a:ext uri="{FF2B5EF4-FFF2-40B4-BE49-F238E27FC236}">
              <a16:creationId xmlns:a16="http://schemas.microsoft.com/office/drawing/2014/main" id="{668F898A-18A6-404B-8BAD-5B641811EB76}"/>
            </a:ext>
          </a:extLst>
        </xdr:cNvPr>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114300</xdr:rowOff>
    </xdr:to>
    <xdr:cxnSp macro="">
      <xdr:nvCxnSpPr>
        <xdr:cNvPr id="824" name="直線コネクタ 823">
          <a:extLst>
            <a:ext uri="{FF2B5EF4-FFF2-40B4-BE49-F238E27FC236}">
              <a16:creationId xmlns:a16="http://schemas.microsoft.com/office/drawing/2014/main" id="{8F979EB5-2136-40A2-B131-B4680057FCD1}"/>
            </a:ext>
          </a:extLst>
        </xdr:cNvPr>
        <xdr:cNvCxnSpPr/>
      </xdr:nvCxnSpPr>
      <xdr:spPr>
        <a:xfrm>
          <a:off x="21323300" y="14668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825" name="楕円 824">
          <a:extLst>
            <a:ext uri="{FF2B5EF4-FFF2-40B4-BE49-F238E27FC236}">
              <a16:creationId xmlns:a16="http://schemas.microsoft.com/office/drawing/2014/main" id="{5E91DA64-8384-438D-BE9E-62D936B04201}"/>
            </a:ext>
          </a:extLst>
        </xdr:cNvPr>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826" name="直線コネクタ 825">
          <a:extLst>
            <a:ext uri="{FF2B5EF4-FFF2-40B4-BE49-F238E27FC236}">
              <a16:creationId xmlns:a16="http://schemas.microsoft.com/office/drawing/2014/main" id="{11C505F0-5A30-4F53-BE1F-129E83791EF7}"/>
            </a:ext>
          </a:extLst>
        </xdr:cNvPr>
        <xdr:cNvCxnSpPr/>
      </xdr:nvCxnSpPr>
      <xdr:spPr>
        <a:xfrm>
          <a:off x="20434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63500</xdr:rowOff>
    </xdr:from>
    <xdr:to>
      <xdr:col>102</xdr:col>
      <xdr:colOff>165100</xdr:colOff>
      <xdr:row>85</xdr:row>
      <xdr:rowOff>165100</xdr:rowOff>
    </xdr:to>
    <xdr:sp macro="" textlink="">
      <xdr:nvSpPr>
        <xdr:cNvPr id="827" name="楕円 826">
          <a:extLst>
            <a:ext uri="{FF2B5EF4-FFF2-40B4-BE49-F238E27FC236}">
              <a16:creationId xmlns:a16="http://schemas.microsoft.com/office/drawing/2014/main" id="{657D478A-25F7-43DA-83D3-B09F2CB36815}"/>
            </a:ext>
          </a:extLst>
        </xdr:cNvPr>
        <xdr:cNvSpPr/>
      </xdr:nvSpPr>
      <xdr:spPr>
        <a:xfrm>
          <a:off x="19494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114300</xdr:rowOff>
    </xdr:to>
    <xdr:cxnSp macro="">
      <xdr:nvCxnSpPr>
        <xdr:cNvPr id="828" name="直線コネクタ 827">
          <a:extLst>
            <a:ext uri="{FF2B5EF4-FFF2-40B4-BE49-F238E27FC236}">
              <a16:creationId xmlns:a16="http://schemas.microsoft.com/office/drawing/2014/main" id="{BF8440DF-BA16-4A82-B3A4-2E9C1731D541}"/>
            </a:ext>
          </a:extLst>
        </xdr:cNvPr>
        <xdr:cNvCxnSpPr/>
      </xdr:nvCxnSpPr>
      <xdr:spPr>
        <a:xfrm flipV="1">
          <a:off x="19545300" y="14668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63500</xdr:rowOff>
    </xdr:from>
    <xdr:to>
      <xdr:col>98</xdr:col>
      <xdr:colOff>38100</xdr:colOff>
      <xdr:row>85</xdr:row>
      <xdr:rowOff>165100</xdr:rowOff>
    </xdr:to>
    <xdr:sp macro="" textlink="">
      <xdr:nvSpPr>
        <xdr:cNvPr id="829" name="楕円 828">
          <a:extLst>
            <a:ext uri="{FF2B5EF4-FFF2-40B4-BE49-F238E27FC236}">
              <a16:creationId xmlns:a16="http://schemas.microsoft.com/office/drawing/2014/main" id="{03A71A11-8C49-4A6A-BC05-D7093AB0C8D8}"/>
            </a:ext>
          </a:extLst>
        </xdr:cNvPr>
        <xdr:cNvSpPr/>
      </xdr:nvSpPr>
      <xdr:spPr>
        <a:xfrm>
          <a:off x="18605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114300</xdr:rowOff>
    </xdr:from>
    <xdr:to>
      <xdr:col>102</xdr:col>
      <xdr:colOff>114300</xdr:colOff>
      <xdr:row>85</xdr:row>
      <xdr:rowOff>114300</xdr:rowOff>
    </xdr:to>
    <xdr:cxnSp macro="">
      <xdr:nvCxnSpPr>
        <xdr:cNvPr id="830" name="直線コネクタ 829">
          <a:extLst>
            <a:ext uri="{FF2B5EF4-FFF2-40B4-BE49-F238E27FC236}">
              <a16:creationId xmlns:a16="http://schemas.microsoft.com/office/drawing/2014/main" id="{9880ABDC-7785-425C-B329-0248738EC14F}"/>
            </a:ext>
          </a:extLst>
        </xdr:cNvPr>
        <xdr:cNvCxnSpPr/>
      </xdr:nvCxnSpPr>
      <xdr:spPr>
        <a:xfrm>
          <a:off x="18656300" y="1468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124477</xdr:rowOff>
    </xdr:from>
    <xdr:ext cx="469744" cy="259045"/>
    <xdr:sp macro="" textlink="">
      <xdr:nvSpPr>
        <xdr:cNvPr id="831" name="n_1aveValue【消防施設】&#10;一人当たり面積">
          <a:extLst>
            <a:ext uri="{FF2B5EF4-FFF2-40B4-BE49-F238E27FC236}">
              <a16:creationId xmlns:a16="http://schemas.microsoft.com/office/drawing/2014/main" id="{EF2AA563-7944-4510-AF45-5C54D42977E0}"/>
            </a:ext>
          </a:extLst>
        </xdr:cNvPr>
        <xdr:cNvSpPr txBox="1"/>
      </xdr:nvSpPr>
      <xdr:spPr>
        <a:xfrm>
          <a:off x="210757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832" name="n_2aveValue【消防施設】&#10;一人当たり面積">
          <a:extLst>
            <a:ext uri="{FF2B5EF4-FFF2-40B4-BE49-F238E27FC236}">
              <a16:creationId xmlns:a16="http://schemas.microsoft.com/office/drawing/2014/main" id="{5740EC3C-A74A-47C6-97DD-9CDA5CF7160B}"/>
            </a:ext>
          </a:extLst>
        </xdr:cNvPr>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143527</xdr:rowOff>
    </xdr:from>
    <xdr:ext cx="469744" cy="259045"/>
    <xdr:sp macro="" textlink="">
      <xdr:nvSpPr>
        <xdr:cNvPr id="833" name="n_3aveValue【消防施設】&#10;一人当たり面積">
          <a:extLst>
            <a:ext uri="{FF2B5EF4-FFF2-40B4-BE49-F238E27FC236}">
              <a16:creationId xmlns:a16="http://schemas.microsoft.com/office/drawing/2014/main" id="{086AAB8C-009B-4A9F-BB0E-3BF67BF3776E}"/>
            </a:ext>
          </a:extLst>
        </xdr:cNvPr>
        <xdr:cNvSpPr txBox="1"/>
      </xdr:nvSpPr>
      <xdr:spPr>
        <a:xfrm>
          <a:off x="19310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10177</xdr:rowOff>
    </xdr:from>
    <xdr:ext cx="469744" cy="259045"/>
    <xdr:sp macro="" textlink="">
      <xdr:nvSpPr>
        <xdr:cNvPr id="834" name="n_4aveValue【消防施設】&#10;一人当たり面積">
          <a:extLst>
            <a:ext uri="{FF2B5EF4-FFF2-40B4-BE49-F238E27FC236}">
              <a16:creationId xmlns:a16="http://schemas.microsoft.com/office/drawing/2014/main" id="{8638657E-86C9-4C35-B273-DAACFF902275}"/>
            </a:ext>
          </a:extLst>
        </xdr:cNvPr>
        <xdr:cNvSpPr txBox="1"/>
      </xdr:nvSpPr>
      <xdr:spPr>
        <a:xfrm>
          <a:off x="18421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835" name="n_1mainValue【消防施設】&#10;一人当たり面積">
          <a:extLst>
            <a:ext uri="{FF2B5EF4-FFF2-40B4-BE49-F238E27FC236}">
              <a16:creationId xmlns:a16="http://schemas.microsoft.com/office/drawing/2014/main" id="{95AF0596-A761-47F0-9FFE-859ACB33E064}"/>
            </a:ext>
          </a:extLst>
        </xdr:cNvPr>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836" name="n_2mainValue【消防施設】&#10;一人当たり面積">
          <a:extLst>
            <a:ext uri="{FF2B5EF4-FFF2-40B4-BE49-F238E27FC236}">
              <a16:creationId xmlns:a16="http://schemas.microsoft.com/office/drawing/2014/main" id="{1F6B5EE6-22F7-4377-8A53-9C387D6BC009}"/>
            </a:ext>
          </a:extLst>
        </xdr:cNvPr>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156227</xdr:rowOff>
    </xdr:from>
    <xdr:ext cx="469744" cy="259045"/>
    <xdr:sp macro="" textlink="">
      <xdr:nvSpPr>
        <xdr:cNvPr id="837" name="n_3mainValue【消防施設】&#10;一人当たり面積">
          <a:extLst>
            <a:ext uri="{FF2B5EF4-FFF2-40B4-BE49-F238E27FC236}">
              <a16:creationId xmlns:a16="http://schemas.microsoft.com/office/drawing/2014/main" id="{55EE9942-7369-40FE-B049-E82C08951362}"/>
            </a:ext>
          </a:extLst>
        </xdr:cNvPr>
        <xdr:cNvSpPr txBox="1"/>
      </xdr:nvSpPr>
      <xdr:spPr>
        <a:xfrm>
          <a:off x="193104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156227</xdr:rowOff>
    </xdr:from>
    <xdr:ext cx="469744" cy="259045"/>
    <xdr:sp macro="" textlink="">
      <xdr:nvSpPr>
        <xdr:cNvPr id="838" name="n_4mainValue【消防施設】&#10;一人当たり面積">
          <a:extLst>
            <a:ext uri="{FF2B5EF4-FFF2-40B4-BE49-F238E27FC236}">
              <a16:creationId xmlns:a16="http://schemas.microsoft.com/office/drawing/2014/main" id="{42B89EB5-E3A2-45CD-A432-68E6274C5442}"/>
            </a:ext>
          </a:extLst>
        </xdr:cNvPr>
        <xdr:cNvSpPr txBox="1"/>
      </xdr:nvSpPr>
      <xdr:spPr>
        <a:xfrm>
          <a:off x="184214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CF8B06D2-EE7B-43FA-A62C-66E363D7E8A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E0531940-F3F0-4D25-A551-25CDC764D77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E865B121-37D9-4421-BCE9-13FB0C4AEC5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AA1A30B6-3F3C-44EE-A225-0C0065AB9A9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633CF0EE-EBD1-459D-AC30-390B5273AC1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57474B27-3231-4A9C-89EE-E0D22B48FD3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74829BB1-91BF-452A-8DF0-E9F6D257029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B4BFC60F-1835-4977-9CBA-CB040AA4A36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A1E84B74-8E25-40A1-A64C-7F1BFEA07C7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0A67718E-0309-491C-9C99-AB2849A3162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1CF1F2B7-6A65-49B1-9C59-D35A5143478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0" name="直線コネクタ 849">
          <a:extLst>
            <a:ext uri="{FF2B5EF4-FFF2-40B4-BE49-F238E27FC236}">
              <a16:creationId xmlns:a16="http://schemas.microsoft.com/office/drawing/2014/main" id="{4B547900-0F7D-41F7-9707-B0C28B87FD1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1" name="テキスト ボックス 850">
          <a:extLst>
            <a:ext uri="{FF2B5EF4-FFF2-40B4-BE49-F238E27FC236}">
              <a16:creationId xmlns:a16="http://schemas.microsoft.com/office/drawing/2014/main" id="{0EDACB3B-00BB-4808-8CC9-A63C016D4A16}"/>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2" name="直線コネクタ 851">
          <a:extLst>
            <a:ext uri="{FF2B5EF4-FFF2-40B4-BE49-F238E27FC236}">
              <a16:creationId xmlns:a16="http://schemas.microsoft.com/office/drawing/2014/main" id="{5D70F3E1-D139-415E-B087-2726AD4A1A8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3" name="テキスト ボックス 852">
          <a:extLst>
            <a:ext uri="{FF2B5EF4-FFF2-40B4-BE49-F238E27FC236}">
              <a16:creationId xmlns:a16="http://schemas.microsoft.com/office/drawing/2014/main" id="{C072F45A-7726-465E-A9D1-11906EA041BC}"/>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4" name="直線コネクタ 853">
          <a:extLst>
            <a:ext uri="{FF2B5EF4-FFF2-40B4-BE49-F238E27FC236}">
              <a16:creationId xmlns:a16="http://schemas.microsoft.com/office/drawing/2014/main" id="{95AB2344-2CDE-4E2D-8156-50215D8B015C}"/>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5" name="テキスト ボックス 854">
          <a:extLst>
            <a:ext uri="{FF2B5EF4-FFF2-40B4-BE49-F238E27FC236}">
              <a16:creationId xmlns:a16="http://schemas.microsoft.com/office/drawing/2014/main" id="{888B6624-B999-42C5-8152-5A589BC2D8E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6" name="直線コネクタ 855">
          <a:extLst>
            <a:ext uri="{FF2B5EF4-FFF2-40B4-BE49-F238E27FC236}">
              <a16:creationId xmlns:a16="http://schemas.microsoft.com/office/drawing/2014/main" id="{BA491941-FC9F-41A3-B69E-882F99594D0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7" name="テキスト ボックス 856">
          <a:extLst>
            <a:ext uri="{FF2B5EF4-FFF2-40B4-BE49-F238E27FC236}">
              <a16:creationId xmlns:a16="http://schemas.microsoft.com/office/drawing/2014/main" id="{7E8237E9-731D-4343-94F9-89D86B953F6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8" name="直線コネクタ 857">
          <a:extLst>
            <a:ext uri="{FF2B5EF4-FFF2-40B4-BE49-F238E27FC236}">
              <a16:creationId xmlns:a16="http://schemas.microsoft.com/office/drawing/2014/main" id="{573D50BC-AF42-4110-A2DC-C6E1CCFF462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9" name="テキスト ボックス 858">
          <a:extLst>
            <a:ext uri="{FF2B5EF4-FFF2-40B4-BE49-F238E27FC236}">
              <a16:creationId xmlns:a16="http://schemas.microsoft.com/office/drawing/2014/main" id="{245DEBF4-9A7C-4C17-AEEA-7D9CED87D0E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a:extLst>
            <a:ext uri="{FF2B5EF4-FFF2-40B4-BE49-F238E27FC236}">
              <a16:creationId xmlns:a16="http://schemas.microsoft.com/office/drawing/2014/main" id="{F49C96CC-21DF-4CFB-8878-7686B0F281C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1" name="テキスト ボックス 860">
          <a:extLst>
            <a:ext uri="{FF2B5EF4-FFF2-40B4-BE49-F238E27FC236}">
              <a16:creationId xmlns:a16="http://schemas.microsoft.com/office/drawing/2014/main" id="{76633AAB-EB71-4A14-AF58-71D9B65A6A5F}"/>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a:extLst>
            <a:ext uri="{FF2B5EF4-FFF2-40B4-BE49-F238E27FC236}">
              <a16:creationId xmlns:a16="http://schemas.microsoft.com/office/drawing/2014/main" id="{E0AD7FFA-415C-4300-82D4-A34858C7FEB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64770</xdr:rowOff>
    </xdr:from>
    <xdr:to>
      <xdr:col>85</xdr:col>
      <xdr:colOff>126364</xdr:colOff>
      <xdr:row>108</xdr:row>
      <xdr:rowOff>152400</xdr:rowOff>
    </xdr:to>
    <xdr:cxnSp macro="">
      <xdr:nvCxnSpPr>
        <xdr:cNvPr id="863" name="直線コネクタ 862">
          <a:extLst>
            <a:ext uri="{FF2B5EF4-FFF2-40B4-BE49-F238E27FC236}">
              <a16:creationId xmlns:a16="http://schemas.microsoft.com/office/drawing/2014/main" id="{DD810B07-750C-4E38-9572-6E8EB07953F9}"/>
            </a:ext>
          </a:extLst>
        </xdr:cNvPr>
        <xdr:cNvCxnSpPr/>
      </xdr:nvCxnSpPr>
      <xdr:spPr>
        <a:xfrm flipV="1">
          <a:off x="16318864" y="1720977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4" name="【庁舎】&#10;有形固定資産減価償却率最小値テキスト">
          <a:extLst>
            <a:ext uri="{FF2B5EF4-FFF2-40B4-BE49-F238E27FC236}">
              <a16:creationId xmlns:a16="http://schemas.microsoft.com/office/drawing/2014/main" id="{BB508B30-577B-41E3-A802-8C9837B817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5" name="直線コネクタ 864">
          <a:extLst>
            <a:ext uri="{FF2B5EF4-FFF2-40B4-BE49-F238E27FC236}">
              <a16:creationId xmlns:a16="http://schemas.microsoft.com/office/drawing/2014/main" id="{56EDB4AF-DA89-4DAE-9E10-DCB366075B32}"/>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11447</xdr:rowOff>
    </xdr:from>
    <xdr:ext cx="405111" cy="259045"/>
    <xdr:sp macro="" textlink="">
      <xdr:nvSpPr>
        <xdr:cNvPr id="866" name="【庁舎】&#10;有形固定資産減価償却率最大値テキスト">
          <a:extLst>
            <a:ext uri="{FF2B5EF4-FFF2-40B4-BE49-F238E27FC236}">
              <a16:creationId xmlns:a16="http://schemas.microsoft.com/office/drawing/2014/main" id="{D82B86C4-27A9-499F-8496-4A5EA57B17F6}"/>
            </a:ext>
          </a:extLst>
        </xdr:cNvPr>
        <xdr:cNvSpPr txBox="1"/>
      </xdr:nvSpPr>
      <xdr:spPr>
        <a:xfrm>
          <a:off x="1635760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64770</xdr:rowOff>
    </xdr:from>
    <xdr:to>
      <xdr:col>86</xdr:col>
      <xdr:colOff>25400</xdr:colOff>
      <xdr:row>100</xdr:row>
      <xdr:rowOff>64770</xdr:rowOff>
    </xdr:to>
    <xdr:cxnSp macro="">
      <xdr:nvCxnSpPr>
        <xdr:cNvPr id="867" name="直線コネクタ 866">
          <a:extLst>
            <a:ext uri="{FF2B5EF4-FFF2-40B4-BE49-F238E27FC236}">
              <a16:creationId xmlns:a16="http://schemas.microsoft.com/office/drawing/2014/main" id="{91CABE33-C246-426E-9474-83672DECFC2B}"/>
            </a:ext>
          </a:extLst>
        </xdr:cNvPr>
        <xdr:cNvCxnSpPr/>
      </xdr:nvCxnSpPr>
      <xdr:spPr>
        <a:xfrm>
          <a:off x="16230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116857</xdr:rowOff>
    </xdr:from>
    <xdr:ext cx="405111" cy="259045"/>
    <xdr:sp macro="" textlink="">
      <xdr:nvSpPr>
        <xdr:cNvPr id="868" name="【庁舎】&#10;有形固定資産減価償却率平均値テキスト">
          <a:extLst>
            <a:ext uri="{FF2B5EF4-FFF2-40B4-BE49-F238E27FC236}">
              <a16:creationId xmlns:a16="http://schemas.microsoft.com/office/drawing/2014/main" id="{AC5143AD-B0CD-478E-AE0F-6184E39FE5BB}"/>
            </a:ext>
          </a:extLst>
        </xdr:cNvPr>
        <xdr:cNvSpPr txBox="1"/>
      </xdr:nvSpPr>
      <xdr:spPr>
        <a:xfrm>
          <a:off x="16357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869" name="フローチャート: 判断 868">
          <a:extLst>
            <a:ext uri="{FF2B5EF4-FFF2-40B4-BE49-F238E27FC236}">
              <a16:creationId xmlns:a16="http://schemas.microsoft.com/office/drawing/2014/main" id="{4F59D863-A37C-42DF-BC6F-A9F819843E7F}"/>
            </a:ext>
          </a:extLst>
        </xdr:cNvPr>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870" name="フローチャート: 判断 869">
          <a:extLst>
            <a:ext uri="{FF2B5EF4-FFF2-40B4-BE49-F238E27FC236}">
              <a16:creationId xmlns:a16="http://schemas.microsoft.com/office/drawing/2014/main" id="{44E5A493-2CDA-4EDD-B12B-F30243A1C65B}"/>
            </a:ext>
          </a:extLst>
        </xdr:cNvPr>
        <xdr:cNvSpPr/>
      </xdr:nvSpPr>
      <xdr:spPr>
        <a:xfrm>
          <a:off x="15430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21589</xdr:rowOff>
    </xdr:from>
    <xdr:to>
      <xdr:col>76</xdr:col>
      <xdr:colOff>165100</xdr:colOff>
      <xdr:row>103</xdr:row>
      <xdr:rowOff>123189</xdr:rowOff>
    </xdr:to>
    <xdr:sp macro="" textlink="">
      <xdr:nvSpPr>
        <xdr:cNvPr id="871" name="フローチャート: 判断 870">
          <a:extLst>
            <a:ext uri="{FF2B5EF4-FFF2-40B4-BE49-F238E27FC236}">
              <a16:creationId xmlns:a16="http://schemas.microsoft.com/office/drawing/2014/main" id="{4BFC71F8-FAF4-428F-AA53-97F0CDFC2EC1}"/>
            </a:ext>
          </a:extLst>
        </xdr:cNvPr>
        <xdr:cNvSpPr/>
      </xdr:nvSpPr>
      <xdr:spPr>
        <a:xfrm>
          <a:off x="14541500" y="176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2539</xdr:rowOff>
    </xdr:from>
    <xdr:to>
      <xdr:col>72</xdr:col>
      <xdr:colOff>38100</xdr:colOff>
      <xdr:row>103</xdr:row>
      <xdr:rowOff>104139</xdr:rowOff>
    </xdr:to>
    <xdr:sp macro="" textlink="">
      <xdr:nvSpPr>
        <xdr:cNvPr id="872" name="フローチャート: 判断 871">
          <a:extLst>
            <a:ext uri="{FF2B5EF4-FFF2-40B4-BE49-F238E27FC236}">
              <a16:creationId xmlns:a16="http://schemas.microsoft.com/office/drawing/2014/main" id="{BC7DC24E-0AB5-4982-BC11-460380633730}"/>
            </a:ext>
          </a:extLst>
        </xdr:cNvPr>
        <xdr:cNvSpPr/>
      </xdr:nvSpPr>
      <xdr:spPr>
        <a:xfrm>
          <a:off x="13652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34925</xdr:rowOff>
    </xdr:from>
    <xdr:to>
      <xdr:col>67</xdr:col>
      <xdr:colOff>101600</xdr:colOff>
      <xdr:row>103</xdr:row>
      <xdr:rowOff>136525</xdr:rowOff>
    </xdr:to>
    <xdr:sp macro="" textlink="">
      <xdr:nvSpPr>
        <xdr:cNvPr id="873" name="フローチャート: 判断 872">
          <a:extLst>
            <a:ext uri="{FF2B5EF4-FFF2-40B4-BE49-F238E27FC236}">
              <a16:creationId xmlns:a16="http://schemas.microsoft.com/office/drawing/2014/main" id="{D8EF6AEC-F291-46B8-AA9C-1CAA37E8F4A0}"/>
            </a:ext>
          </a:extLst>
        </xdr:cNvPr>
        <xdr:cNvSpPr/>
      </xdr:nvSpPr>
      <xdr:spPr>
        <a:xfrm>
          <a:off x="12763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5485450D-070C-4182-B2E0-7F98FA8ABBE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88ADDE8A-D0F5-4A89-881B-52AC27575F9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62F37B15-7412-4B3A-BD79-FB2670F5426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DA3BE241-3CE4-45D2-8D9C-A87F289F79F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B7C5067A-A759-4C3B-B07B-A86D4FC6147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133986</xdr:rowOff>
    </xdr:from>
    <xdr:to>
      <xdr:col>85</xdr:col>
      <xdr:colOff>177800</xdr:colOff>
      <xdr:row>106</xdr:row>
      <xdr:rowOff>64136</xdr:rowOff>
    </xdr:to>
    <xdr:sp macro="" textlink="">
      <xdr:nvSpPr>
        <xdr:cNvPr id="879" name="楕円 878">
          <a:extLst>
            <a:ext uri="{FF2B5EF4-FFF2-40B4-BE49-F238E27FC236}">
              <a16:creationId xmlns:a16="http://schemas.microsoft.com/office/drawing/2014/main" id="{095DD809-0896-4BE0-AE01-31F9C5E959AC}"/>
            </a:ext>
          </a:extLst>
        </xdr:cNvPr>
        <xdr:cNvSpPr/>
      </xdr:nvSpPr>
      <xdr:spPr>
        <a:xfrm>
          <a:off x="16268700" y="181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112413</xdr:rowOff>
    </xdr:from>
    <xdr:ext cx="405111" cy="259045"/>
    <xdr:sp macro="" textlink="">
      <xdr:nvSpPr>
        <xdr:cNvPr id="880" name="【庁舎】&#10;有形固定資産減価償却率該当値テキスト">
          <a:extLst>
            <a:ext uri="{FF2B5EF4-FFF2-40B4-BE49-F238E27FC236}">
              <a16:creationId xmlns:a16="http://schemas.microsoft.com/office/drawing/2014/main" id="{497141E0-1202-49D6-9DB5-E99D80BA391F}"/>
            </a:ext>
          </a:extLst>
        </xdr:cNvPr>
        <xdr:cNvSpPr txBox="1"/>
      </xdr:nvSpPr>
      <xdr:spPr>
        <a:xfrm>
          <a:off x="16357600" y="1811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78739</xdr:rowOff>
    </xdr:from>
    <xdr:to>
      <xdr:col>81</xdr:col>
      <xdr:colOff>101600</xdr:colOff>
      <xdr:row>106</xdr:row>
      <xdr:rowOff>8889</xdr:rowOff>
    </xdr:to>
    <xdr:sp macro="" textlink="">
      <xdr:nvSpPr>
        <xdr:cNvPr id="881" name="楕円 880">
          <a:extLst>
            <a:ext uri="{FF2B5EF4-FFF2-40B4-BE49-F238E27FC236}">
              <a16:creationId xmlns:a16="http://schemas.microsoft.com/office/drawing/2014/main" id="{ABE0B919-1BB9-491C-8AF8-A669FC393E5A}"/>
            </a:ext>
          </a:extLst>
        </xdr:cNvPr>
        <xdr:cNvSpPr/>
      </xdr:nvSpPr>
      <xdr:spPr>
        <a:xfrm>
          <a:off x="15430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129539</xdr:rowOff>
    </xdr:from>
    <xdr:to>
      <xdr:col>85</xdr:col>
      <xdr:colOff>127000</xdr:colOff>
      <xdr:row>106</xdr:row>
      <xdr:rowOff>13336</xdr:rowOff>
    </xdr:to>
    <xdr:cxnSp macro="">
      <xdr:nvCxnSpPr>
        <xdr:cNvPr id="882" name="直線コネクタ 881">
          <a:extLst>
            <a:ext uri="{FF2B5EF4-FFF2-40B4-BE49-F238E27FC236}">
              <a16:creationId xmlns:a16="http://schemas.microsoft.com/office/drawing/2014/main" id="{10FEF1DF-3890-41B9-94DD-87946F449361}"/>
            </a:ext>
          </a:extLst>
        </xdr:cNvPr>
        <xdr:cNvCxnSpPr/>
      </xdr:nvCxnSpPr>
      <xdr:spPr>
        <a:xfrm>
          <a:off x="15481300" y="18131789"/>
          <a:ext cx="8382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36830</xdr:rowOff>
    </xdr:from>
    <xdr:to>
      <xdr:col>76</xdr:col>
      <xdr:colOff>165100</xdr:colOff>
      <xdr:row>105</xdr:row>
      <xdr:rowOff>138430</xdr:rowOff>
    </xdr:to>
    <xdr:sp macro="" textlink="">
      <xdr:nvSpPr>
        <xdr:cNvPr id="883" name="楕円 882">
          <a:extLst>
            <a:ext uri="{FF2B5EF4-FFF2-40B4-BE49-F238E27FC236}">
              <a16:creationId xmlns:a16="http://schemas.microsoft.com/office/drawing/2014/main" id="{382DA6F4-4F02-4A14-A564-BBD413EB8B73}"/>
            </a:ext>
          </a:extLst>
        </xdr:cNvPr>
        <xdr:cNvSpPr/>
      </xdr:nvSpPr>
      <xdr:spPr>
        <a:xfrm>
          <a:off x="14541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87630</xdr:rowOff>
    </xdr:from>
    <xdr:to>
      <xdr:col>81</xdr:col>
      <xdr:colOff>50800</xdr:colOff>
      <xdr:row>105</xdr:row>
      <xdr:rowOff>129539</xdr:rowOff>
    </xdr:to>
    <xdr:cxnSp macro="">
      <xdr:nvCxnSpPr>
        <xdr:cNvPr id="884" name="直線コネクタ 883">
          <a:extLst>
            <a:ext uri="{FF2B5EF4-FFF2-40B4-BE49-F238E27FC236}">
              <a16:creationId xmlns:a16="http://schemas.microsoft.com/office/drawing/2014/main" id="{EAEC7698-17F6-4141-B867-04D69176C596}"/>
            </a:ext>
          </a:extLst>
        </xdr:cNvPr>
        <xdr:cNvCxnSpPr/>
      </xdr:nvCxnSpPr>
      <xdr:spPr>
        <a:xfrm>
          <a:off x="14592300" y="180898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636</xdr:rowOff>
    </xdr:from>
    <xdr:to>
      <xdr:col>72</xdr:col>
      <xdr:colOff>38100</xdr:colOff>
      <xdr:row>105</xdr:row>
      <xdr:rowOff>102236</xdr:rowOff>
    </xdr:to>
    <xdr:sp macro="" textlink="">
      <xdr:nvSpPr>
        <xdr:cNvPr id="885" name="楕円 884">
          <a:extLst>
            <a:ext uri="{FF2B5EF4-FFF2-40B4-BE49-F238E27FC236}">
              <a16:creationId xmlns:a16="http://schemas.microsoft.com/office/drawing/2014/main" id="{C3E71F1A-DF20-4156-8620-9D7AF2F3157B}"/>
            </a:ext>
          </a:extLst>
        </xdr:cNvPr>
        <xdr:cNvSpPr/>
      </xdr:nvSpPr>
      <xdr:spPr>
        <a:xfrm>
          <a:off x="13652500" y="1800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51436</xdr:rowOff>
    </xdr:from>
    <xdr:to>
      <xdr:col>76</xdr:col>
      <xdr:colOff>114300</xdr:colOff>
      <xdr:row>105</xdr:row>
      <xdr:rowOff>87630</xdr:rowOff>
    </xdr:to>
    <xdr:cxnSp macro="">
      <xdr:nvCxnSpPr>
        <xdr:cNvPr id="886" name="直線コネクタ 885">
          <a:extLst>
            <a:ext uri="{FF2B5EF4-FFF2-40B4-BE49-F238E27FC236}">
              <a16:creationId xmlns:a16="http://schemas.microsoft.com/office/drawing/2014/main" id="{A314285E-F1D1-46E1-9F06-5C5938759A2F}"/>
            </a:ext>
          </a:extLst>
        </xdr:cNvPr>
        <xdr:cNvCxnSpPr/>
      </xdr:nvCxnSpPr>
      <xdr:spPr>
        <a:xfrm>
          <a:off x="13703300" y="180536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135889</xdr:rowOff>
    </xdr:from>
    <xdr:to>
      <xdr:col>67</xdr:col>
      <xdr:colOff>101600</xdr:colOff>
      <xdr:row>105</xdr:row>
      <xdr:rowOff>66039</xdr:rowOff>
    </xdr:to>
    <xdr:sp macro="" textlink="">
      <xdr:nvSpPr>
        <xdr:cNvPr id="887" name="楕円 886">
          <a:extLst>
            <a:ext uri="{FF2B5EF4-FFF2-40B4-BE49-F238E27FC236}">
              <a16:creationId xmlns:a16="http://schemas.microsoft.com/office/drawing/2014/main" id="{0E5567C9-EF30-4544-AE95-28409C45E4CC}"/>
            </a:ext>
          </a:extLst>
        </xdr:cNvPr>
        <xdr:cNvSpPr/>
      </xdr:nvSpPr>
      <xdr:spPr>
        <a:xfrm>
          <a:off x="12763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15239</xdr:rowOff>
    </xdr:from>
    <xdr:to>
      <xdr:col>71</xdr:col>
      <xdr:colOff>177800</xdr:colOff>
      <xdr:row>105</xdr:row>
      <xdr:rowOff>51436</xdr:rowOff>
    </xdr:to>
    <xdr:cxnSp macro="">
      <xdr:nvCxnSpPr>
        <xdr:cNvPr id="888" name="直線コネクタ 887">
          <a:extLst>
            <a:ext uri="{FF2B5EF4-FFF2-40B4-BE49-F238E27FC236}">
              <a16:creationId xmlns:a16="http://schemas.microsoft.com/office/drawing/2014/main" id="{354942A8-E38C-4372-A66B-1DA8F8F297B5}"/>
            </a:ext>
          </a:extLst>
        </xdr:cNvPr>
        <xdr:cNvCxnSpPr/>
      </xdr:nvCxnSpPr>
      <xdr:spPr>
        <a:xfrm>
          <a:off x="12814300" y="180174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17797</xdr:rowOff>
    </xdr:from>
    <xdr:ext cx="405111" cy="259045"/>
    <xdr:sp macro="" textlink="">
      <xdr:nvSpPr>
        <xdr:cNvPr id="889" name="n_1aveValue【庁舎】&#10;有形固定資産減価償却率">
          <a:extLst>
            <a:ext uri="{FF2B5EF4-FFF2-40B4-BE49-F238E27FC236}">
              <a16:creationId xmlns:a16="http://schemas.microsoft.com/office/drawing/2014/main" id="{A4814728-E614-4BDF-826D-A98FBC72C4D4}"/>
            </a:ext>
          </a:extLst>
        </xdr:cNvPr>
        <xdr:cNvSpPr txBox="1"/>
      </xdr:nvSpPr>
      <xdr:spPr>
        <a:xfrm>
          <a:off x="152660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139716</xdr:rowOff>
    </xdr:from>
    <xdr:ext cx="405111" cy="259045"/>
    <xdr:sp macro="" textlink="">
      <xdr:nvSpPr>
        <xdr:cNvPr id="890" name="n_2aveValue【庁舎】&#10;有形固定資産減価償却率">
          <a:extLst>
            <a:ext uri="{FF2B5EF4-FFF2-40B4-BE49-F238E27FC236}">
              <a16:creationId xmlns:a16="http://schemas.microsoft.com/office/drawing/2014/main" id="{670C92F6-97BB-4884-B02B-4673DE2BF2B1}"/>
            </a:ext>
          </a:extLst>
        </xdr:cNvPr>
        <xdr:cNvSpPr txBox="1"/>
      </xdr:nvSpPr>
      <xdr:spPr>
        <a:xfrm>
          <a:off x="143897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120666</xdr:rowOff>
    </xdr:from>
    <xdr:ext cx="405111" cy="259045"/>
    <xdr:sp macro="" textlink="">
      <xdr:nvSpPr>
        <xdr:cNvPr id="891" name="n_3aveValue【庁舎】&#10;有形固定資産減価償却率">
          <a:extLst>
            <a:ext uri="{FF2B5EF4-FFF2-40B4-BE49-F238E27FC236}">
              <a16:creationId xmlns:a16="http://schemas.microsoft.com/office/drawing/2014/main" id="{C23017B5-B2D3-4CD1-BBC1-935C6BD879DB}"/>
            </a:ext>
          </a:extLst>
        </xdr:cNvPr>
        <xdr:cNvSpPr txBox="1"/>
      </xdr:nvSpPr>
      <xdr:spPr>
        <a:xfrm>
          <a:off x="13500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153052</xdr:rowOff>
    </xdr:from>
    <xdr:ext cx="405111" cy="259045"/>
    <xdr:sp macro="" textlink="">
      <xdr:nvSpPr>
        <xdr:cNvPr id="892" name="n_4aveValue【庁舎】&#10;有形固定資産減価償却率">
          <a:extLst>
            <a:ext uri="{FF2B5EF4-FFF2-40B4-BE49-F238E27FC236}">
              <a16:creationId xmlns:a16="http://schemas.microsoft.com/office/drawing/2014/main" id="{63580344-1A44-4260-ADB6-34BF0DDD2FDE}"/>
            </a:ext>
          </a:extLst>
        </xdr:cNvPr>
        <xdr:cNvSpPr txBox="1"/>
      </xdr:nvSpPr>
      <xdr:spPr>
        <a:xfrm>
          <a:off x="12611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xdr:rowOff>
    </xdr:from>
    <xdr:ext cx="405111" cy="259045"/>
    <xdr:sp macro="" textlink="">
      <xdr:nvSpPr>
        <xdr:cNvPr id="893" name="n_1mainValue【庁舎】&#10;有形固定資産減価償却率">
          <a:extLst>
            <a:ext uri="{FF2B5EF4-FFF2-40B4-BE49-F238E27FC236}">
              <a16:creationId xmlns:a16="http://schemas.microsoft.com/office/drawing/2014/main" id="{CA155CB6-D47E-4EC3-BFF4-76D5DD02D734}"/>
            </a:ext>
          </a:extLst>
        </xdr:cNvPr>
        <xdr:cNvSpPr txBox="1"/>
      </xdr:nvSpPr>
      <xdr:spPr>
        <a:xfrm>
          <a:off x="152660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129557</xdr:rowOff>
    </xdr:from>
    <xdr:ext cx="405111" cy="259045"/>
    <xdr:sp macro="" textlink="">
      <xdr:nvSpPr>
        <xdr:cNvPr id="894" name="n_2mainValue【庁舎】&#10;有形固定資産減価償却率">
          <a:extLst>
            <a:ext uri="{FF2B5EF4-FFF2-40B4-BE49-F238E27FC236}">
              <a16:creationId xmlns:a16="http://schemas.microsoft.com/office/drawing/2014/main" id="{76764C46-3152-467A-9608-2E1EF14FA8CF}"/>
            </a:ext>
          </a:extLst>
        </xdr:cNvPr>
        <xdr:cNvSpPr txBox="1"/>
      </xdr:nvSpPr>
      <xdr:spPr>
        <a:xfrm>
          <a:off x="143897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93363</xdr:rowOff>
    </xdr:from>
    <xdr:ext cx="405111" cy="259045"/>
    <xdr:sp macro="" textlink="">
      <xdr:nvSpPr>
        <xdr:cNvPr id="895" name="n_3mainValue【庁舎】&#10;有形固定資産減価償却率">
          <a:extLst>
            <a:ext uri="{FF2B5EF4-FFF2-40B4-BE49-F238E27FC236}">
              <a16:creationId xmlns:a16="http://schemas.microsoft.com/office/drawing/2014/main" id="{2B4D71F4-67D4-46BA-9884-12A2B7F7A776}"/>
            </a:ext>
          </a:extLst>
        </xdr:cNvPr>
        <xdr:cNvSpPr txBox="1"/>
      </xdr:nvSpPr>
      <xdr:spPr>
        <a:xfrm>
          <a:off x="13500744" y="1809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57166</xdr:rowOff>
    </xdr:from>
    <xdr:ext cx="405111" cy="259045"/>
    <xdr:sp macro="" textlink="">
      <xdr:nvSpPr>
        <xdr:cNvPr id="896" name="n_4mainValue【庁舎】&#10;有形固定資産減価償却率">
          <a:extLst>
            <a:ext uri="{FF2B5EF4-FFF2-40B4-BE49-F238E27FC236}">
              <a16:creationId xmlns:a16="http://schemas.microsoft.com/office/drawing/2014/main" id="{7823E0F6-CB7A-44C8-B5FC-44BBCAB5A28B}"/>
            </a:ext>
          </a:extLst>
        </xdr:cNvPr>
        <xdr:cNvSpPr txBox="1"/>
      </xdr:nvSpPr>
      <xdr:spPr>
        <a:xfrm>
          <a:off x="126117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a16="http://schemas.microsoft.com/office/drawing/2014/main" id="{2AF2BA56-91DE-4C0D-8048-E4302621111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a16="http://schemas.microsoft.com/office/drawing/2014/main" id="{D29AC78B-4EF6-4CA8-98DD-CDC20FBC630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a16="http://schemas.microsoft.com/office/drawing/2014/main" id="{3EA0DC78-9748-443C-B90E-6CFF72E8EA2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a16="http://schemas.microsoft.com/office/drawing/2014/main" id="{CA57E284-80BF-42A5-BFAA-3576EF0CCEC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a16="http://schemas.microsoft.com/office/drawing/2014/main" id="{AFF74425-E431-48A7-9832-FF0336048B7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a16="http://schemas.microsoft.com/office/drawing/2014/main" id="{A72CE47F-4B8B-4D60-9180-37CB8B8EBC8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a16="http://schemas.microsoft.com/office/drawing/2014/main" id="{5B2E6D75-81C8-47F2-8AAD-6A904FAEDD9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a16="http://schemas.microsoft.com/office/drawing/2014/main" id="{DD832CF3-D682-4801-9856-F35540A57FD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a:extLst>
            <a:ext uri="{FF2B5EF4-FFF2-40B4-BE49-F238E27FC236}">
              <a16:creationId xmlns:a16="http://schemas.microsoft.com/office/drawing/2014/main" id="{52D6D938-F56D-4DA2-BFE4-53812E5DC2B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a16="http://schemas.microsoft.com/office/drawing/2014/main" id="{10A7953F-1FD8-4ABA-AD1B-D7C4BE55B49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7" name="直線コネクタ 906">
          <a:extLst>
            <a:ext uri="{FF2B5EF4-FFF2-40B4-BE49-F238E27FC236}">
              <a16:creationId xmlns:a16="http://schemas.microsoft.com/office/drawing/2014/main" id="{839E622D-8BFC-4FFE-B41D-C7E2E4AC69D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8" name="テキスト ボックス 907">
          <a:extLst>
            <a:ext uri="{FF2B5EF4-FFF2-40B4-BE49-F238E27FC236}">
              <a16:creationId xmlns:a16="http://schemas.microsoft.com/office/drawing/2014/main" id="{45CC3E5D-3B9B-48EC-942F-535418790BA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9" name="直線コネクタ 908">
          <a:extLst>
            <a:ext uri="{FF2B5EF4-FFF2-40B4-BE49-F238E27FC236}">
              <a16:creationId xmlns:a16="http://schemas.microsoft.com/office/drawing/2014/main" id="{275A8897-EB94-40F1-960A-7F502ADB91D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0" name="テキスト ボックス 909">
          <a:extLst>
            <a:ext uri="{FF2B5EF4-FFF2-40B4-BE49-F238E27FC236}">
              <a16:creationId xmlns:a16="http://schemas.microsoft.com/office/drawing/2014/main" id="{4DC56B7E-17AF-44D0-9311-E0F67E3EA139}"/>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1" name="直線コネクタ 910">
          <a:extLst>
            <a:ext uri="{FF2B5EF4-FFF2-40B4-BE49-F238E27FC236}">
              <a16:creationId xmlns:a16="http://schemas.microsoft.com/office/drawing/2014/main" id="{9E9F3ABD-506C-49C8-BA93-733C1785685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2" name="テキスト ボックス 911">
          <a:extLst>
            <a:ext uri="{FF2B5EF4-FFF2-40B4-BE49-F238E27FC236}">
              <a16:creationId xmlns:a16="http://schemas.microsoft.com/office/drawing/2014/main" id="{B3A24638-0A18-4999-A503-A8880584EF7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3" name="直線コネクタ 912">
          <a:extLst>
            <a:ext uri="{FF2B5EF4-FFF2-40B4-BE49-F238E27FC236}">
              <a16:creationId xmlns:a16="http://schemas.microsoft.com/office/drawing/2014/main" id="{557FBE0A-BC6D-4CA4-99C5-F1C8933529B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4" name="テキスト ボックス 913">
          <a:extLst>
            <a:ext uri="{FF2B5EF4-FFF2-40B4-BE49-F238E27FC236}">
              <a16:creationId xmlns:a16="http://schemas.microsoft.com/office/drawing/2014/main" id="{96119B23-DEB6-446B-BC95-22B188F7F425}"/>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5" name="直線コネクタ 914">
          <a:extLst>
            <a:ext uri="{FF2B5EF4-FFF2-40B4-BE49-F238E27FC236}">
              <a16:creationId xmlns:a16="http://schemas.microsoft.com/office/drawing/2014/main" id="{995D300D-BC7D-4DD7-9C51-6F58146526C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6" name="テキスト ボックス 915">
          <a:extLst>
            <a:ext uri="{FF2B5EF4-FFF2-40B4-BE49-F238E27FC236}">
              <a16:creationId xmlns:a16="http://schemas.microsoft.com/office/drawing/2014/main" id="{AEDEE260-0768-4AA0-87A1-37A027D0BBB7}"/>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a16="http://schemas.microsoft.com/office/drawing/2014/main" id="{15754771-C31F-45D8-9B18-95B2B4E2FEC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a16="http://schemas.microsoft.com/office/drawing/2014/main" id="{D93C118F-25FD-4F9C-A48A-20FF1B5FF82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a:extLst>
            <a:ext uri="{FF2B5EF4-FFF2-40B4-BE49-F238E27FC236}">
              <a16:creationId xmlns:a16="http://schemas.microsoft.com/office/drawing/2014/main" id="{76E58B59-80F4-4C92-9EBD-39E816E90FA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15239</xdr:rowOff>
    </xdr:from>
    <xdr:to>
      <xdr:col>116</xdr:col>
      <xdr:colOff>62864</xdr:colOff>
      <xdr:row>108</xdr:row>
      <xdr:rowOff>19050</xdr:rowOff>
    </xdr:to>
    <xdr:cxnSp macro="">
      <xdr:nvCxnSpPr>
        <xdr:cNvPr id="920" name="直線コネクタ 919">
          <a:extLst>
            <a:ext uri="{FF2B5EF4-FFF2-40B4-BE49-F238E27FC236}">
              <a16:creationId xmlns:a16="http://schemas.microsoft.com/office/drawing/2014/main" id="{E659FBDC-3730-40A3-B20F-3441E6D6BE5F}"/>
            </a:ext>
          </a:extLst>
        </xdr:cNvPr>
        <xdr:cNvCxnSpPr/>
      </xdr:nvCxnSpPr>
      <xdr:spPr>
        <a:xfrm flipV="1">
          <a:off x="22160864" y="1716023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921" name="【庁舎】&#10;一人当たり面積最小値テキスト">
          <a:extLst>
            <a:ext uri="{FF2B5EF4-FFF2-40B4-BE49-F238E27FC236}">
              <a16:creationId xmlns:a16="http://schemas.microsoft.com/office/drawing/2014/main" id="{3BC666BE-14A0-4EF8-9D1F-4614DF455B17}"/>
            </a:ext>
          </a:extLst>
        </xdr:cNvPr>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922" name="直線コネクタ 921">
          <a:extLst>
            <a:ext uri="{FF2B5EF4-FFF2-40B4-BE49-F238E27FC236}">
              <a16:creationId xmlns:a16="http://schemas.microsoft.com/office/drawing/2014/main" id="{E25FDBE5-1C83-4B12-B583-6241E4B9D52D}"/>
            </a:ext>
          </a:extLst>
        </xdr:cNvPr>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133366</xdr:rowOff>
    </xdr:from>
    <xdr:ext cx="469744" cy="259045"/>
    <xdr:sp macro="" textlink="">
      <xdr:nvSpPr>
        <xdr:cNvPr id="923" name="【庁舎】&#10;一人当たり面積最大値テキスト">
          <a:extLst>
            <a:ext uri="{FF2B5EF4-FFF2-40B4-BE49-F238E27FC236}">
              <a16:creationId xmlns:a16="http://schemas.microsoft.com/office/drawing/2014/main" id="{0F200079-557A-4F98-BFD1-7BE2BAAE8EE5}"/>
            </a:ext>
          </a:extLst>
        </xdr:cNvPr>
        <xdr:cNvSpPr txBox="1"/>
      </xdr:nvSpPr>
      <xdr:spPr>
        <a:xfrm>
          <a:off x="221996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15239</xdr:rowOff>
    </xdr:from>
    <xdr:to>
      <xdr:col>116</xdr:col>
      <xdr:colOff>152400</xdr:colOff>
      <xdr:row>100</xdr:row>
      <xdr:rowOff>15239</xdr:rowOff>
    </xdr:to>
    <xdr:cxnSp macro="">
      <xdr:nvCxnSpPr>
        <xdr:cNvPr id="924" name="直線コネクタ 923">
          <a:extLst>
            <a:ext uri="{FF2B5EF4-FFF2-40B4-BE49-F238E27FC236}">
              <a16:creationId xmlns:a16="http://schemas.microsoft.com/office/drawing/2014/main" id="{39684B98-BDA6-4851-B1C8-9DD1EEAB3E23}"/>
            </a:ext>
          </a:extLst>
        </xdr:cNvPr>
        <xdr:cNvCxnSpPr/>
      </xdr:nvCxnSpPr>
      <xdr:spPr>
        <a:xfrm>
          <a:off x="22072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925" name="【庁舎】&#10;一人当たり面積平均値テキスト">
          <a:extLst>
            <a:ext uri="{FF2B5EF4-FFF2-40B4-BE49-F238E27FC236}">
              <a16:creationId xmlns:a16="http://schemas.microsoft.com/office/drawing/2014/main" id="{634149BD-664A-4848-ADCB-730520815932}"/>
            </a:ext>
          </a:extLst>
        </xdr:cNvPr>
        <xdr:cNvSpPr txBox="1"/>
      </xdr:nvSpPr>
      <xdr:spPr>
        <a:xfrm>
          <a:off x="22199600" y="1792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26" name="フローチャート: 判断 925">
          <a:extLst>
            <a:ext uri="{FF2B5EF4-FFF2-40B4-BE49-F238E27FC236}">
              <a16:creationId xmlns:a16="http://schemas.microsoft.com/office/drawing/2014/main" id="{38EA95AE-9090-4269-B3E7-5C4F21A3D9EC}"/>
            </a:ext>
          </a:extLst>
        </xdr:cNvPr>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927" name="フローチャート: 判断 926">
          <a:extLst>
            <a:ext uri="{FF2B5EF4-FFF2-40B4-BE49-F238E27FC236}">
              <a16:creationId xmlns:a16="http://schemas.microsoft.com/office/drawing/2014/main" id="{56491BCD-3853-48B1-B88A-72BF336ADED3}"/>
            </a:ext>
          </a:extLst>
        </xdr:cNvPr>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90170</xdr:rowOff>
    </xdr:from>
    <xdr:to>
      <xdr:col>107</xdr:col>
      <xdr:colOff>101600</xdr:colOff>
      <xdr:row>106</xdr:row>
      <xdr:rowOff>20320</xdr:rowOff>
    </xdr:to>
    <xdr:sp macro="" textlink="">
      <xdr:nvSpPr>
        <xdr:cNvPr id="928" name="フローチャート: 判断 927">
          <a:extLst>
            <a:ext uri="{FF2B5EF4-FFF2-40B4-BE49-F238E27FC236}">
              <a16:creationId xmlns:a16="http://schemas.microsoft.com/office/drawing/2014/main" id="{345013AC-C5BF-4E5A-90B0-91917DB296B5}"/>
            </a:ext>
          </a:extLst>
        </xdr:cNvPr>
        <xdr:cNvSpPr/>
      </xdr:nvSpPr>
      <xdr:spPr>
        <a:xfrm>
          <a:off x="2038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929" name="フローチャート: 判断 928">
          <a:extLst>
            <a:ext uri="{FF2B5EF4-FFF2-40B4-BE49-F238E27FC236}">
              <a16:creationId xmlns:a16="http://schemas.microsoft.com/office/drawing/2014/main" id="{ECD3A075-9956-4734-A8AE-522BA87679E1}"/>
            </a:ext>
          </a:extLst>
        </xdr:cNvPr>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930" name="フローチャート: 判断 929">
          <a:extLst>
            <a:ext uri="{FF2B5EF4-FFF2-40B4-BE49-F238E27FC236}">
              <a16:creationId xmlns:a16="http://schemas.microsoft.com/office/drawing/2014/main" id="{C4B913BC-F5B1-40DA-89E3-7F0CE2372189}"/>
            </a:ext>
          </a:extLst>
        </xdr:cNvPr>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A03F774C-3BB1-421E-B09C-36B6F1A44E6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2BA0551E-CDA8-4345-B612-682516B4C12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4AE8EFC9-91FE-42F6-8BC7-C0C76C9A8FB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D6596222-4100-424D-AD58-2B48F962753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E2F9853E-A6CC-4D37-8D62-3049B5DB7B6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166370</xdr:rowOff>
    </xdr:from>
    <xdr:to>
      <xdr:col>116</xdr:col>
      <xdr:colOff>114300</xdr:colOff>
      <xdr:row>106</xdr:row>
      <xdr:rowOff>96520</xdr:rowOff>
    </xdr:to>
    <xdr:sp macro="" textlink="">
      <xdr:nvSpPr>
        <xdr:cNvPr id="936" name="楕円 935">
          <a:extLst>
            <a:ext uri="{FF2B5EF4-FFF2-40B4-BE49-F238E27FC236}">
              <a16:creationId xmlns:a16="http://schemas.microsoft.com/office/drawing/2014/main" id="{D5A7302A-12F0-4E90-886E-9E880875910A}"/>
            </a:ext>
          </a:extLst>
        </xdr:cNvPr>
        <xdr:cNvSpPr/>
      </xdr:nvSpPr>
      <xdr:spPr>
        <a:xfrm>
          <a:off x="221107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144797</xdr:rowOff>
    </xdr:from>
    <xdr:ext cx="469744" cy="259045"/>
    <xdr:sp macro="" textlink="">
      <xdr:nvSpPr>
        <xdr:cNvPr id="937" name="【庁舎】&#10;一人当たり面積該当値テキスト">
          <a:extLst>
            <a:ext uri="{FF2B5EF4-FFF2-40B4-BE49-F238E27FC236}">
              <a16:creationId xmlns:a16="http://schemas.microsoft.com/office/drawing/2014/main" id="{09EC6271-371A-4663-B10A-D7CF226737E6}"/>
            </a:ext>
          </a:extLst>
        </xdr:cNvPr>
        <xdr:cNvSpPr txBox="1"/>
      </xdr:nvSpPr>
      <xdr:spPr>
        <a:xfrm>
          <a:off x="22199600"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166370</xdr:rowOff>
    </xdr:from>
    <xdr:to>
      <xdr:col>112</xdr:col>
      <xdr:colOff>38100</xdr:colOff>
      <xdr:row>106</xdr:row>
      <xdr:rowOff>96520</xdr:rowOff>
    </xdr:to>
    <xdr:sp macro="" textlink="">
      <xdr:nvSpPr>
        <xdr:cNvPr id="938" name="楕円 937">
          <a:extLst>
            <a:ext uri="{FF2B5EF4-FFF2-40B4-BE49-F238E27FC236}">
              <a16:creationId xmlns:a16="http://schemas.microsoft.com/office/drawing/2014/main" id="{707587CE-6FFE-4F4B-A8F5-E32246EC38A8}"/>
            </a:ext>
          </a:extLst>
        </xdr:cNvPr>
        <xdr:cNvSpPr/>
      </xdr:nvSpPr>
      <xdr:spPr>
        <a:xfrm>
          <a:off x="21272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45720</xdr:rowOff>
    </xdr:from>
    <xdr:to>
      <xdr:col>116</xdr:col>
      <xdr:colOff>63500</xdr:colOff>
      <xdr:row>106</xdr:row>
      <xdr:rowOff>45720</xdr:rowOff>
    </xdr:to>
    <xdr:cxnSp macro="">
      <xdr:nvCxnSpPr>
        <xdr:cNvPr id="939" name="直線コネクタ 938">
          <a:extLst>
            <a:ext uri="{FF2B5EF4-FFF2-40B4-BE49-F238E27FC236}">
              <a16:creationId xmlns:a16="http://schemas.microsoft.com/office/drawing/2014/main" id="{86942D61-D7CF-4864-B7A7-69E22EC06B1F}"/>
            </a:ext>
          </a:extLst>
        </xdr:cNvPr>
        <xdr:cNvCxnSpPr/>
      </xdr:nvCxnSpPr>
      <xdr:spPr>
        <a:xfrm>
          <a:off x="21323300" y="18219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170180</xdr:rowOff>
    </xdr:from>
    <xdr:to>
      <xdr:col>107</xdr:col>
      <xdr:colOff>101600</xdr:colOff>
      <xdr:row>106</xdr:row>
      <xdr:rowOff>100330</xdr:rowOff>
    </xdr:to>
    <xdr:sp macro="" textlink="">
      <xdr:nvSpPr>
        <xdr:cNvPr id="940" name="楕円 939">
          <a:extLst>
            <a:ext uri="{FF2B5EF4-FFF2-40B4-BE49-F238E27FC236}">
              <a16:creationId xmlns:a16="http://schemas.microsoft.com/office/drawing/2014/main" id="{D73C5D31-C83B-4F0F-8E5A-953469E94FFE}"/>
            </a:ext>
          </a:extLst>
        </xdr:cNvPr>
        <xdr:cNvSpPr/>
      </xdr:nvSpPr>
      <xdr:spPr>
        <a:xfrm>
          <a:off x="20383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45720</xdr:rowOff>
    </xdr:from>
    <xdr:to>
      <xdr:col>111</xdr:col>
      <xdr:colOff>177800</xdr:colOff>
      <xdr:row>106</xdr:row>
      <xdr:rowOff>49530</xdr:rowOff>
    </xdr:to>
    <xdr:cxnSp macro="">
      <xdr:nvCxnSpPr>
        <xdr:cNvPr id="941" name="直線コネクタ 940">
          <a:extLst>
            <a:ext uri="{FF2B5EF4-FFF2-40B4-BE49-F238E27FC236}">
              <a16:creationId xmlns:a16="http://schemas.microsoft.com/office/drawing/2014/main" id="{731FC274-1092-4699-81E5-FF2C90BB62EE}"/>
            </a:ext>
          </a:extLst>
        </xdr:cNvPr>
        <xdr:cNvCxnSpPr/>
      </xdr:nvCxnSpPr>
      <xdr:spPr>
        <a:xfrm flipV="1">
          <a:off x="20434300" y="182194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170180</xdr:rowOff>
    </xdr:from>
    <xdr:to>
      <xdr:col>102</xdr:col>
      <xdr:colOff>165100</xdr:colOff>
      <xdr:row>106</xdr:row>
      <xdr:rowOff>100330</xdr:rowOff>
    </xdr:to>
    <xdr:sp macro="" textlink="">
      <xdr:nvSpPr>
        <xdr:cNvPr id="942" name="楕円 941">
          <a:extLst>
            <a:ext uri="{FF2B5EF4-FFF2-40B4-BE49-F238E27FC236}">
              <a16:creationId xmlns:a16="http://schemas.microsoft.com/office/drawing/2014/main" id="{8E002202-FBFF-4BAD-AB6D-36283036A69D}"/>
            </a:ext>
          </a:extLst>
        </xdr:cNvPr>
        <xdr:cNvSpPr/>
      </xdr:nvSpPr>
      <xdr:spPr>
        <a:xfrm>
          <a:off x="19494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49530</xdr:rowOff>
    </xdr:from>
    <xdr:to>
      <xdr:col>107</xdr:col>
      <xdr:colOff>50800</xdr:colOff>
      <xdr:row>106</xdr:row>
      <xdr:rowOff>49530</xdr:rowOff>
    </xdr:to>
    <xdr:cxnSp macro="">
      <xdr:nvCxnSpPr>
        <xdr:cNvPr id="943" name="直線コネクタ 942">
          <a:extLst>
            <a:ext uri="{FF2B5EF4-FFF2-40B4-BE49-F238E27FC236}">
              <a16:creationId xmlns:a16="http://schemas.microsoft.com/office/drawing/2014/main" id="{40FD4F2D-3E88-404F-B98C-8727D3773562}"/>
            </a:ext>
          </a:extLst>
        </xdr:cNvPr>
        <xdr:cNvCxnSpPr/>
      </xdr:nvCxnSpPr>
      <xdr:spPr>
        <a:xfrm>
          <a:off x="19545300" y="18223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170180</xdr:rowOff>
    </xdr:from>
    <xdr:to>
      <xdr:col>98</xdr:col>
      <xdr:colOff>38100</xdr:colOff>
      <xdr:row>106</xdr:row>
      <xdr:rowOff>100330</xdr:rowOff>
    </xdr:to>
    <xdr:sp macro="" textlink="">
      <xdr:nvSpPr>
        <xdr:cNvPr id="944" name="楕円 943">
          <a:extLst>
            <a:ext uri="{FF2B5EF4-FFF2-40B4-BE49-F238E27FC236}">
              <a16:creationId xmlns:a16="http://schemas.microsoft.com/office/drawing/2014/main" id="{8E866288-6C52-46FA-A260-0CC0B483D93D}"/>
            </a:ext>
          </a:extLst>
        </xdr:cNvPr>
        <xdr:cNvSpPr/>
      </xdr:nvSpPr>
      <xdr:spPr>
        <a:xfrm>
          <a:off x="18605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49530</xdr:rowOff>
    </xdr:from>
    <xdr:to>
      <xdr:col>102</xdr:col>
      <xdr:colOff>114300</xdr:colOff>
      <xdr:row>106</xdr:row>
      <xdr:rowOff>49530</xdr:rowOff>
    </xdr:to>
    <xdr:cxnSp macro="">
      <xdr:nvCxnSpPr>
        <xdr:cNvPr id="945" name="直線コネクタ 944">
          <a:extLst>
            <a:ext uri="{FF2B5EF4-FFF2-40B4-BE49-F238E27FC236}">
              <a16:creationId xmlns:a16="http://schemas.microsoft.com/office/drawing/2014/main" id="{1FBBB2E9-D4F8-4FF3-BB76-FECF9F925735}"/>
            </a:ext>
          </a:extLst>
        </xdr:cNvPr>
        <xdr:cNvCxnSpPr/>
      </xdr:nvCxnSpPr>
      <xdr:spPr>
        <a:xfrm>
          <a:off x="18656300" y="18223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946" name="n_1aveValue【庁舎】&#10;一人当たり面積">
          <a:extLst>
            <a:ext uri="{FF2B5EF4-FFF2-40B4-BE49-F238E27FC236}">
              <a16:creationId xmlns:a16="http://schemas.microsoft.com/office/drawing/2014/main" id="{1732B319-DDDF-4956-89FD-8B3639A84E27}"/>
            </a:ext>
          </a:extLst>
        </xdr:cNvPr>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36847</xdr:rowOff>
    </xdr:from>
    <xdr:ext cx="469744" cy="259045"/>
    <xdr:sp macro="" textlink="">
      <xdr:nvSpPr>
        <xdr:cNvPr id="947" name="n_2aveValue【庁舎】&#10;一人当たり面積">
          <a:extLst>
            <a:ext uri="{FF2B5EF4-FFF2-40B4-BE49-F238E27FC236}">
              <a16:creationId xmlns:a16="http://schemas.microsoft.com/office/drawing/2014/main" id="{92A2BF87-A4F7-4366-B533-1E3257436BD9}"/>
            </a:ext>
          </a:extLst>
        </xdr:cNvPr>
        <xdr:cNvSpPr txBox="1"/>
      </xdr:nvSpPr>
      <xdr:spPr>
        <a:xfrm>
          <a:off x="20199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948" name="n_3aveValue【庁舎】&#10;一人当たり面積">
          <a:extLst>
            <a:ext uri="{FF2B5EF4-FFF2-40B4-BE49-F238E27FC236}">
              <a16:creationId xmlns:a16="http://schemas.microsoft.com/office/drawing/2014/main" id="{481C9A4F-5490-466A-8A33-F89C87BB8E79}"/>
            </a:ext>
          </a:extLst>
        </xdr:cNvPr>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949" name="n_4aveValue【庁舎】&#10;一人当たり面積">
          <a:extLst>
            <a:ext uri="{FF2B5EF4-FFF2-40B4-BE49-F238E27FC236}">
              <a16:creationId xmlns:a16="http://schemas.microsoft.com/office/drawing/2014/main" id="{F8879F10-D49E-41CF-BAE6-FC8501CE4E3C}"/>
            </a:ext>
          </a:extLst>
        </xdr:cNvPr>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87647</xdr:rowOff>
    </xdr:from>
    <xdr:ext cx="469744" cy="259045"/>
    <xdr:sp macro="" textlink="">
      <xdr:nvSpPr>
        <xdr:cNvPr id="950" name="n_1mainValue【庁舎】&#10;一人当たり面積">
          <a:extLst>
            <a:ext uri="{FF2B5EF4-FFF2-40B4-BE49-F238E27FC236}">
              <a16:creationId xmlns:a16="http://schemas.microsoft.com/office/drawing/2014/main" id="{76245104-3A12-4819-A6BC-8DF02FF7CD74}"/>
            </a:ext>
          </a:extLst>
        </xdr:cNvPr>
        <xdr:cNvSpPr txBox="1"/>
      </xdr:nvSpPr>
      <xdr:spPr>
        <a:xfrm>
          <a:off x="210757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91457</xdr:rowOff>
    </xdr:from>
    <xdr:ext cx="469744" cy="259045"/>
    <xdr:sp macro="" textlink="">
      <xdr:nvSpPr>
        <xdr:cNvPr id="951" name="n_2mainValue【庁舎】&#10;一人当たり面積">
          <a:extLst>
            <a:ext uri="{FF2B5EF4-FFF2-40B4-BE49-F238E27FC236}">
              <a16:creationId xmlns:a16="http://schemas.microsoft.com/office/drawing/2014/main" id="{D442949D-C022-40EB-8023-A5A1C12CE818}"/>
            </a:ext>
          </a:extLst>
        </xdr:cNvPr>
        <xdr:cNvSpPr txBox="1"/>
      </xdr:nvSpPr>
      <xdr:spPr>
        <a:xfrm>
          <a:off x="20199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91457</xdr:rowOff>
    </xdr:from>
    <xdr:ext cx="469744" cy="259045"/>
    <xdr:sp macro="" textlink="">
      <xdr:nvSpPr>
        <xdr:cNvPr id="952" name="n_3mainValue【庁舎】&#10;一人当たり面積">
          <a:extLst>
            <a:ext uri="{FF2B5EF4-FFF2-40B4-BE49-F238E27FC236}">
              <a16:creationId xmlns:a16="http://schemas.microsoft.com/office/drawing/2014/main" id="{F4ED4E64-F7D0-4F05-B0FB-AE7FEA1BF6CC}"/>
            </a:ext>
          </a:extLst>
        </xdr:cNvPr>
        <xdr:cNvSpPr txBox="1"/>
      </xdr:nvSpPr>
      <xdr:spPr>
        <a:xfrm>
          <a:off x="19310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91457</xdr:rowOff>
    </xdr:from>
    <xdr:ext cx="469744" cy="259045"/>
    <xdr:sp macro="" textlink="">
      <xdr:nvSpPr>
        <xdr:cNvPr id="953" name="n_4mainValue【庁舎】&#10;一人当たり面積">
          <a:extLst>
            <a:ext uri="{FF2B5EF4-FFF2-40B4-BE49-F238E27FC236}">
              <a16:creationId xmlns:a16="http://schemas.microsoft.com/office/drawing/2014/main" id="{AFF56789-9EF6-4D26-9BE0-BA6879B98E5D}"/>
            </a:ext>
          </a:extLst>
        </xdr:cNvPr>
        <xdr:cNvSpPr txBox="1"/>
      </xdr:nvSpPr>
      <xdr:spPr>
        <a:xfrm>
          <a:off x="18421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a16="http://schemas.microsoft.com/office/drawing/2014/main" id="{DB7488E9-342E-4FD6-95AA-800ABBC1861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a16="http://schemas.microsoft.com/office/drawing/2014/main" id="{F608BB20-FCBC-400E-972E-D8E85519031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a16="http://schemas.microsoft.com/office/drawing/2014/main" id="{01AB4632-C21E-4031-9366-C77AAD0BA52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有形固定資産減価償却率において</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年度と分類ごとに比較すると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を除き増加している。</a:t>
          </a:r>
        </a:p>
        <a:p>
          <a:r>
            <a:rPr kumimoji="1" lang="ja-JP" altLang="en-US" sz="1300">
              <a:latin typeface="ＭＳ Ｐゴシック" panose="020B0600070205080204" pitchFamily="50" charset="-128"/>
              <a:ea typeface="ＭＳ Ｐゴシック" panose="020B0600070205080204" pitchFamily="50" charset="-128"/>
            </a:rPr>
            <a:t>このうち上下水道局は令和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年度中に更新が完了し、一般廃棄物処理施設は今後の更新を予定している。</a:t>
          </a:r>
        </a:p>
        <a:p>
          <a:r>
            <a:rPr kumimoji="1" lang="ja-JP" altLang="en-US" sz="1300">
              <a:latin typeface="ＭＳ Ｐゴシック" panose="020B0600070205080204" pitchFamily="50" charset="-128"/>
              <a:ea typeface="ＭＳ Ｐゴシック" panose="020B0600070205080204" pitchFamily="50" charset="-128"/>
            </a:rPr>
            <a:t>今後は宝塚市公共施設保有量最適化方針に従い、資産の最適化を目指していく。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兵庫県宝塚市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232,171
229,162
101.80
93,911,813
91,020,766
2,383,362
48,258,386
71,898,982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分子である基準財政収入額は市民税の減等により、前年度に比べ約</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億円の減となった。分母である基準財政需要額は、臨時財政対策債振替相当額や、国補正予算等に伴う普通交付税の再算定による増等により、前年度に比べ約</a:t>
          </a:r>
          <a:r>
            <a:rPr kumimoji="1" lang="en-US" altLang="ja-JP" sz="1300">
              <a:latin typeface="ＭＳ Ｐゴシック" panose="020B0600070205080204" pitchFamily="50" charset="-128"/>
              <a:ea typeface="ＭＳ Ｐゴシック" panose="020B0600070205080204" pitchFamily="50" charset="-128"/>
            </a:rPr>
            <a:t>14.6</a:t>
          </a:r>
          <a:r>
            <a:rPr kumimoji="1" lang="ja-JP" altLang="en-US" sz="1300">
              <a:latin typeface="ＭＳ Ｐゴシック" panose="020B0600070205080204" pitchFamily="50" charset="-128"/>
              <a:ea typeface="ＭＳ Ｐゴシック" panose="020B0600070205080204" pitchFamily="50" charset="-128"/>
            </a:rPr>
            <a:t>億円の増となった。</a:t>
          </a:r>
        </a:p>
        <a:p>
          <a:r>
            <a:rPr kumimoji="1" lang="ja-JP" altLang="en-US" sz="1300">
              <a:latin typeface="ＭＳ Ｐゴシック" panose="020B0600070205080204" pitchFamily="50" charset="-128"/>
              <a:ea typeface="ＭＳ Ｐゴシック" panose="020B0600070205080204" pitchFamily="50" charset="-128"/>
            </a:rPr>
            <a:t>　その結果、財政力指数は</a:t>
          </a:r>
          <a:r>
            <a:rPr kumimoji="1" lang="en-US" altLang="ja-JP" sz="1300">
              <a:latin typeface="ＭＳ Ｐゴシック" panose="020B0600070205080204" pitchFamily="50" charset="-128"/>
              <a:ea typeface="ＭＳ Ｐゴシック" panose="020B0600070205080204" pitchFamily="50" charset="-128"/>
            </a:rPr>
            <a:t>0.86</a:t>
          </a:r>
          <a:r>
            <a:rPr kumimoji="1" lang="ja-JP" altLang="en-US" sz="1300">
              <a:latin typeface="ＭＳ Ｐゴシック" panose="020B0600070205080204" pitchFamily="50" charset="-128"/>
              <a:ea typeface="ＭＳ Ｐゴシック" panose="020B0600070205080204" pitchFamily="50" charset="-128"/>
            </a:rPr>
            <a:t>となった。今後も引き続き財源不足の解消を図り、健全で持続可能な収支均衡の財政運営を目指す。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3697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3810</xdr:rowOff>
    </xdr:from>
    <xdr:to>
      <xdr:col>23</xdr:col>
      <xdr:colOff>133350</xdr:colOff>
      <xdr:row>41</xdr:row>
      <xdr:rowOff>52070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0332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151130</xdr:rowOff>
    </xdr:from>
    <xdr:to>
      <xdr:col>19</xdr:col>
      <xdr:colOff>133350</xdr:colOff>
      <xdr:row>41</xdr:row>
      <xdr:rowOff>3810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0091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151130</xdr:rowOff>
    </xdr:from>
    <xdr:to>
      <xdr:col>15</xdr:col>
      <xdr:colOff>82550</xdr:colOff>
      <xdr:row>40</xdr:row>
      <xdr:rowOff>151130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00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151130</xdr:rowOff>
    </xdr:from>
    <xdr:to>
      <xdr:col>11</xdr:col>
      <xdr:colOff>31750</xdr:colOff>
      <xdr:row>40</xdr:row>
      <xdr:rowOff>151130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00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124460</xdr:rowOff>
    </xdr:from>
    <xdr:to>
      <xdr:col>11</xdr:col>
      <xdr:colOff>82550</xdr:colOff>
      <xdr:row>41</xdr:row>
      <xdr:rowOff>54610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39387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1270</xdr:rowOff>
    </xdr:from>
    <xdr:to>
      <xdr:col>7</xdr:col>
      <xdr:colOff>31750</xdr:colOff>
      <xdr:row>41</xdr:row>
      <xdr:rowOff>102870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87647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1270</xdr:rowOff>
    </xdr:from>
    <xdr:to>
      <xdr:col>23</xdr:col>
      <xdr:colOff>184150</xdr:colOff>
      <xdr:row>41</xdr:row>
      <xdr:rowOff>102870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144797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124460</xdr:rowOff>
    </xdr:from>
    <xdr:to>
      <xdr:col>19</xdr:col>
      <xdr:colOff>184150</xdr:colOff>
      <xdr:row>41</xdr:row>
      <xdr:rowOff>54610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39387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100330</xdr:rowOff>
    </xdr:from>
    <xdr:to>
      <xdr:col>15</xdr:col>
      <xdr:colOff>133350</xdr:colOff>
      <xdr:row>41</xdr:row>
      <xdr:rowOff>30480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15257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100330</xdr:rowOff>
    </xdr:from>
    <xdr:to>
      <xdr:col>11</xdr:col>
      <xdr:colOff>82550</xdr:colOff>
      <xdr:row>41</xdr:row>
      <xdr:rowOff>30480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40657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100330</xdr:rowOff>
    </xdr:from>
    <xdr:to>
      <xdr:col>7</xdr:col>
      <xdr:colOff>31750</xdr:colOff>
      <xdr:row>41</xdr:row>
      <xdr:rowOff>30480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40657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分子である経常経費充当一般財源（歳出）は前年度に比べ、約</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億円の増となり、分母である経常一般財源（歳入）が前年度より約</a:t>
          </a:r>
          <a:r>
            <a:rPr kumimoji="1" lang="en-US" altLang="ja-JP" sz="1300">
              <a:latin typeface="ＭＳ Ｐゴシック" panose="020B0600070205080204" pitchFamily="50" charset="-128"/>
              <a:ea typeface="ＭＳ Ｐゴシック" panose="020B0600070205080204" pitchFamily="50" charset="-128"/>
            </a:rPr>
            <a:t>31.7</a:t>
          </a:r>
          <a:r>
            <a:rPr kumimoji="1" lang="ja-JP" altLang="en-US" sz="1300">
              <a:latin typeface="ＭＳ Ｐゴシック" panose="020B0600070205080204" pitchFamily="50" charset="-128"/>
              <a:ea typeface="ＭＳ Ｐゴシック" panose="020B0600070205080204" pitchFamily="50" charset="-128"/>
            </a:rPr>
            <a:t>億円の増となったため、</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ポイント経常収支比率が改善した。その要因として、歳出では、扶助費が約</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億円、公債費が約</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億円、物件費が約</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億円の増となった一方、歳入では地方税が約</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億円減となったものの、地方消費税交付金が約</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億円、普通交付税が約</a:t>
          </a:r>
          <a:r>
            <a:rPr kumimoji="1" lang="en-US" altLang="ja-JP" sz="1300">
              <a:latin typeface="ＭＳ Ｐゴシック" panose="020B0600070205080204" pitchFamily="50" charset="-128"/>
              <a:ea typeface="ＭＳ Ｐゴシック" panose="020B0600070205080204" pitchFamily="50" charset="-128"/>
            </a:rPr>
            <a:t>21.2</a:t>
          </a:r>
          <a:r>
            <a:rPr kumimoji="1" lang="ja-JP" altLang="en-US" sz="1300">
              <a:latin typeface="ＭＳ Ｐゴシック" panose="020B0600070205080204" pitchFamily="50" charset="-128"/>
              <a:ea typeface="ＭＳ Ｐゴシック" panose="020B0600070205080204" pitchFamily="50" charset="-128"/>
            </a:rPr>
            <a:t>億円、臨時財政対策債が約</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億円の増加したため経常収支比率が改善した。</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38281</xdr:rowOff>
    </xdr:from>
    <xdr:to>
      <xdr:col>23</xdr:col>
      <xdr:colOff>133350</xdr:colOff>
      <xdr:row>66</xdr:row>
      <xdr:rowOff>58420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53831"/>
          <a:ext cx="0" cy="1220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124658</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9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38281</xdr:rowOff>
    </xdr:from>
    <xdr:to>
      <xdr:col>24</xdr:col>
      <xdr:colOff>12700</xdr:colOff>
      <xdr:row>59</xdr:row>
      <xdr:rowOff>38281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5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139337</xdr:rowOff>
    </xdr:from>
    <xdr:to>
      <xdr:col>23</xdr:col>
      <xdr:colOff>133350</xdr:colOff>
      <xdr:row>66</xdr:row>
      <xdr:rowOff>23949</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1112137"/>
          <a:ext cx="838200" cy="22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49003</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789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32476</xdr:rowOff>
    </xdr:from>
    <xdr:to>
      <xdr:col>23</xdr:col>
      <xdr:colOff>184150</xdr:colOff>
      <xdr:row>63</xdr:row>
      <xdr:rowOff>134076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23949</xdr:rowOff>
    </xdr:from>
    <xdr:to>
      <xdr:col>19</xdr:col>
      <xdr:colOff>133350</xdr:colOff>
      <xdr:row>66</xdr:row>
      <xdr:rowOff>127363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33964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81643</xdr:rowOff>
    </xdr:from>
    <xdr:to>
      <xdr:col>19</xdr:col>
      <xdr:colOff>184150</xdr:colOff>
      <xdr:row>65</xdr:row>
      <xdr:rowOff>11793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05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21970</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82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51526</xdr:rowOff>
    </xdr:from>
    <xdr:to>
      <xdr:col>15</xdr:col>
      <xdr:colOff>82550</xdr:colOff>
      <xdr:row>66</xdr:row>
      <xdr:rowOff>127363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367226"/>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129903</xdr:rowOff>
    </xdr:from>
    <xdr:to>
      <xdr:col>15</xdr:col>
      <xdr:colOff>133350</xdr:colOff>
      <xdr:row>65</xdr:row>
      <xdr:rowOff>60053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10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70230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7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44631</xdr:rowOff>
    </xdr:from>
    <xdr:to>
      <xdr:col>11</xdr:col>
      <xdr:colOff>31750</xdr:colOff>
      <xdr:row>66</xdr:row>
      <xdr:rowOff>51526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36033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81643</xdr:rowOff>
    </xdr:from>
    <xdr:to>
      <xdr:col>11</xdr:col>
      <xdr:colOff>82550</xdr:colOff>
      <xdr:row>65</xdr:row>
      <xdr:rowOff>11793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5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21970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2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102326</xdr:rowOff>
    </xdr:from>
    <xdr:to>
      <xdr:col>7</xdr:col>
      <xdr:colOff>31750</xdr:colOff>
      <xdr:row>65</xdr:row>
      <xdr:rowOff>32476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7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42653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4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88537</xdr:rowOff>
    </xdr:from>
    <xdr:to>
      <xdr:col>23</xdr:col>
      <xdr:colOff>184150</xdr:colOff>
      <xdr:row>65</xdr:row>
      <xdr:rowOff>18687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06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60614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0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144599</xdr:rowOff>
    </xdr:from>
    <xdr:to>
      <xdr:col>19</xdr:col>
      <xdr:colOff>184150</xdr:colOff>
      <xdr:row>66</xdr:row>
      <xdr:rowOff>74749</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28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59526</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375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76563</xdr:rowOff>
    </xdr:from>
    <xdr:to>
      <xdr:col>15</xdr:col>
      <xdr:colOff>133350</xdr:colOff>
      <xdr:row>67</xdr:row>
      <xdr:rowOff>6713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39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162940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47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726</xdr:rowOff>
    </xdr:from>
    <xdr:to>
      <xdr:col>11</xdr:col>
      <xdr:colOff>82550</xdr:colOff>
      <xdr:row>66</xdr:row>
      <xdr:rowOff>102326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31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87103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40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165281</xdr:rowOff>
    </xdr:from>
    <xdr:to>
      <xdr:col>7</xdr:col>
      <xdr:colOff>31750</xdr:colOff>
      <xdr:row>66</xdr:row>
      <xdr:rowOff>95431</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30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80208</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39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[124,332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人件費については、コロナ禍により令和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大きく減少した時間外勤務がコロナ禍前の水準に戻りつつあることや、共済負担金率の増等の影響により、前年度と比べて増加している。今後も社会情勢や財政状況を鑑みながら職員数、給与の適正化を図り、総人件費の抑制に努める。</a:t>
          </a:r>
        </a:p>
        <a:p>
          <a:r>
            <a:rPr kumimoji="1" lang="ja-JP" altLang="en-US" sz="1200">
              <a:latin typeface="ＭＳ Ｐゴシック" panose="020B0600070205080204" pitchFamily="50" charset="-128"/>
              <a:ea typeface="ＭＳ Ｐゴシック" panose="020B0600070205080204" pitchFamily="50" charset="-128"/>
            </a:rPr>
            <a:t>　物件費については前年度に比べ約</a:t>
          </a:r>
          <a:r>
            <a:rPr kumimoji="1" lang="en-US" altLang="ja-JP" sz="1200">
              <a:latin typeface="ＭＳ Ｐゴシック" panose="020B0600070205080204" pitchFamily="50" charset="-128"/>
              <a:ea typeface="ＭＳ Ｐゴシック" panose="020B0600070205080204" pitchFamily="50" charset="-128"/>
            </a:rPr>
            <a:t>18.5</a:t>
          </a:r>
          <a:r>
            <a:rPr kumimoji="1" lang="ja-JP" altLang="en-US" sz="1200">
              <a:latin typeface="ＭＳ Ｐゴシック" panose="020B0600070205080204" pitchFamily="50" charset="-128"/>
              <a:ea typeface="ＭＳ Ｐゴシック" panose="020B0600070205080204" pitchFamily="50" charset="-128"/>
            </a:rPr>
            <a:t>億円の増、人件費については前年度と概ね同じ規模となり、住民</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人あたりの決算額は前年度と比べて</a:t>
          </a:r>
          <a:r>
            <a:rPr kumimoji="1" lang="en-US" altLang="ja-JP" sz="1200">
              <a:latin typeface="ＭＳ Ｐゴシック" panose="020B0600070205080204" pitchFamily="50" charset="-128"/>
              <a:ea typeface="ＭＳ Ｐゴシック" panose="020B0600070205080204" pitchFamily="50" charset="-128"/>
            </a:rPr>
            <a:t>8,092</a:t>
          </a:r>
          <a:r>
            <a:rPr kumimoji="1" lang="ja-JP" altLang="en-US" sz="1200">
              <a:latin typeface="ＭＳ Ｐゴシック" panose="020B0600070205080204" pitchFamily="50" charset="-128"/>
              <a:ea typeface="ＭＳ Ｐゴシック" panose="020B0600070205080204" pitchFamily="50" charset="-128"/>
            </a:rPr>
            <a:t>円の増となった。今後も社会情勢や財政状況を鑑みながら職員数、給与の適正化を図り、総人件費の抑制に努める。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120155</xdr:rowOff>
    </xdr:from>
    <xdr:to>
      <xdr:col>23</xdr:col>
      <xdr:colOff>133350</xdr:colOff>
      <xdr:row>88</xdr:row>
      <xdr:rowOff>132043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664705"/>
          <a:ext cx="0" cy="1554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104120</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132043</xdr:rowOff>
    </xdr:from>
    <xdr:to>
      <xdr:col>24</xdr:col>
      <xdr:colOff>12700</xdr:colOff>
      <xdr:row>88</xdr:row>
      <xdr:rowOff>132043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1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35082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0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120155</xdr:rowOff>
    </xdr:from>
    <xdr:to>
      <xdr:col>24</xdr:col>
      <xdr:colOff>12700</xdr:colOff>
      <xdr:row>79</xdr:row>
      <xdr:rowOff>120155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6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120659</xdr:rowOff>
    </xdr:from>
    <xdr:to>
      <xdr:col>23</xdr:col>
      <xdr:colOff>133350</xdr:colOff>
      <xdr:row>82</xdr:row>
      <xdr:rowOff>103694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08109"/>
          <a:ext cx="838200" cy="15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56684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15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84607</xdr:rowOff>
    </xdr:from>
    <xdr:to>
      <xdr:col>23</xdr:col>
      <xdr:colOff>184150</xdr:colOff>
      <xdr:row>83</xdr:row>
      <xdr:rowOff>14757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4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65196</xdr:rowOff>
    </xdr:from>
    <xdr:to>
      <xdr:col>19</xdr:col>
      <xdr:colOff>133350</xdr:colOff>
      <xdr:row>81</xdr:row>
      <xdr:rowOff>120659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52646"/>
          <a:ext cx="889000" cy="5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116587</xdr:rowOff>
    </xdr:from>
    <xdr:to>
      <xdr:col>19</xdr:col>
      <xdr:colOff>184150</xdr:colOff>
      <xdr:row>82</xdr:row>
      <xdr:rowOff>46737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0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31514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90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2510</xdr:rowOff>
    </xdr:from>
    <xdr:to>
      <xdr:col>15</xdr:col>
      <xdr:colOff>82550</xdr:colOff>
      <xdr:row>81</xdr:row>
      <xdr:rowOff>65196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889960"/>
          <a:ext cx="889000" cy="6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10103</xdr:rowOff>
    </xdr:from>
    <xdr:to>
      <xdr:col>15</xdr:col>
      <xdr:colOff>133350</xdr:colOff>
      <xdr:row>81</xdr:row>
      <xdr:rowOff>111703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8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121880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666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149278</xdr:rowOff>
    </xdr:from>
    <xdr:to>
      <xdr:col>11</xdr:col>
      <xdr:colOff>31750</xdr:colOff>
      <xdr:row>81</xdr:row>
      <xdr:rowOff>2510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65278"/>
          <a:ext cx="889000" cy="2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106716</xdr:rowOff>
    </xdr:from>
    <xdr:to>
      <xdr:col>11</xdr:col>
      <xdr:colOff>82550</xdr:colOff>
      <xdr:row>81</xdr:row>
      <xdr:rowOff>36866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82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47043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59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90119</xdr:rowOff>
    </xdr:from>
    <xdr:to>
      <xdr:col>7</xdr:col>
      <xdr:colOff>31750</xdr:colOff>
      <xdr:row>81</xdr:row>
      <xdr:rowOff>20269</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30446</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57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52894</xdr:rowOff>
    </xdr:from>
    <xdr:to>
      <xdr:col>23</xdr:col>
      <xdr:colOff>184150</xdr:colOff>
      <xdr:row>82</xdr:row>
      <xdr:rowOff>154494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1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69421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5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69859</xdr:rowOff>
    </xdr:from>
    <xdr:to>
      <xdr:col>19</xdr:col>
      <xdr:colOff>184150</xdr:colOff>
      <xdr:row>82</xdr:row>
      <xdr:rowOff>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5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10186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26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14396</xdr:rowOff>
    </xdr:from>
    <xdr:to>
      <xdr:col>15</xdr:col>
      <xdr:colOff>133350</xdr:colOff>
      <xdr:row>81</xdr:row>
      <xdr:rowOff>115996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0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100773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988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123160</xdr:rowOff>
    </xdr:from>
    <xdr:to>
      <xdr:col>11</xdr:col>
      <xdr:colOff>82550</xdr:colOff>
      <xdr:row>81</xdr:row>
      <xdr:rowOff>53310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3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38087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925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98478</xdr:rowOff>
    </xdr:from>
    <xdr:to>
      <xdr:col>7</xdr:col>
      <xdr:colOff>31750</xdr:colOff>
      <xdr:row>81</xdr:row>
      <xdr:rowOff>28628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1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13405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90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年間の給与の独自減額終了後は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を上回っているが、給与の適正化に努めているため、今後も指数は低下していく見込みである。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88</xdr:row>
      <xdr:rowOff>60325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40341"/>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12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1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85</xdr:row>
      <xdr:rowOff>112184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6854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33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86</xdr:row>
      <xdr:rowOff>41275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685434"/>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41275</xdr:rowOff>
    </xdr:from>
    <xdr:to>
      <xdr:col>72</xdr:col>
      <xdr:colOff>203200</xdr:colOff>
      <xdr:row>86</xdr:row>
      <xdr:rowOff>81491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78597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52916</xdr:rowOff>
    </xdr:from>
    <xdr:to>
      <xdr:col>68</xdr:col>
      <xdr:colOff>152400</xdr:colOff>
      <xdr:row>86</xdr:row>
      <xdr:rowOff>81491</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283266"/>
          <a:ext cx="889000"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33461</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161925</xdr:rowOff>
    </xdr:from>
    <xdr:to>
      <xdr:col>73</xdr:col>
      <xdr:colOff>44450</xdr:colOff>
      <xdr:row>86</xdr:row>
      <xdr:rowOff>92075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30691</xdr:rowOff>
    </xdr:from>
    <xdr:to>
      <xdr:col>68</xdr:col>
      <xdr:colOff>203200</xdr:colOff>
      <xdr:row>86</xdr:row>
      <xdr:rowOff>132291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117068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2116</xdr:rowOff>
    </xdr:from>
    <xdr:to>
      <xdr:col>64</xdr:col>
      <xdr:colOff>152400</xdr:colOff>
      <xdr:row>83</xdr:row>
      <xdr:rowOff>103716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113893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住民へのきめ細やかなサービスを提供するため、年に一度ヒアリングを行い、適正な人員配置に努めている。また、定員管理方針と定員適正化計画を策定し、体制整備に取り組んでいる。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66</xdr:row>
      <xdr:rowOff>66463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26320"/>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38540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66463</xdr:rowOff>
    </xdr:from>
    <xdr:to>
      <xdr:col>81</xdr:col>
      <xdr:colOff>133350</xdr:colOff>
      <xdr:row>66</xdr:row>
      <xdr:rowOff>66463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119380</xdr:rowOff>
    </xdr:from>
    <xdr:to>
      <xdr:col>81</xdr:col>
      <xdr:colOff>44450</xdr:colOff>
      <xdr:row>61</xdr:row>
      <xdr:rowOff>135467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57783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119380</xdr:rowOff>
    </xdr:from>
    <xdr:to>
      <xdr:col>77</xdr:col>
      <xdr:colOff>44450</xdr:colOff>
      <xdr:row>61</xdr:row>
      <xdr:rowOff>119380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577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71120</xdr:rowOff>
    </xdr:from>
    <xdr:to>
      <xdr:col>72</xdr:col>
      <xdr:colOff>203200</xdr:colOff>
      <xdr:row>61</xdr:row>
      <xdr:rowOff>119380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5295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48471</xdr:rowOff>
    </xdr:from>
    <xdr:to>
      <xdr:col>73</xdr:col>
      <xdr:colOff>44450</xdr:colOff>
      <xdr:row>61</xdr:row>
      <xdr:rowOff>150071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160248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18838</xdr:rowOff>
    </xdr:from>
    <xdr:to>
      <xdr:col>68</xdr:col>
      <xdr:colOff>152400</xdr:colOff>
      <xdr:row>61</xdr:row>
      <xdr:rowOff>71120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477288"/>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8255</xdr:rowOff>
    </xdr:from>
    <xdr:to>
      <xdr:col>68</xdr:col>
      <xdr:colOff>203200</xdr:colOff>
      <xdr:row>61</xdr:row>
      <xdr:rowOff>109855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120032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70502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84667</xdr:rowOff>
    </xdr:from>
    <xdr:to>
      <xdr:col>81</xdr:col>
      <xdr:colOff>95250</xdr:colOff>
      <xdr:row>62</xdr:row>
      <xdr:rowOff>14817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56744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5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68580</xdr:rowOff>
    </xdr:from>
    <xdr:to>
      <xdr:col>77</xdr:col>
      <xdr:colOff>95250</xdr:colOff>
      <xdr:row>61</xdr:row>
      <xdr:rowOff>170180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154957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61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68580</xdr:rowOff>
    </xdr:from>
    <xdr:to>
      <xdr:col>73</xdr:col>
      <xdr:colOff>44450</xdr:colOff>
      <xdr:row>61</xdr:row>
      <xdr:rowOff>170180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154957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20320</xdr:rowOff>
    </xdr:from>
    <xdr:to>
      <xdr:col>68</xdr:col>
      <xdr:colOff>203200</xdr:colOff>
      <xdr:row>61</xdr:row>
      <xdr:rowOff>121920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106697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139488</xdr:rowOff>
    </xdr:from>
    <xdr:to>
      <xdr:col>64</xdr:col>
      <xdr:colOff>152400</xdr:colOff>
      <xdr:row>61</xdr:row>
      <xdr:rowOff>69638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79815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ポイントの悪化となった。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単年度比較において、分子では、元利償還金が約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、公営企業債の元利償還金に対する繰入金が約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億円の減、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特定財源が約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億円の減、準公債費（債務負担行為）が約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となったこと等により、約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億円の増となった。分母では標準税収入額が約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減となったものの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、普通交付税が約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億円の増、臨時財政対策債発行可能額が約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となったこと等により、合計で約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億円増加した。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このため、単年度比較では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ヵ年平均でも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ポイントの悪化となった。</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44</xdr:row>
      <xdr:rowOff>142119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72590"/>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114196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5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142119</xdr:rowOff>
    </xdr:from>
    <xdr:to>
      <xdr:col>81</xdr:col>
      <xdr:colOff>133350</xdr:colOff>
      <xdr:row>44</xdr:row>
      <xdr:rowOff>142119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8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35076</xdr:rowOff>
    </xdr:from>
    <xdr:to>
      <xdr:col>81</xdr:col>
      <xdr:colOff>44450</xdr:colOff>
      <xdr:row>40</xdr:row>
      <xdr:rowOff>81038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893076"/>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23585</xdr:rowOff>
    </xdr:from>
    <xdr:to>
      <xdr:col>77</xdr:col>
      <xdr:colOff>44450</xdr:colOff>
      <xdr:row>40</xdr:row>
      <xdr:rowOff>35076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8815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73072</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23585</xdr:rowOff>
    </xdr:from>
    <xdr:to>
      <xdr:col>72</xdr:col>
      <xdr:colOff>203200</xdr:colOff>
      <xdr:row>40</xdr:row>
      <xdr:rowOff>35076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8815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84562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35076</xdr:rowOff>
    </xdr:from>
    <xdr:to>
      <xdr:col>68</xdr:col>
      <xdr:colOff>152400</xdr:colOff>
      <xdr:row>40</xdr:row>
      <xdr:rowOff>81038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89307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128105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133652</xdr:rowOff>
    </xdr:from>
    <xdr:to>
      <xdr:col>64</xdr:col>
      <xdr:colOff>152400</xdr:colOff>
      <xdr:row>41</xdr:row>
      <xdr:rowOff>63802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48579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30238</xdr:rowOff>
    </xdr:from>
    <xdr:to>
      <xdr:col>81</xdr:col>
      <xdr:colOff>95250</xdr:colOff>
      <xdr:row>40</xdr:row>
      <xdr:rowOff>131838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2315</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86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155726</xdr:rowOff>
    </xdr:from>
    <xdr:to>
      <xdr:col>77</xdr:col>
      <xdr:colOff>95250</xdr:colOff>
      <xdr:row>40</xdr:row>
      <xdr:rowOff>85876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70653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92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144235</xdr:rowOff>
    </xdr:from>
    <xdr:to>
      <xdr:col>73</xdr:col>
      <xdr:colOff>44450</xdr:colOff>
      <xdr:row>40</xdr:row>
      <xdr:rowOff>74385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59162</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155726</xdr:rowOff>
    </xdr:from>
    <xdr:to>
      <xdr:col>68</xdr:col>
      <xdr:colOff>203200</xdr:colOff>
      <xdr:row>40</xdr:row>
      <xdr:rowOff>85876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96053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61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30238</xdr:rowOff>
    </xdr:from>
    <xdr:to>
      <xdr:col>64</xdr:col>
      <xdr:colOff>152400</xdr:colOff>
      <xdr:row>40</xdr:row>
      <xdr:rowOff>131838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142015</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ポイントの改善となった。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改善の要因として、分母では標準財政規模が約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億円増となり、分子となる将来負担額においては、公営企業債等繰入見込額が約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億円の減等により、将来負担額が約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億円の減となった。さらに、分子から控除される充当可能財源等が、充当可能基金の約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億円の増等により、約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億円増となったことによる。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86783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58860</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83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86783</xdr:rowOff>
    </xdr:from>
    <xdr:to>
      <xdr:col>81</xdr:col>
      <xdr:colOff>133350</xdr:colOff>
      <xdr:row>22</xdr:row>
      <xdr:rowOff>86783</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85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34184</xdr:rowOff>
    </xdr:from>
    <xdr:to>
      <xdr:col>81</xdr:col>
      <xdr:colOff>44450</xdr:colOff>
      <xdr:row>16</xdr:row>
      <xdr:rowOff>7514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605934"/>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155063</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555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11536</xdr:rowOff>
    </xdr:from>
    <xdr:to>
      <xdr:col>81</xdr:col>
      <xdr:colOff>95250</xdr:colOff>
      <xdr:row>15</xdr:row>
      <xdr:rowOff>113136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58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7514</xdr:rowOff>
    </xdr:from>
    <xdr:to>
      <xdr:col>77</xdr:col>
      <xdr:colOff>44450</xdr:colOff>
      <xdr:row>16</xdr:row>
      <xdr:rowOff>81915</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750714"/>
          <a:ext cx="889000" cy="7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110067</xdr:rowOff>
    </xdr:from>
    <xdr:to>
      <xdr:col>77</xdr:col>
      <xdr:colOff>95250</xdr:colOff>
      <xdr:row>16</xdr:row>
      <xdr:rowOff>40217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50394</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45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71861</xdr:rowOff>
    </xdr:from>
    <xdr:to>
      <xdr:col>72</xdr:col>
      <xdr:colOff>203200</xdr:colOff>
      <xdr:row>16</xdr:row>
      <xdr:rowOff>81915</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4401800" y="281506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130175</xdr:rowOff>
    </xdr:from>
    <xdr:to>
      <xdr:col>73</xdr:col>
      <xdr:colOff>44450</xdr:colOff>
      <xdr:row>16</xdr:row>
      <xdr:rowOff>60325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70502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71861</xdr:rowOff>
    </xdr:from>
    <xdr:to>
      <xdr:col>68</xdr:col>
      <xdr:colOff>152400</xdr:colOff>
      <xdr:row>17</xdr:row>
      <xdr:rowOff>63288</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2815061"/>
          <a:ext cx="8890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41169</xdr:rowOff>
    </xdr:from>
    <xdr:to>
      <xdr:col>68</xdr:col>
      <xdr:colOff>203200</xdr:colOff>
      <xdr:row>16</xdr:row>
      <xdr:rowOff>142769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127546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87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8467</xdr:rowOff>
    </xdr:from>
    <xdr:to>
      <xdr:col>64</xdr:col>
      <xdr:colOff>152400</xdr:colOff>
      <xdr:row>17</xdr:row>
      <xdr:rowOff>110067</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92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120244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69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154834</xdr:rowOff>
    </xdr:from>
    <xdr:to>
      <xdr:col>81</xdr:col>
      <xdr:colOff>95250</xdr:colOff>
      <xdr:row>15</xdr:row>
      <xdr:rowOff>84984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55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171361</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40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128164</xdr:rowOff>
    </xdr:from>
    <xdr:to>
      <xdr:col>77</xdr:col>
      <xdr:colOff>95250</xdr:colOff>
      <xdr:row>16</xdr:row>
      <xdr:rowOff>58314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69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43091</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786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31115</xdr:rowOff>
    </xdr:from>
    <xdr:to>
      <xdr:col>73</xdr:col>
      <xdr:colOff>44450</xdr:colOff>
      <xdr:row>16</xdr:row>
      <xdr:rowOff>132715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77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117492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86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21061</xdr:rowOff>
    </xdr:from>
    <xdr:to>
      <xdr:col>68</xdr:col>
      <xdr:colOff>203200</xdr:colOff>
      <xdr:row>16</xdr:row>
      <xdr:rowOff>122661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132838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53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12488</xdr:rowOff>
    </xdr:from>
    <xdr:to>
      <xdr:col>64</xdr:col>
      <xdr:colOff>152400</xdr:colOff>
      <xdr:row>17</xdr:row>
      <xdr:rowOff>114088</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92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98865</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01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099176" cy="425758"/>
    <xdr:sp macro="" textlink="">
      <xdr:nvSpPr>
        <xdr:cNvPr id="476" name="テキスト ボックス 475">
          <a:extLst>
            <a:ext uri="{FF2B5EF4-FFF2-40B4-BE49-F238E27FC236}">
              <a16:creationId xmlns:a16="http://schemas.microsoft.com/office/drawing/2014/main" id="{5860DE95-8E60-49E3-8D92-C39F27B7237F}"/>
            </a:ext>
          </a:extLst>
        </xdr:cNvPr>
        <xdr:cNvSpPr txBox="1"/>
      </xdr:nvSpPr>
      <xdr:spPr>
        <a:xfrm>
          <a:off x="762000" y="45339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兵庫県宝塚市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232,171
229,162
101.80
93,911,813
91,020,766
2,383,362
48,258,386
71,898,982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コロナ禍により令和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大きく減少した時間外勤務がコロナ禍前の水準に戻りつつあることや、共済負担金率の増等の影響により、前年度と比べて人件費自体は増加しているものの、分母となる歳入の経常一般財源が増となったことにより、人件費にかかる経常収支比率は昨年度と比べ、</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ポイント低くなった。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139700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26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54627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139700</xdr:rowOff>
    </xdr:from>
    <xdr:to>
      <xdr:col>24</xdr:col>
      <xdr:colOff>114300</xdr:colOff>
      <xdr:row>32</xdr:row>
      <xdr:rowOff>139700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31750</xdr:rowOff>
    </xdr:from>
    <xdr:to>
      <xdr:col>24</xdr:col>
      <xdr:colOff>25400</xdr:colOff>
      <xdr:row>40</xdr:row>
      <xdr:rowOff>88900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7183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0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158750</xdr:rowOff>
    </xdr:from>
    <xdr:to>
      <xdr:col>24</xdr:col>
      <xdr:colOff>76200</xdr:colOff>
      <xdr:row>36</xdr:row>
      <xdr:rowOff>88900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82550</xdr:rowOff>
    </xdr:from>
    <xdr:to>
      <xdr:col>19</xdr:col>
      <xdr:colOff>187325</xdr:colOff>
      <xdr:row>40</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7691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139700</xdr:rowOff>
    </xdr:from>
    <xdr:to>
      <xdr:col>20</xdr:col>
      <xdr:colOff>38100</xdr:colOff>
      <xdr:row>37</xdr:row>
      <xdr:rowOff>69850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80027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127000</xdr:rowOff>
    </xdr:from>
    <xdr:to>
      <xdr:col>15</xdr:col>
      <xdr:colOff>98425</xdr:colOff>
      <xdr:row>39</xdr:row>
      <xdr:rowOff>82550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642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57150</xdr:rowOff>
    </xdr:from>
    <xdr:to>
      <xdr:col>15</xdr:col>
      <xdr:colOff>149225</xdr:colOff>
      <xdr:row>35</xdr:row>
      <xdr:rowOff>158750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63500</xdr:rowOff>
    </xdr:from>
    <xdr:to>
      <xdr:col>11</xdr:col>
      <xdr:colOff>9525</xdr:colOff>
      <xdr:row>38</xdr:row>
      <xdr:rowOff>127000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78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31750</xdr:rowOff>
    </xdr:from>
    <xdr:to>
      <xdr:col>11</xdr:col>
      <xdr:colOff>60325</xdr:colOff>
      <xdr:row>35</xdr:row>
      <xdr:rowOff>133350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143527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152400</xdr:rowOff>
    </xdr:from>
    <xdr:to>
      <xdr:col>24</xdr:col>
      <xdr:colOff>76200</xdr:colOff>
      <xdr:row>39</xdr:row>
      <xdr:rowOff>82550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124477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38100</xdr:rowOff>
    </xdr:from>
    <xdr:to>
      <xdr:col>20</xdr:col>
      <xdr:colOff>38100</xdr:colOff>
      <xdr:row>40</xdr:row>
      <xdr:rowOff>139700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124477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98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31750</xdr:rowOff>
    </xdr:from>
    <xdr:to>
      <xdr:col>15</xdr:col>
      <xdr:colOff>149225</xdr:colOff>
      <xdr:row>39</xdr:row>
      <xdr:rowOff>133350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118127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76200</xdr:rowOff>
    </xdr:from>
    <xdr:to>
      <xdr:col>11</xdr:col>
      <xdr:colOff>60325</xdr:colOff>
      <xdr:row>39</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12700</xdr:rowOff>
    </xdr:from>
    <xdr:to>
      <xdr:col>6</xdr:col>
      <xdr:colOff>171450</xdr:colOff>
      <xdr:row>38</xdr:row>
      <xdr:rowOff>114300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99077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物件費にかかる経常収支比率は、昨年度と比較すると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ポイント低くなり、類似団体平均と比べ</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ポイント低い。</a:t>
          </a:r>
        </a:p>
        <a:p>
          <a:r>
            <a:rPr kumimoji="1" lang="ja-JP" altLang="en-US" sz="1300">
              <a:latin typeface="ＭＳ Ｐゴシック" panose="020B0600070205080204" pitchFamily="50" charset="-128"/>
              <a:ea typeface="ＭＳ Ｐゴシック" panose="020B0600070205080204" pitchFamily="50" charset="-128"/>
            </a:rPr>
            <a:t>　今後も行財政改革の取組を通じて経常経費の削減努力を継続し、経費削減に努める。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4536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007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148063</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7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4536</xdr:rowOff>
    </xdr:from>
    <xdr:to>
      <xdr:col>82</xdr:col>
      <xdr:colOff>196850</xdr:colOff>
      <xdr:row>21</xdr:row>
      <xdr:rowOff>4536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102507</xdr:rowOff>
    </xdr:from>
    <xdr:to>
      <xdr:col>82</xdr:col>
      <xdr:colOff>107950</xdr:colOff>
      <xdr:row>13</xdr:row>
      <xdr:rowOff>151493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3313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151493</xdr:rowOff>
    </xdr:from>
    <xdr:to>
      <xdr:col>78</xdr:col>
      <xdr:colOff>69850</xdr:colOff>
      <xdr:row>15</xdr:row>
      <xdr:rowOff>167821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380343"/>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167821</xdr:rowOff>
    </xdr:from>
    <xdr:to>
      <xdr:col>73</xdr:col>
      <xdr:colOff>180975</xdr:colOff>
      <xdr:row>16</xdr:row>
      <xdr:rowOff>29029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739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133350</xdr:rowOff>
    </xdr:from>
    <xdr:to>
      <xdr:col>74</xdr:col>
      <xdr:colOff>31750</xdr:colOff>
      <xdr:row>18</xdr:row>
      <xdr:rowOff>63500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48277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29029</xdr:rowOff>
    </xdr:from>
    <xdr:to>
      <xdr:col>69</xdr:col>
      <xdr:colOff>92075</xdr:colOff>
      <xdr:row>16</xdr:row>
      <xdr:rowOff>94343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7722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7456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51707</xdr:rowOff>
    </xdr:from>
    <xdr:to>
      <xdr:col>82</xdr:col>
      <xdr:colOff>158750</xdr:colOff>
      <xdr:row>13</xdr:row>
      <xdr:rowOff>153307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68234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100693</xdr:rowOff>
    </xdr:from>
    <xdr:to>
      <xdr:col>78</xdr:col>
      <xdr:colOff>120650</xdr:colOff>
      <xdr:row>14</xdr:row>
      <xdr:rowOff>30843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32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41020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098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117021</xdr:rowOff>
    </xdr:from>
    <xdr:to>
      <xdr:col>74</xdr:col>
      <xdr:colOff>31750</xdr:colOff>
      <xdr:row>16</xdr:row>
      <xdr:rowOff>47171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8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57348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149679</xdr:rowOff>
    </xdr:from>
    <xdr:to>
      <xdr:col>69</xdr:col>
      <xdr:colOff>142875</xdr:colOff>
      <xdr:row>16</xdr:row>
      <xdr:rowOff>79829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2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90006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9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43543</xdr:rowOff>
    </xdr:from>
    <xdr:to>
      <xdr:col>65</xdr:col>
      <xdr:colOff>53975</xdr:colOff>
      <xdr:row>16</xdr:row>
      <xdr:rowOff>145143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8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155320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55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扶助費にかかる経常収支比率は昨年度と比べ、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ポイント低くなった。</a:t>
          </a:r>
        </a:p>
        <a:p>
          <a:r>
            <a:rPr kumimoji="1" lang="ja-JP" altLang="en-US" sz="1300">
              <a:latin typeface="ＭＳ Ｐゴシック" panose="020B0600070205080204" pitchFamily="50" charset="-128"/>
              <a:ea typeface="ＭＳ Ｐゴシック" panose="020B0600070205080204" pitchFamily="50" charset="-128"/>
            </a:rPr>
            <a:t>　主な要因としては、社会福祉費、児童福祉費などが増となったものの、歳入側の経常一般財源が増となっているためポイントとしては微増となっている。今後も社会保障関連経費の増大が見込まれる。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587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151493</xdr:rowOff>
    </xdr:from>
    <xdr:to>
      <xdr:col>24</xdr:col>
      <xdr:colOff>25400</xdr:colOff>
      <xdr:row>57</xdr:row>
      <xdr:rowOff>167822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9241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141712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167822</xdr:rowOff>
    </xdr:from>
    <xdr:to>
      <xdr:col>19</xdr:col>
      <xdr:colOff>187325</xdr:colOff>
      <xdr:row>58</xdr:row>
      <xdr:rowOff>45357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9404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2722</xdr:rowOff>
    </xdr:from>
    <xdr:to>
      <xdr:col>20</xdr:col>
      <xdr:colOff>38100</xdr:colOff>
      <xdr:row>57</xdr:row>
      <xdr:rowOff>104322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114499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54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167822</xdr:rowOff>
    </xdr:from>
    <xdr:to>
      <xdr:col>15</xdr:col>
      <xdr:colOff>98425</xdr:colOff>
      <xdr:row>58</xdr:row>
      <xdr:rowOff>45357</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9404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27215</xdr:rowOff>
    </xdr:from>
    <xdr:to>
      <xdr:col>15</xdr:col>
      <xdr:colOff>149225</xdr:colOff>
      <xdr:row>58</xdr:row>
      <xdr:rowOff>128815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113592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167822</xdr:rowOff>
    </xdr:from>
    <xdr:to>
      <xdr:col>11</xdr:col>
      <xdr:colOff>9525</xdr:colOff>
      <xdr:row>58</xdr:row>
      <xdr:rowOff>110672</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9404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117022</xdr:rowOff>
    </xdr:from>
    <xdr:to>
      <xdr:col>11</xdr:col>
      <xdr:colOff>60325</xdr:colOff>
      <xdr:row>58</xdr:row>
      <xdr:rowOff>47172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57349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90005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100693</xdr:rowOff>
    </xdr:from>
    <xdr:to>
      <xdr:col>24</xdr:col>
      <xdr:colOff>76200</xdr:colOff>
      <xdr:row>58</xdr:row>
      <xdr:rowOff>30843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72770</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117022</xdr:rowOff>
    </xdr:from>
    <xdr:to>
      <xdr:col>20</xdr:col>
      <xdr:colOff>38100</xdr:colOff>
      <xdr:row>58</xdr:row>
      <xdr:rowOff>47172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31949</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166007</xdr:rowOff>
    </xdr:from>
    <xdr:to>
      <xdr:col>15</xdr:col>
      <xdr:colOff>149225</xdr:colOff>
      <xdr:row>58</xdr:row>
      <xdr:rowOff>96157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106334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70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117022</xdr:rowOff>
    </xdr:from>
    <xdr:to>
      <xdr:col>11</xdr:col>
      <xdr:colOff>60325</xdr:colOff>
      <xdr:row>58</xdr:row>
      <xdr:rowOff>47172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31949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59872</xdr:rowOff>
    </xdr:from>
    <xdr:to>
      <xdr:col>6</xdr:col>
      <xdr:colOff>171450</xdr:colOff>
      <xdr:row>58</xdr:row>
      <xdr:rowOff>161472</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146249</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繰出金に係る経常収支比率が低くなり、その他全体で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ポイント低くなった。また、類似団体平均より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ポイント上回っている。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118835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2400"/>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90912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118835</xdr:rowOff>
    </xdr:from>
    <xdr:to>
      <xdr:col>82</xdr:col>
      <xdr:colOff>196850</xdr:colOff>
      <xdr:row>61</xdr:row>
      <xdr:rowOff>118835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143328</xdr:rowOff>
    </xdr:from>
    <xdr:to>
      <xdr:col>82</xdr:col>
      <xdr:colOff>107950</xdr:colOff>
      <xdr:row>61</xdr:row>
      <xdr:rowOff>37193</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104303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125384</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89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108857</xdr:rowOff>
    </xdr:from>
    <xdr:to>
      <xdr:col>82</xdr:col>
      <xdr:colOff>158750</xdr:colOff>
      <xdr:row>59</xdr:row>
      <xdr:rowOff>39007</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20865</xdr:rowOff>
    </xdr:from>
    <xdr:to>
      <xdr:col>78</xdr:col>
      <xdr:colOff>69850</xdr:colOff>
      <xdr:row>61</xdr:row>
      <xdr:rowOff>37193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10479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19050</xdr:rowOff>
    </xdr:from>
    <xdr:to>
      <xdr:col>78</xdr:col>
      <xdr:colOff>120650</xdr:colOff>
      <xdr:row>59</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130827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143328</xdr:rowOff>
    </xdr:from>
    <xdr:to>
      <xdr:col>73</xdr:col>
      <xdr:colOff>180975</xdr:colOff>
      <xdr:row>61</xdr:row>
      <xdr:rowOff>20865</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104303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117022</xdr:rowOff>
    </xdr:from>
    <xdr:to>
      <xdr:col>74</xdr:col>
      <xdr:colOff>31750</xdr:colOff>
      <xdr:row>60</xdr:row>
      <xdr:rowOff>47172</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57349</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1000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135165</xdr:rowOff>
    </xdr:from>
    <xdr:to>
      <xdr:col>69</xdr:col>
      <xdr:colOff>92075</xdr:colOff>
      <xdr:row>60</xdr:row>
      <xdr:rowOff>143328</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10250715"/>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84365</xdr:rowOff>
    </xdr:from>
    <xdr:to>
      <xdr:col>69</xdr:col>
      <xdr:colOff>142875</xdr:colOff>
      <xdr:row>60</xdr:row>
      <xdr:rowOff>14515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1019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24692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8362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92528</xdr:rowOff>
    </xdr:from>
    <xdr:to>
      <xdr:col>82</xdr:col>
      <xdr:colOff>158750</xdr:colOff>
      <xdr:row>61</xdr:row>
      <xdr:rowOff>22678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64605</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157843</xdr:rowOff>
    </xdr:from>
    <xdr:to>
      <xdr:col>78</xdr:col>
      <xdr:colOff>120650</xdr:colOff>
      <xdr:row>61</xdr:row>
      <xdr:rowOff>87993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72770</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53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141515</xdr:rowOff>
    </xdr:from>
    <xdr:to>
      <xdr:col>74</xdr:col>
      <xdr:colOff>31750</xdr:colOff>
      <xdr:row>61</xdr:row>
      <xdr:rowOff>71665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56442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51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92528</xdr:rowOff>
    </xdr:from>
    <xdr:to>
      <xdr:col>69</xdr:col>
      <xdr:colOff>142875</xdr:colOff>
      <xdr:row>61</xdr:row>
      <xdr:rowOff>22678</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7455</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84365</xdr:rowOff>
    </xdr:from>
    <xdr:to>
      <xdr:col>65</xdr:col>
      <xdr:colOff>53975</xdr:colOff>
      <xdr:row>60</xdr:row>
      <xdr:rowOff>14515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170742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補助費等にかかる経常収支比率は、昨年度と比較すると</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ポイント低くなり、類似団体平均と比べ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ポイント低くなった。</a:t>
          </a:r>
        </a:p>
        <a:p>
          <a:r>
            <a:rPr kumimoji="1" lang="ja-JP" altLang="en-US" sz="1300">
              <a:latin typeface="ＭＳ Ｐゴシック" panose="020B0600070205080204" pitchFamily="50" charset="-128"/>
              <a:ea typeface="ＭＳ Ｐゴシック" panose="020B0600070205080204" pitchFamily="50" charset="-128"/>
            </a:rPr>
            <a:t>　今後も行財政改革の取組を通じて経常経費の削減努力を継続し、経費削減に努める。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40</xdr:row>
      <xdr:rowOff>119380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5981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91457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119380</xdr:rowOff>
    </xdr:from>
    <xdr:to>
      <xdr:col>82</xdr:col>
      <xdr:colOff>196850</xdr:colOff>
      <xdr:row>40</xdr:row>
      <xdr:rowOff>119380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88900</xdr:rowOff>
    </xdr:from>
    <xdr:to>
      <xdr:col>82</xdr:col>
      <xdr:colOff>107950</xdr:colOff>
      <xdr:row>34</xdr:row>
      <xdr:rowOff>127000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5918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55897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588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83820</xdr:rowOff>
    </xdr:from>
    <xdr:to>
      <xdr:col>82</xdr:col>
      <xdr:colOff>158750</xdr:colOff>
      <xdr:row>35</xdr:row>
      <xdr:rowOff>13970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127000</xdr:rowOff>
    </xdr:from>
    <xdr:to>
      <xdr:col>78</xdr:col>
      <xdr:colOff>69850</xdr:colOff>
      <xdr:row>34</xdr:row>
      <xdr:rowOff>149860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5956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121920</xdr:rowOff>
    </xdr:from>
    <xdr:to>
      <xdr:col>78</xdr:col>
      <xdr:colOff>120650</xdr:colOff>
      <xdr:row>35</xdr:row>
      <xdr:rowOff>52070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36847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03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142240</xdr:rowOff>
    </xdr:from>
    <xdr:to>
      <xdr:col>73</xdr:col>
      <xdr:colOff>180975</xdr:colOff>
      <xdr:row>34</xdr:row>
      <xdr:rowOff>149860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5971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99060</xdr:rowOff>
    </xdr:from>
    <xdr:to>
      <xdr:col>74</xdr:col>
      <xdr:colOff>31750</xdr:colOff>
      <xdr:row>35</xdr:row>
      <xdr:rowOff>29210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39387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142240</xdr:rowOff>
    </xdr:from>
    <xdr:to>
      <xdr:col>69</xdr:col>
      <xdr:colOff>92075</xdr:colOff>
      <xdr:row>34</xdr:row>
      <xdr:rowOff>165100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5971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137160</xdr:rowOff>
    </xdr:from>
    <xdr:to>
      <xdr:col>69</xdr:col>
      <xdr:colOff>142875</xdr:colOff>
      <xdr:row>35</xdr:row>
      <xdr:rowOff>67310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52087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129540</xdr:rowOff>
    </xdr:from>
    <xdr:to>
      <xdr:col>65</xdr:col>
      <xdr:colOff>53975</xdr:colOff>
      <xdr:row>35</xdr:row>
      <xdr:rowOff>59690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44467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38100</xdr:rowOff>
    </xdr:from>
    <xdr:to>
      <xdr:col>82</xdr:col>
      <xdr:colOff>158750</xdr:colOff>
      <xdr:row>34</xdr:row>
      <xdr:rowOff>139700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54627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76200</xdr:rowOff>
    </xdr:from>
    <xdr:to>
      <xdr:col>78</xdr:col>
      <xdr:colOff>120650</xdr:colOff>
      <xdr:row>35</xdr:row>
      <xdr:rowOff>6350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16527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99060</xdr:rowOff>
    </xdr:from>
    <xdr:to>
      <xdr:col>74</xdr:col>
      <xdr:colOff>31750</xdr:colOff>
      <xdr:row>35</xdr:row>
      <xdr:rowOff>29210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13987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91440</xdr:rowOff>
    </xdr:from>
    <xdr:to>
      <xdr:col>69</xdr:col>
      <xdr:colOff>142875</xdr:colOff>
      <xdr:row>35</xdr:row>
      <xdr:rowOff>21590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31767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114300</xdr:rowOff>
    </xdr:from>
    <xdr:to>
      <xdr:col>65</xdr:col>
      <xdr:colOff>53975</xdr:colOff>
      <xdr:row>35</xdr:row>
      <xdr:rowOff>44450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54627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公債費については、市債の抑制により地方債残高が減少していることや新規発行債や利率見直しのある地方債においては昨今の借入利率の低さから改善傾向にある。</a:t>
          </a:r>
        </a:p>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ポイント低くなった。</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a:extLst>
            <a:ext uri="{FF2B5EF4-FFF2-40B4-BE49-F238E27FC236}">
              <a16:creationId xmlns:a16="http://schemas.microsoft.com/office/drawing/2014/main" id="{00000000-0008-0000-0400-00007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91621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4826000" y="12661900"/>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63698</xdr:rowOff>
    </xdr:from>
    <xdr:ext cx="762000" cy="259045"/>
    <xdr:sp macro="" textlink="">
      <xdr:nvSpPr>
        <xdr:cNvPr id="375" name="公債費最小値テキスト">
          <a:extLst>
            <a:ext uri="{FF2B5EF4-FFF2-40B4-BE49-F238E27FC236}">
              <a16:creationId xmlns:a16="http://schemas.microsoft.com/office/drawing/2014/main" id="{00000000-0008-0000-0400-000077010000}"/>
            </a:ext>
          </a:extLst>
        </xdr:cNvPr>
        <xdr:cNvSpPr txBox="1"/>
      </xdr:nvSpPr>
      <xdr:spPr>
        <a:xfrm>
          <a:off x="4914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91621</xdr:rowOff>
    </xdr:from>
    <xdr:to>
      <xdr:col>24</xdr:col>
      <xdr:colOff>114300</xdr:colOff>
      <xdr:row>81</xdr:row>
      <xdr:rowOff>91621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3979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7" name="公債費最大値テキスト">
          <a:extLst>
            <a:ext uri="{FF2B5EF4-FFF2-40B4-BE49-F238E27FC236}">
              <a16:creationId xmlns:a16="http://schemas.microsoft.com/office/drawing/2014/main" id="{00000000-0008-0000-0400-000079010000}"/>
            </a:ext>
          </a:extLst>
        </xdr:cNvPr>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26307</xdr:rowOff>
    </xdr:from>
    <xdr:to>
      <xdr:col>24</xdr:col>
      <xdr:colOff>25400</xdr:colOff>
      <xdr:row>77</xdr:row>
      <xdr:rowOff>48079</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987800" y="13227957"/>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163484</xdr:rowOff>
    </xdr:from>
    <xdr:ext cx="762000" cy="259045"/>
    <xdr:sp macro="" textlink="">
      <xdr:nvSpPr>
        <xdr:cNvPr id="380" name="公債費平均値テキスト">
          <a:extLst>
            <a:ext uri="{FF2B5EF4-FFF2-40B4-BE49-F238E27FC236}">
              <a16:creationId xmlns:a16="http://schemas.microsoft.com/office/drawing/2014/main" id="{00000000-0008-0000-0400-00007C010000}"/>
            </a:ext>
          </a:extLst>
        </xdr:cNvPr>
        <xdr:cNvSpPr txBox="1"/>
      </xdr:nvSpPr>
      <xdr:spPr>
        <a:xfrm>
          <a:off x="4914900" y="1302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146957</xdr:rowOff>
    </xdr:from>
    <xdr:to>
      <xdr:col>24</xdr:col>
      <xdr:colOff>76200</xdr:colOff>
      <xdr:row>77</xdr:row>
      <xdr:rowOff>77107</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47752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48079</xdr:rowOff>
    </xdr:from>
    <xdr:to>
      <xdr:col>19</xdr:col>
      <xdr:colOff>187325</xdr:colOff>
      <xdr:row>77</xdr:row>
      <xdr:rowOff>69850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3098800" y="132497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77</xdr:row>
      <xdr:rowOff>113393</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flipV="1">
          <a:off x="2209800" y="13271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168729</xdr:rowOff>
    </xdr:from>
    <xdr:to>
      <xdr:col>15</xdr:col>
      <xdr:colOff>149225</xdr:colOff>
      <xdr:row>77</xdr:row>
      <xdr:rowOff>98879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30480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109056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96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113393</xdr:rowOff>
    </xdr:from>
    <xdr:to>
      <xdr:col>11</xdr:col>
      <xdr:colOff>9525</xdr:colOff>
      <xdr:row>77</xdr:row>
      <xdr:rowOff>124279</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flipV="1">
          <a:off x="1320800" y="133150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62593</xdr:rowOff>
    </xdr:from>
    <xdr:to>
      <xdr:col>11</xdr:col>
      <xdr:colOff>60325</xdr:colOff>
      <xdr:row>77</xdr:row>
      <xdr:rowOff>164193</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2159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2920</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149679</xdr:rowOff>
    </xdr:from>
    <xdr:to>
      <xdr:col>6</xdr:col>
      <xdr:colOff>171450</xdr:colOff>
      <xdr:row>78</xdr:row>
      <xdr:rowOff>79829</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1270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64606</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146957</xdr:rowOff>
    </xdr:from>
    <xdr:to>
      <xdr:col>24</xdr:col>
      <xdr:colOff>76200</xdr:colOff>
      <xdr:row>77</xdr:row>
      <xdr:rowOff>77107</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4775200" y="131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119034</xdr:rowOff>
    </xdr:from>
    <xdr:ext cx="762000" cy="259045"/>
    <xdr:sp macro="" textlink="">
      <xdr:nvSpPr>
        <xdr:cNvPr id="399" name="公債費該当値テキスト">
          <a:extLst>
            <a:ext uri="{FF2B5EF4-FFF2-40B4-BE49-F238E27FC236}">
              <a16:creationId xmlns:a16="http://schemas.microsoft.com/office/drawing/2014/main" id="{00000000-0008-0000-0400-00008F010000}"/>
            </a:ext>
          </a:extLst>
        </xdr:cNvPr>
        <xdr:cNvSpPr txBox="1"/>
      </xdr:nvSpPr>
      <xdr:spPr>
        <a:xfrm>
          <a:off x="4914900" y="1314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168729</xdr:rowOff>
    </xdr:from>
    <xdr:to>
      <xdr:col>20</xdr:col>
      <xdr:colOff>38100</xdr:colOff>
      <xdr:row>77</xdr:row>
      <xdr:rowOff>98879</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937000" y="1319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109056</xdr:rowOff>
    </xdr:from>
    <xdr:ext cx="7366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3606800" y="12967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62593</xdr:rowOff>
    </xdr:from>
    <xdr:to>
      <xdr:col>11</xdr:col>
      <xdr:colOff>60325</xdr:colOff>
      <xdr:row>77</xdr:row>
      <xdr:rowOff>164193</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21590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148970</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828800" y="133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73479</xdr:rowOff>
    </xdr:from>
    <xdr:to>
      <xdr:col>6</xdr:col>
      <xdr:colOff>171450</xdr:colOff>
      <xdr:row>78</xdr:row>
      <xdr:rowOff>3629</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1270000" y="1327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13806</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9398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公債費以外の経常収支比率は全体で</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ポイント低くなっている。</a:t>
          </a:r>
        </a:p>
        <a:p>
          <a:r>
            <a:rPr kumimoji="1" lang="ja-JP" altLang="en-US" sz="1300">
              <a:latin typeface="ＭＳ Ｐゴシック" panose="020B0600070205080204" pitchFamily="50" charset="-128"/>
              <a:ea typeface="ＭＳ Ｐゴシック" panose="020B0600070205080204" pitchFamily="50" charset="-128"/>
            </a:rPr>
            <a:t>　要因として、人件費で</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ポイント、物件費で</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ポイント、補助費等で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ポイント、それぞれ低くなったことなどによる。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6" name="公債費以外グラフ枠">
          <a:extLst>
            <a:ext uri="{FF2B5EF4-FFF2-40B4-BE49-F238E27FC236}">
              <a16:creationId xmlns:a16="http://schemas.microsoft.com/office/drawing/2014/main" id="{00000000-0008-0000-0400-0000B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82</xdr:row>
      <xdr:rowOff>39914</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6510000" y="125857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11991</xdr:rowOff>
    </xdr:from>
    <xdr:ext cx="762000" cy="259045"/>
    <xdr:sp macro="" textlink="">
      <xdr:nvSpPr>
        <xdr:cNvPr id="438" name="公債費以外最小値テキスト">
          <a:extLst>
            <a:ext uri="{FF2B5EF4-FFF2-40B4-BE49-F238E27FC236}">
              <a16:creationId xmlns:a16="http://schemas.microsoft.com/office/drawing/2014/main" id="{00000000-0008-0000-0400-0000B6010000}"/>
            </a:ext>
          </a:extLst>
        </xdr:cNvPr>
        <xdr:cNvSpPr txBox="1"/>
      </xdr:nvSpPr>
      <xdr:spPr>
        <a:xfrm>
          <a:off x="16598900" y="1407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39914</xdr:rowOff>
    </xdr:from>
    <xdr:to>
      <xdr:col>82</xdr:col>
      <xdr:colOff>196850</xdr:colOff>
      <xdr:row>82</xdr:row>
      <xdr:rowOff>39914</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409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40" name="公債費以外最大値テキスト">
          <a:extLst>
            <a:ext uri="{FF2B5EF4-FFF2-40B4-BE49-F238E27FC236}">
              <a16:creationId xmlns:a16="http://schemas.microsoft.com/office/drawing/2014/main" id="{00000000-0008-0000-0400-0000B8010000}"/>
            </a:ext>
          </a:extLst>
        </xdr:cNvPr>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170543</xdr:rowOff>
    </xdr:from>
    <xdr:to>
      <xdr:col>82</xdr:col>
      <xdr:colOff>107950</xdr:colOff>
      <xdr:row>80</xdr:row>
      <xdr:rowOff>165100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5671800" y="13543643"/>
          <a:ext cx="8382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119941</xdr:rowOff>
    </xdr:from>
    <xdr:ext cx="762000" cy="259045"/>
    <xdr:sp macro="" textlink="">
      <xdr:nvSpPr>
        <xdr:cNvPr id="443" name="公債費以外平均値テキスト">
          <a:extLst>
            <a:ext uri="{FF2B5EF4-FFF2-40B4-BE49-F238E27FC236}">
              <a16:creationId xmlns:a16="http://schemas.microsoft.com/office/drawing/2014/main" id="{00000000-0008-0000-0400-0000BB010000}"/>
            </a:ext>
          </a:extLst>
        </xdr:cNvPr>
        <xdr:cNvSpPr txBox="1"/>
      </xdr:nvSpPr>
      <xdr:spPr>
        <a:xfrm>
          <a:off x="16598900" y="12978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103414</xdr:rowOff>
    </xdr:from>
    <xdr:to>
      <xdr:col>82</xdr:col>
      <xdr:colOff>158750</xdr:colOff>
      <xdr:row>77</xdr:row>
      <xdr:rowOff>33564</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6459200" y="1313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165100</xdr:rowOff>
    </xdr:from>
    <xdr:to>
      <xdr:col>78</xdr:col>
      <xdr:colOff>69850</xdr:colOff>
      <xdr:row>81</xdr:row>
      <xdr:rowOff>135164</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flipV="1">
          <a:off x="14782800" y="13881100"/>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65314</xdr:rowOff>
    </xdr:from>
    <xdr:to>
      <xdr:col>78</xdr:col>
      <xdr:colOff>120650</xdr:colOff>
      <xdr:row>78</xdr:row>
      <xdr:rowOff>166914</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5621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5641</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20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143329</xdr:rowOff>
    </xdr:from>
    <xdr:to>
      <xdr:col>73</xdr:col>
      <xdr:colOff>180975</xdr:colOff>
      <xdr:row>81</xdr:row>
      <xdr:rowOff>135164</xdr:rowOff>
    </xdr:to>
    <xdr:cxnSp macro="">
      <xdr:nvCxnSpPr>
        <xdr:cNvPr id="448" name="直線コネクタ 447">
          <a:extLst>
            <a:ext uri="{FF2B5EF4-FFF2-40B4-BE49-F238E27FC236}">
              <a16:creationId xmlns:a16="http://schemas.microsoft.com/office/drawing/2014/main" id="{00000000-0008-0000-0400-0000C0010000}"/>
            </a:ext>
          </a:extLst>
        </xdr:cNvPr>
        <xdr:cNvCxnSpPr/>
      </xdr:nvCxnSpPr>
      <xdr:spPr>
        <a:xfrm>
          <a:off x="13893800" y="13859329"/>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163286</xdr:rowOff>
    </xdr:from>
    <xdr:to>
      <xdr:col>74</xdr:col>
      <xdr:colOff>31750</xdr:colOff>
      <xdr:row>79</xdr:row>
      <xdr:rowOff>93436</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4732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103613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30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121557</xdr:rowOff>
    </xdr:from>
    <xdr:to>
      <xdr:col>69</xdr:col>
      <xdr:colOff>92075</xdr:colOff>
      <xdr:row>80</xdr:row>
      <xdr:rowOff>143329</xdr:rowOff>
    </xdr:to>
    <xdr:cxnSp macro="">
      <xdr:nvCxnSpPr>
        <xdr:cNvPr id="451" name="直線コネクタ 450">
          <a:extLst>
            <a:ext uri="{FF2B5EF4-FFF2-40B4-BE49-F238E27FC236}">
              <a16:creationId xmlns:a16="http://schemas.microsoft.com/office/drawing/2014/main" id="{00000000-0008-0000-0400-0000C3010000}"/>
            </a:ext>
          </a:extLst>
        </xdr:cNvPr>
        <xdr:cNvCxnSpPr/>
      </xdr:nvCxnSpPr>
      <xdr:spPr>
        <a:xfrm>
          <a:off x="13004800" y="138375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21771</xdr:rowOff>
    </xdr:from>
    <xdr:to>
      <xdr:col>69</xdr:col>
      <xdr:colOff>142875</xdr:colOff>
      <xdr:row>78</xdr:row>
      <xdr:rowOff>123371</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3843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133548</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16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138793</xdr:rowOff>
    </xdr:from>
    <xdr:to>
      <xdr:col>65</xdr:col>
      <xdr:colOff>53975</xdr:colOff>
      <xdr:row>78</xdr:row>
      <xdr:rowOff>68943</xdr:rowOff>
    </xdr:to>
    <xdr:sp macro="" textlink="">
      <xdr:nvSpPr>
        <xdr:cNvPr id="454" name="フローチャート: 判断 453">
          <a:extLst>
            <a:ext uri="{FF2B5EF4-FFF2-40B4-BE49-F238E27FC236}">
              <a16:creationId xmlns:a16="http://schemas.microsoft.com/office/drawing/2014/main" id="{00000000-0008-0000-0400-0000C6010000}"/>
            </a:ext>
          </a:extLst>
        </xdr:cNvPr>
        <xdr:cNvSpPr/>
      </xdr:nvSpPr>
      <xdr:spPr>
        <a:xfrm>
          <a:off x="12954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79120</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119743</xdr:rowOff>
    </xdr:from>
    <xdr:to>
      <xdr:col>82</xdr:col>
      <xdr:colOff>158750</xdr:colOff>
      <xdr:row>79</xdr:row>
      <xdr:rowOff>49893</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6459200" y="1349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91820</xdr:rowOff>
    </xdr:from>
    <xdr:ext cx="762000" cy="259045"/>
    <xdr:sp macro="" textlink="">
      <xdr:nvSpPr>
        <xdr:cNvPr id="462" name="公債費以外該当値テキスト">
          <a:extLst>
            <a:ext uri="{FF2B5EF4-FFF2-40B4-BE49-F238E27FC236}">
              <a16:creationId xmlns:a16="http://schemas.microsoft.com/office/drawing/2014/main" id="{00000000-0008-0000-0400-0000CE010000}"/>
            </a:ext>
          </a:extLst>
        </xdr:cNvPr>
        <xdr:cNvSpPr txBox="1"/>
      </xdr:nvSpPr>
      <xdr:spPr>
        <a:xfrm>
          <a:off x="16598900" y="1346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114300</xdr:rowOff>
    </xdr:from>
    <xdr:to>
      <xdr:col>78</xdr:col>
      <xdr:colOff>120650</xdr:colOff>
      <xdr:row>81</xdr:row>
      <xdr:rowOff>44450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5621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29227</xdr:rowOff>
    </xdr:from>
    <xdr:ext cx="7366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5290800" y="1391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84364</xdr:rowOff>
    </xdr:from>
    <xdr:to>
      <xdr:col>74</xdr:col>
      <xdr:colOff>31750</xdr:colOff>
      <xdr:row>82</xdr:row>
      <xdr:rowOff>14514</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4732000" y="1397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170741</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4401800" y="1405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92529</xdr:rowOff>
    </xdr:from>
    <xdr:to>
      <xdr:col>69</xdr:col>
      <xdr:colOff>142875</xdr:colOff>
      <xdr:row>81</xdr:row>
      <xdr:rowOff>22679</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3843000" y="13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7456</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3512800" y="1389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70757</xdr:rowOff>
    </xdr:from>
    <xdr:to>
      <xdr:col>65</xdr:col>
      <xdr:colOff>53975</xdr:colOff>
      <xdr:row>81</xdr:row>
      <xdr:rowOff>907</xdr:rowOff>
    </xdr:to>
    <xdr:sp macro="" textlink="">
      <xdr:nvSpPr>
        <xdr:cNvPr id="469" name="楕円 468">
          <a:extLst>
            <a:ext uri="{FF2B5EF4-FFF2-40B4-BE49-F238E27FC236}">
              <a16:creationId xmlns:a16="http://schemas.microsoft.com/office/drawing/2014/main" id="{00000000-0008-0000-0400-0000D5010000}"/>
            </a:ext>
          </a:extLst>
        </xdr:cNvPr>
        <xdr:cNvSpPr/>
      </xdr:nvSpPr>
      <xdr:spPr>
        <a:xfrm>
          <a:off x="12954000" y="1378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157134</xdr:rowOff>
    </xdr:from>
    <xdr:ext cx="762000" cy="259045"/>
    <xdr:sp macro="" textlink="">
      <xdr:nvSpPr>
        <xdr:cNvPr id="470" name="テキスト ボックス 469">
          <a:extLst>
            <a:ext uri="{FF2B5EF4-FFF2-40B4-BE49-F238E27FC236}">
              <a16:creationId xmlns:a16="http://schemas.microsoft.com/office/drawing/2014/main" id="{00000000-0008-0000-0400-0000D6010000}"/>
            </a:ext>
          </a:extLst>
        </xdr:cNvPr>
        <xdr:cNvSpPr txBox="1"/>
      </xdr:nvSpPr>
      <xdr:spPr>
        <a:xfrm>
          <a:off x="12623800" y="1387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兵庫県宝塚市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34074</xdr:rowOff>
    </xdr:from>
    <xdr:to>
      <xdr:col>29</xdr:col>
      <xdr:colOff>127000</xdr:colOff>
      <xdr:row>20</xdr:row>
      <xdr:rowOff>22149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7649"/>
          <a:ext cx="0" cy="15311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165676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7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22149</xdr:rowOff>
    </xdr:from>
    <xdr:to>
      <xdr:col>30</xdr:col>
      <xdr:colOff>25400</xdr:colOff>
      <xdr:row>20</xdr:row>
      <xdr:rowOff>22149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987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120451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1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34074</xdr:rowOff>
    </xdr:from>
    <xdr:to>
      <xdr:col>30</xdr:col>
      <xdr:colOff>25400</xdr:colOff>
      <xdr:row>11</xdr:row>
      <xdr:rowOff>34074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7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153441</xdr:rowOff>
    </xdr:from>
    <xdr:to>
      <xdr:col>29</xdr:col>
      <xdr:colOff>127000</xdr:colOff>
      <xdr:row>15</xdr:row>
      <xdr:rowOff>26492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01366"/>
          <a:ext cx="647700" cy="44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60393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51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88316</xdr:rowOff>
    </xdr:from>
    <xdr:to>
      <xdr:col>29</xdr:col>
      <xdr:colOff>177800</xdr:colOff>
      <xdr:row>17</xdr:row>
      <xdr:rowOff>18466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791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26492</xdr:rowOff>
    </xdr:from>
    <xdr:to>
      <xdr:col>26</xdr:col>
      <xdr:colOff>50800</xdr:colOff>
      <xdr:row>15</xdr:row>
      <xdr:rowOff>53810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45867"/>
          <a:ext cx="698500" cy="27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110033</xdr:rowOff>
    </xdr:from>
    <xdr:to>
      <xdr:col>26</xdr:col>
      <xdr:colOff>101600</xdr:colOff>
      <xdr:row>17</xdr:row>
      <xdr:rowOff>40183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00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24960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8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53810</xdr:rowOff>
    </xdr:from>
    <xdr:to>
      <xdr:col>22</xdr:col>
      <xdr:colOff>114300</xdr:colOff>
      <xdr:row>15</xdr:row>
      <xdr:rowOff>129629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73185"/>
          <a:ext cx="698500" cy="75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7506</xdr:rowOff>
    </xdr:from>
    <xdr:to>
      <xdr:col>22</xdr:col>
      <xdr:colOff>165100</xdr:colOff>
      <xdr:row>17</xdr:row>
      <xdr:rowOff>109106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93883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5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129629</xdr:rowOff>
    </xdr:from>
    <xdr:to>
      <xdr:col>18</xdr:col>
      <xdr:colOff>177800</xdr:colOff>
      <xdr:row>16</xdr:row>
      <xdr:rowOff>14681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49004"/>
          <a:ext cx="698500" cy="56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36081</xdr:rowOff>
    </xdr:from>
    <xdr:to>
      <xdr:col>19</xdr:col>
      <xdr:colOff>38100</xdr:colOff>
      <xdr:row>17</xdr:row>
      <xdr:rowOff>137681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122458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63475</xdr:rowOff>
    </xdr:from>
    <xdr:to>
      <xdr:col>15</xdr:col>
      <xdr:colOff>101600</xdr:colOff>
      <xdr:row>17</xdr:row>
      <xdr:rowOff>165075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149852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1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102641</xdr:rowOff>
    </xdr:from>
    <xdr:to>
      <xdr:col>29</xdr:col>
      <xdr:colOff>177800</xdr:colOff>
      <xdr:row>15</xdr:row>
      <xdr:rowOff>32791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50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119168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9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147142</xdr:rowOff>
    </xdr:from>
    <xdr:to>
      <xdr:col>26</xdr:col>
      <xdr:colOff>101600</xdr:colOff>
      <xdr:row>15</xdr:row>
      <xdr:rowOff>77292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95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87469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3010</xdr:rowOff>
    </xdr:from>
    <xdr:to>
      <xdr:col>22</xdr:col>
      <xdr:colOff>165100</xdr:colOff>
      <xdr:row>15</xdr:row>
      <xdr:rowOff>104610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22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114787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9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78829</xdr:rowOff>
    </xdr:from>
    <xdr:to>
      <xdr:col>19</xdr:col>
      <xdr:colOff>38100</xdr:colOff>
      <xdr:row>16</xdr:row>
      <xdr:rowOff>8979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98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19156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6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135331</xdr:rowOff>
    </xdr:from>
    <xdr:to>
      <xdr:col>15</xdr:col>
      <xdr:colOff>101600</xdr:colOff>
      <xdr:row>16</xdr:row>
      <xdr:rowOff>65481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54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75658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2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303175</xdr:rowOff>
    </xdr:from>
    <xdr:to>
      <xdr:col>29</xdr:col>
      <xdr:colOff>127000</xdr:colOff>
      <xdr:row>37</xdr:row>
      <xdr:rowOff>164909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27725"/>
          <a:ext cx="0" cy="10618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136986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6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164909</xdr:rowOff>
    </xdr:from>
    <xdr:to>
      <xdr:col>30</xdr:col>
      <xdr:colOff>25400</xdr:colOff>
      <xdr:row>37</xdr:row>
      <xdr:rowOff>164909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289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46652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303175</xdr:rowOff>
    </xdr:from>
    <xdr:to>
      <xdr:col>30</xdr:col>
      <xdr:colOff>25400</xdr:colOff>
      <xdr:row>33</xdr:row>
      <xdr:rowOff>303175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27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233718</xdr:rowOff>
    </xdr:from>
    <xdr:to>
      <xdr:col>29</xdr:col>
      <xdr:colOff>127000</xdr:colOff>
      <xdr:row>35</xdr:row>
      <xdr:rowOff>294869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844068"/>
          <a:ext cx="647700" cy="61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218495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28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239725</xdr:rowOff>
    </xdr:from>
    <xdr:to>
      <xdr:col>29</xdr:col>
      <xdr:colOff>177800</xdr:colOff>
      <xdr:row>35</xdr:row>
      <xdr:rowOff>341325</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50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294869</xdr:rowOff>
    </xdr:from>
    <xdr:to>
      <xdr:col>26</xdr:col>
      <xdr:colOff>50800</xdr:colOff>
      <xdr:row>35</xdr:row>
      <xdr:rowOff>324091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905219"/>
          <a:ext cx="698500" cy="29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266967</xdr:rowOff>
    </xdr:from>
    <xdr:to>
      <xdr:col>26</xdr:col>
      <xdr:colOff>101600</xdr:colOff>
      <xdr:row>36</xdr:row>
      <xdr:rowOff>25667</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10444</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63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324091</xdr:rowOff>
    </xdr:from>
    <xdr:to>
      <xdr:col>22</xdr:col>
      <xdr:colOff>114300</xdr:colOff>
      <xdr:row>36</xdr:row>
      <xdr:rowOff>3632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934441"/>
          <a:ext cx="698500" cy="22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270548</xdr:rowOff>
    </xdr:from>
    <xdr:to>
      <xdr:col>22</xdr:col>
      <xdr:colOff>165100</xdr:colOff>
      <xdr:row>36</xdr:row>
      <xdr:rowOff>29248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39425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4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324282</xdr:rowOff>
    </xdr:from>
    <xdr:to>
      <xdr:col>18</xdr:col>
      <xdr:colOff>177800</xdr:colOff>
      <xdr:row>36</xdr:row>
      <xdr:rowOff>3632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934632"/>
          <a:ext cx="698500" cy="22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258051</xdr:rowOff>
    </xdr:from>
    <xdr:to>
      <xdr:col>19</xdr:col>
      <xdr:colOff>38100</xdr:colOff>
      <xdr:row>36</xdr:row>
      <xdr:rowOff>16751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3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189852</xdr:rowOff>
    </xdr:from>
    <xdr:to>
      <xdr:col>15</xdr:col>
      <xdr:colOff>101600</xdr:colOff>
      <xdr:row>35</xdr:row>
      <xdr:rowOff>291452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00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301629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6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182918</xdr:rowOff>
    </xdr:from>
    <xdr:to>
      <xdr:col>29</xdr:col>
      <xdr:colOff>177800</xdr:colOff>
      <xdr:row>35</xdr:row>
      <xdr:rowOff>284518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93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27995</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6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244069</xdr:rowOff>
    </xdr:from>
    <xdr:to>
      <xdr:col>26</xdr:col>
      <xdr:colOff>101600</xdr:colOff>
      <xdr:row>36</xdr:row>
      <xdr:rowOff>2769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54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12946</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623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273291</xdr:rowOff>
    </xdr:from>
    <xdr:to>
      <xdr:col>22</xdr:col>
      <xdr:colOff>165100</xdr:colOff>
      <xdr:row>36</xdr:row>
      <xdr:rowOff>31991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83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16768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70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295732</xdr:rowOff>
    </xdr:from>
    <xdr:to>
      <xdr:col>19</xdr:col>
      <xdr:colOff>38100</xdr:colOff>
      <xdr:row>36</xdr:row>
      <xdr:rowOff>54432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06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39209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9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273482</xdr:rowOff>
    </xdr:from>
    <xdr:to>
      <xdr:col>15</xdr:col>
      <xdr:colOff>101600</xdr:colOff>
      <xdr:row>36</xdr:row>
      <xdr:rowOff>32182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83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16959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兵庫県宝塚市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232,171
229,162
101.80
93,911,813
91,020,766
2,383,362
48,258,386
71,898,982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124547</xdr:rowOff>
    </xdr:from>
    <xdr:to>
      <xdr:col>24</xdr:col>
      <xdr:colOff>62865</xdr:colOff>
      <xdr:row>38</xdr:row>
      <xdr:rowOff>42447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8047"/>
          <a:ext cx="1270" cy="128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46274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6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42447</xdr:rowOff>
    </xdr:from>
    <xdr:to>
      <xdr:col>24</xdr:col>
      <xdr:colOff>152400</xdr:colOff>
      <xdr:row>38</xdr:row>
      <xdr:rowOff>42447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5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71224</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4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124547</xdr:rowOff>
    </xdr:from>
    <xdr:to>
      <xdr:col>24</xdr:col>
      <xdr:colOff>152400</xdr:colOff>
      <xdr:row>30</xdr:row>
      <xdr:rowOff>124547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87677</xdr:rowOff>
    </xdr:from>
    <xdr:to>
      <xdr:col>24</xdr:col>
      <xdr:colOff>63500</xdr:colOff>
      <xdr:row>33</xdr:row>
      <xdr:rowOff>111419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745527"/>
          <a:ext cx="838200" cy="2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124771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54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146344</xdr:rowOff>
    </xdr:from>
    <xdr:to>
      <xdr:col>24</xdr:col>
      <xdr:colOff>114300</xdr:colOff>
      <xdr:row>35</xdr:row>
      <xdr:rowOff>76494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111419</xdr:rowOff>
    </xdr:from>
    <xdr:to>
      <xdr:col>19</xdr:col>
      <xdr:colOff>177800</xdr:colOff>
      <xdr:row>34</xdr:row>
      <xdr:rowOff>167589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769269"/>
          <a:ext cx="889000" cy="22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1313</xdr:rowOff>
    </xdr:from>
    <xdr:to>
      <xdr:col>20</xdr:col>
      <xdr:colOff>38100</xdr:colOff>
      <xdr:row>35</xdr:row>
      <xdr:rowOff>102913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94040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9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167589</xdr:rowOff>
    </xdr:from>
    <xdr:to>
      <xdr:col>15</xdr:col>
      <xdr:colOff>50800</xdr:colOff>
      <xdr:row>35</xdr:row>
      <xdr:rowOff>79513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996889"/>
          <a:ext cx="889000" cy="8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8172</xdr:rowOff>
    </xdr:from>
    <xdr:to>
      <xdr:col>15</xdr:col>
      <xdr:colOff>101600</xdr:colOff>
      <xdr:row>36</xdr:row>
      <xdr:rowOff>109772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100899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79513</xdr:rowOff>
    </xdr:from>
    <xdr:to>
      <xdr:col>10</xdr:col>
      <xdr:colOff>114300</xdr:colOff>
      <xdr:row>35</xdr:row>
      <xdr:rowOff>107924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80263"/>
          <a:ext cx="889000" cy="2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24076</xdr:rowOff>
    </xdr:from>
    <xdr:to>
      <xdr:col>10</xdr:col>
      <xdr:colOff>165100</xdr:colOff>
      <xdr:row>36</xdr:row>
      <xdr:rowOff>125676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116803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37302</xdr:rowOff>
    </xdr:from>
    <xdr:to>
      <xdr:col>6</xdr:col>
      <xdr:colOff>38100</xdr:colOff>
      <xdr:row>36</xdr:row>
      <xdr:rowOff>138902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130029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36877</xdr:rowOff>
    </xdr:from>
    <xdr:to>
      <xdr:col>24</xdr:col>
      <xdr:colOff>114300</xdr:colOff>
      <xdr:row>33</xdr:row>
      <xdr:rowOff>138477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69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59754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54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60619</xdr:rowOff>
    </xdr:from>
    <xdr:to>
      <xdr:col>20</xdr:col>
      <xdr:colOff>38100</xdr:colOff>
      <xdr:row>33</xdr:row>
      <xdr:rowOff>162219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71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7296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49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116789</xdr:rowOff>
    </xdr:from>
    <xdr:to>
      <xdr:col>15</xdr:col>
      <xdr:colOff>101600</xdr:colOff>
      <xdr:row>35</xdr:row>
      <xdr:rowOff>46939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4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63466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2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28713</xdr:rowOff>
    </xdr:from>
    <xdr:to>
      <xdr:col>10</xdr:col>
      <xdr:colOff>165100</xdr:colOff>
      <xdr:row>35</xdr:row>
      <xdr:rowOff>130313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2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146840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0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57124</xdr:rowOff>
    </xdr:from>
    <xdr:to>
      <xdr:col>6</xdr:col>
      <xdr:colOff>38100</xdr:colOff>
      <xdr:row>35</xdr:row>
      <xdr:rowOff>158724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5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3801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3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133909</xdr:rowOff>
    </xdr:from>
    <xdr:to>
      <xdr:col>24</xdr:col>
      <xdr:colOff>62865</xdr:colOff>
      <xdr:row>57</xdr:row>
      <xdr:rowOff>1092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77859"/>
          <a:ext cx="1270" cy="89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4919</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77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1092</xdr:rowOff>
    </xdr:from>
    <xdr:to>
      <xdr:col>24</xdr:col>
      <xdr:colOff>152400</xdr:colOff>
      <xdr:row>57</xdr:row>
      <xdr:rowOff>1092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773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80586</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65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133909</xdr:rowOff>
    </xdr:from>
    <xdr:to>
      <xdr:col>24</xdr:col>
      <xdr:colOff>152400</xdr:colOff>
      <xdr:row>51</xdr:row>
      <xdr:rowOff>133909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7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60566</xdr:rowOff>
    </xdr:from>
    <xdr:to>
      <xdr:col>24</xdr:col>
      <xdr:colOff>63500</xdr:colOff>
      <xdr:row>58</xdr:row>
      <xdr:rowOff>31534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61766"/>
          <a:ext cx="838200" cy="31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120007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20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97130</xdr:rowOff>
    </xdr:from>
    <xdr:to>
      <xdr:col>24</xdr:col>
      <xdr:colOff>114300</xdr:colOff>
      <xdr:row>55</xdr:row>
      <xdr:rowOff>27280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35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60414</xdr:rowOff>
    </xdr:from>
    <xdr:to>
      <xdr:col>19</xdr:col>
      <xdr:colOff>177800</xdr:colOff>
      <xdr:row>58</xdr:row>
      <xdr:rowOff>31534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833064"/>
          <a:ext cx="889000" cy="14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33236</xdr:rowOff>
    </xdr:from>
    <xdr:to>
      <xdr:col>20</xdr:col>
      <xdr:colOff>38100</xdr:colOff>
      <xdr:row>56</xdr:row>
      <xdr:rowOff>134836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3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151363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0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60414</xdr:rowOff>
    </xdr:from>
    <xdr:to>
      <xdr:col>15</xdr:col>
      <xdr:colOff>50800</xdr:colOff>
      <xdr:row>57</xdr:row>
      <xdr:rowOff>104801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33064"/>
          <a:ext cx="889000" cy="4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24626</xdr:rowOff>
    </xdr:from>
    <xdr:to>
      <xdr:col>15</xdr:col>
      <xdr:colOff>101600</xdr:colOff>
      <xdr:row>56</xdr:row>
      <xdr:rowOff>126226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2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142753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0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75464</xdr:rowOff>
    </xdr:from>
    <xdr:to>
      <xdr:col>10</xdr:col>
      <xdr:colOff>114300</xdr:colOff>
      <xdr:row>57</xdr:row>
      <xdr:rowOff>104801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848114"/>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153670</xdr:rowOff>
    </xdr:from>
    <xdr:to>
      <xdr:col>10</xdr:col>
      <xdr:colOff>165100</xdr:colOff>
      <xdr:row>57</xdr:row>
      <xdr:rowOff>83820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5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100347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3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28931</xdr:rowOff>
    </xdr:from>
    <xdr:to>
      <xdr:col>6</xdr:col>
      <xdr:colOff>38100</xdr:colOff>
      <xdr:row>57</xdr:row>
      <xdr:rowOff>130531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0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121658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9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9766</xdr:rowOff>
    </xdr:from>
    <xdr:to>
      <xdr:col>24</xdr:col>
      <xdr:colOff>114300</xdr:colOff>
      <xdr:row>56</xdr:row>
      <xdr:rowOff>111366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96143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152184</xdr:rowOff>
    </xdr:from>
    <xdr:to>
      <xdr:col>20</xdr:col>
      <xdr:colOff>38100</xdr:colOff>
      <xdr:row>58</xdr:row>
      <xdr:rowOff>82334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2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73461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1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9614</xdr:rowOff>
    </xdr:from>
    <xdr:to>
      <xdr:col>15</xdr:col>
      <xdr:colOff>101600</xdr:colOff>
      <xdr:row>57</xdr:row>
      <xdr:rowOff>111214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8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102341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7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54001</xdr:rowOff>
    </xdr:from>
    <xdr:to>
      <xdr:col>10</xdr:col>
      <xdr:colOff>165100</xdr:colOff>
      <xdr:row>57</xdr:row>
      <xdr:rowOff>155601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2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146728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1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24664</xdr:rowOff>
    </xdr:from>
    <xdr:to>
      <xdr:col>6</xdr:col>
      <xdr:colOff>38100</xdr:colOff>
      <xdr:row>57</xdr:row>
      <xdr:rowOff>126264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142791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7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137140</xdr:rowOff>
    </xdr:from>
    <xdr:to>
      <xdr:col>24</xdr:col>
      <xdr:colOff>62865</xdr:colOff>
      <xdr:row>78</xdr:row>
      <xdr:rowOff>112588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38640"/>
          <a:ext cx="1270" cy="134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116415</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89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112588</xdr:rowOff>
    </xdr:from>
    <xdr:to>
      <xdr:col>24</xdr:col>
      <xdr:colOff>152400</xdr:colOff>
      <xdr:row>78</xdr:row>
      <xdr:rowOff>112588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8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83817</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1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137140</xdr:rowOff>
    </xdr:from>
    <xdr:to>
      <xdr:col>24</xdr:col>
      <xdr:colOff>152400</xdr:colOff>
      <xdr:row>70</xdr:row>
      <xdr:rowOff>137140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3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10175</xdr:rowOff>
    </xdr:from>
    <xdr:to>
      <xdr:col>24</xdr:col>
      <xdr:colOff>63500</xdr:colOff>
      <xdr:row>78</xdr:row>
      <xdr:rowOff>18450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383275"/>
          <a:ext cx="838200" cy="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26371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56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3494</xdr:rowOff>
    </xdr:from>
    <xdr:to>
      <xdr:col>24</xdr:col>
      <xdr:colOff>114300</xdr:colOff>
      <xdr:row>77</xdr:row>
      <xdr:rowOff>105094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0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10175</xdr:rowOff>
    </xdr:from>
    <xdr:to>
      <xdr:col>19</xdr:col>
      <xdr:colOff>177800</xdr:colOff>
      <xdr:row>78</xdr:row>
      <xdr:rowOff>21330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383275"/>
          <a:ext cx="889000" cy="1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6375</xdr:rowOff>
    </xdr:from>
    <xdr:to>
      <xdr:col>20</xdr:col>
      <xdr:colOff>38100</xdr:colOff>
      <xdr:row>77</xdr:row>
      <xdr:rowOff>107975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124502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98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14884</xdr:rowOff>
    </xdr:from>
    <xdr:to>
      <xdr:col>15</xdr:col>
      <xdr:colOff>50800</xdr:colOff>
      <xdr:row>78</xdr:row>
      <xdr:rowOff>21330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387984"/>
          <a:ext cx="889000" cy="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48941</xdr:rowOff>
    </xdr:from>
    <xdr:to>
      <xdr:col>15</xdr:col>
      <xdr:colOff>101600</xdr:colOff>
      <xdr:row>77</xdr:row>
      <xdr:rowOff>150541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5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167068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02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14884</xdr:rowOff>
    </xdr:from>
    <xdr:to>
      <xdr:col>10</xdr:col>
      <xdr:colOff>114300</xdr:colOff>
      <xdr:row>78</xdr:row>
      <xdr:rowOff>71486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387984"/>
          <a:ext cx="889000" cy="5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54336</xdr:rowOff>
    </xdr:from>
    <xdr:to>
      <xdr:col>10</xdr:col>
      <xdr:colOff>165100</xdr:colOff>
      <xdr:row>77</xdr:row>
      <xdr:rowOff>155936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1013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0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19862</xdr:rowOff>
    </xdr:from>
    <xdr:to>
      <xdr:col>6</xdr:col>
      <xdr:colOff>38100</xdr:colOff>
      <xdr:row>77</xdr:row>
      <xdr:rowOff>121462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137989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9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139100</xdr:rowOff>
    </xdr:from>
    <xdr:to>
      <xdr:col>24</xdr:col>
      <xdr:colOff>114300</xdr:colOff>
      <xdr:row>78</xdr:row>
      <xdr:rowOff>69250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4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54027</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5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130825</xdr:rowOff>
    </xdr:from>
    <xdr:to>
      <xdr:col>20</xdr:col>
      <xdr:colOff>38100</xdr:colOff>
      <xdr:row>78</xdr:row>
      <xdr:rowOff>60975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52102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2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141980</xdr:rowOff>
    </xdr:from>
    <xdr:to>
      <xdr:col>15</xdr:col>
      <xdr:colOff>101600</xdr:colOff>
      <xdr:row>78</xdr:row>
      <xdr:rowOff>72130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4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63257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3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135534</xdr:rowOff>
    </xdr:from>
    <xdr:to>
      <xdr:col>10</xdr:col>
      <xdr:colOff>165100</xdr:colOff>
      <xdr:row>78</xdr:row>
      <xdr:rowOff>65684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56811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29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20686</xdr:rowOff>
    </xdr:from>
    <xdr:to>
      <xdr:col>6</xdr:col>
      <xdr:colOff>38100</xdr:colOff>
      <xdr:row>78</xdr:row>
      <xdr:rowOff>122286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9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113413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8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14672</xdr:rowOff>
    </xdr:from>
    <xdr:to>
      <xdr:col>24</xdr:col>
      <xdr:colOff>62865</xdr:colOff>
      <xdr:row>98</xdr:row>
      <xdr:rowOff>30462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16622"/>
          <a:ext cx="1270" cy="1215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34289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3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30462</xdr:rowOff>
    </xdr:from>
    <xdr:to>
      <xdr:col>24</xdr:col>
      <xdr:colOff>152400</xdr:colOff>
      <xdr:row>98</xdr:row>
      <xdr:rowOff>30462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32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132799</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91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14672</xdr:rowOff>
    </xdr:from>
    <xdr:to>
      <xdr:col>24</xdr:col>
      <xdr:colOff>152400</xdr:colOff>
      <xdr:row>91</xdr:row>
      <xdr:rowOff>14672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1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122653</xdr:rowOff>
    </xdr:from>
    <xdr:to>
      <xdr:col>24</xdr:col>
      <xdr:colOff>63500</xdr:colOff>
      <xdr:row>98</xdr:row>
      <xdr:rowOff>26527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410403"/>
          <a:ext cx="838200" cy="41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69662</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57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91235</xdr:rowOff>
    </xdr:from>
    <xdr:to>
      <xdr:col>24</xdr:col>
      <xdr:colOff>114300</xdr:colOff>
      <xdr:row>96</xdr:row>
      <xdr:rowOff>21385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7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26527</xdr:rowOff>
    </xdr:from>
    <xdr:to>
      <xdr:col>19</xdr:col>
      <xdr:colOff>177800</xdr:colOff>
      <xdr:row>98</xdr:row>
      <xdr:rowOff>99450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828627"/>
          <a:ext cx="889000" cy="7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152222</xdr:rowOff>
    </xdr:from>
    <xdr:to>
      <xdr:col>20</xdr:col>
      <xdr:colOff>38100</xdr:colOff>
      <xdr:row>98</xdr:row>
      <xdr:rowOff>82372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78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73499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87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99450</xdr:rowOff>
    </xdr:from>
    <xdr:to>
      <xdr:col>15</xdr:col>
      <xdr:colOff>50800</xdr:colOff>
      <xdr:row>98</xdr:row>
      <xdr:rowOff>123861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901550"/>
          <a:ext cx="889000" cy="2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13283</xdr:rowOff>
    </xdr:from>
    <xdr:to>
      <xdr:col>15</xdr:col>
      <xdr:colOff>101600</xdr:colOff>
      <xdr:row>98</xdr:row>
      <xdr:rowOff>114883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1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131410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59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101687</xdr:rowOff>
    </xdr:from>
    <xdr:to>
      <xdr:col>10</xdr:col>
      <xdr:colOff>114300</xdr:colOff>
      <xdr:row>98</xdr:row>
      <xdr:rowOff>123861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903787"/>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55214</xdr:rowOff>
    </xdr:from>
    <xdr:to>
      <xdr:col>10</xdr:col>
      <xdr:colOff>165100</xdr:colOff>
      <xdr:row>98</xdr:row>
      <xdr:rowOff>156814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857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1891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3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9086</xdr:rowOff>
    </xdr:from>
    <xdr:to>
      <xdr:col>6</xdr:col>
      <xdr:colOff>38100</xdr:colOff>
      <xdr:row>98</xdr:row>
      <xdr:rowOff>110686</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81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127213</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58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71853</xdr:rowOff>
    </xdr:from>
    <xdr:to>
      <xdr:col>24</xdr:col>
      <xdr:colOff>114300</xdr:colOff>
      <xdr:row>96</xdr:row>
      <xdr:rowOff>2003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5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94730</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21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147177</xdr:rowOff>
    </xdr:from>
    <xdr:to>
      <xdr:col>20</xdr:col>
      <xdr:colOff>38100</xdr:colOff>
      <xdr:row>98</xdr:row>
      <xdr:rowOff>77327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7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93854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55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48650</xdr:rowOff>
    </xdr:from>
    <xdr:to>
      <xdr:col>15</xdr:col>
      <xdr:colOff>101600</xdr:colOff>
      <xdr:row>98</xdr:row>
      <xdr:rowOff>150250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5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141377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4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73061</xdr:rowOff>
    </xdr:from>
    <xdr:to>
      <xdr:col>10</xdr:col>
      <xdr:colOff>165100</xdr:colOff>
      <xdr:row>99</xdr:row>
      <xdr:rowOff>3211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7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165788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96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50887</xdr:rowOff>
    </xdr:from>
    <xdr:to>
      <xdr:col>6</xdr:col>
      <xdr:colOff>38100</xdr:colOff>
      <xdr:row>98</xdr:row>
      <xdr:rowOff>152487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5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143614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4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110985</xdr:rowOff>
    </xdr:from>
    <xdr:to>
      <xdr:col>54</xdr:col>
      <xdr:colOff>189865</xdr:colOff>
      <xdr:row>39</xdr:row>
      <xdr:rowOff>106058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6111735"/>
          <a:ext cx="1270" cy="680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109885</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79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106058</xdr:rowOff>
    </xdr:from>
    <xdr:to>
      <xdr:col>55</xdr:col>
      <xdr:colOff>88900</xdr:colOff>
      <xdr:row>39</xdr:row>
      <xdr:rowOff>106058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79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57662</xdr:rowOff>
    </xdr:from>
    <xdr:ext cx="534377"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88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110985</xdr:rowOff>
    </xdr:from>
    <xdr:to>
      <xdr:col>55</xdr:col>
      <xdr:colOff>88900</xdr:colOff>
      <xdr:row>35</xdr:row>
      <xdr:rowOff>110985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11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116103</xdr:rowOff>
    </xdr:from>
    <xdr:to>
      <xdr:col>55</xdr:col>
      <xdr:colOff>0</xdr:colOff>
      <xdr:row>39</xdr:row>
      <xdr:rowOff>28080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5431053"/>
          <a:ext cx="838200" cy="128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90936</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43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68059</xdr:rowOff>
    </xdr:from>
    <xdr:to>
      <xdr:col>55</xdr:col>
      <xdr:colOff>50800</xdr:colOff>
      <xdr:row>38</xdr:row>
      <xdr:rowOff>169659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58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116103</xdr:rowOff>
    </xdr:from>
    <xdr:to>
      <xdr:col>50</xdr:col>
      <xdr:colOff>114300</xdr:colOff>
      <xdr:row>39</xdr:row>
      <xdr:rowOff>59042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5431053"/>
          <a:ext cx="889000" cy="131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134023</xdr:rowOff>
    </xdr:from>
    <xdr:to>
      <xdr:col>50</xdr:col>
      <xdr:colOff>165100</xdr:colOff>
      <xdr:row>31</xdr:row>
      <xdr:rowOff>64173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527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80700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5052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59042</xdr:rowOff>
    </xdr:from>
    <xdr:to>
      <xdr:col>45</xdr:col>
      <xdr:colOff>177800</xdr:colOff>
      <xdr:row>39</xdr:row>
      <xdr:rowOff>98019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745592"/>
          <a:ext cx="889000" cy="3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132677</xdr:rowOff>
    </xdr:from>
    <xdr:to>
      <xdr:col>46</xdr:col>
      <xdr:colOff>38100</xdr:colOff>
      <xdr:row>39</xdr:row>
      <xdr:rowOff>62827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64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79354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42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95085</xdr:rowOff>
    </xdr:from>
    <xdr:to>
      <xdr:col>41</xdr:col>
      <xdr:colOff>50800</xdr:colOff>
      <xdr:row>39</xdr:row>
      <xdr:rowOff>98019</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781635"/>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138252</xdr:rowOff>
    </xdr:from>
    <xdr:to>
      <xdr:col>41</xdr:col>
      <xdr:colOff>101600</xdr:colOff>
      <xdr:row>39</xdr:row>
      <xdr:rowOff>68402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653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84929</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42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145796</xdr:rowOff>
    </xdr:from>
    <xdr:to>
      <xdr:col>36</xdr:col>
      <xdr:colOff>165100</xdr:colOff>
      <xdr:row>39</xdr:row>
      <xdr:rowOff>75946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92473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43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148730</xdr:rowOff>
    </xdr:from>
    <xdr:to>
      <xdr:col>55</xdr:col>
      <xdr:colOff>50800</xdr:colOff>
      <xdr:row>39</xdr:row>
      <xdr:rowOff>78880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66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63657</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5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65303</xdr:rowOff>
    </xdr:from>
    <xdr:to>
      <xdr:col>50</xdr:col>
      <xdr:colOff>165100</xdr:colOff>
      <xdr:row>31</xdr:row>
      <xdr:rowOff>166903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538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158030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547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8242</xdr:rowOff>
    </xdr:from>
    <xdr:to>
      <xdr:col>46</xdr:col>
      <xdr:colOff>38100</xdr:colOff>
      <xdr:row>39</xdr:row>
      <xdr:rowOff>109842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69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100969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78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47219</xdr:rowOff>
    </xdr:from>
    <xdr:to>
      <xdr:col>41</xdr:col>
      <xdr:colOff>101600</xdr:colOff>
      <xdr:row>39</xdr:row>
      <xdr:rowOff>148819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73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139946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82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44285</xdr:rowOff>
    </xdr:from>
    <xdr:to>
      <xdr:col>36</xdr:col>
      <xdr:colOff>165100</xdr:colOff>
      <xdr:row>39</xdr:row>
      <xdr:rowOff>145885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73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137012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82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109506</xdr:rowOff>
    </xdr:from>
    <xdr:to>
      <xdr:col>54</xdr:col>
      <xdr:colOff>189865</xdr:colOff>
      <xdr:row>57</xdr:row>
      <xdr:rowOff>117793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853456"/>
          <a:ext cx="1270" cy="103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121620</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989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117793</xdr:rowOff>
    </xdr:from>
    <xdr:to>
      <xdr:col>55</xdr:col>
      <xdr:colOff>88900</xdr:colOff>
      <xdr:row>57</xdr:row>
      <xdr:rowOff>117793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98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56183</xdr:rowOff>
    </xdr:from>
    <xdr:ext cx="534377"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62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109506</xdr:rowOff>
    </xdr:from>
    <xdr:to>
      <xdr:col>55</xdr:col>
      <xdr:colOff>88900</xdr:colOff>
      <xdr:row>51</xdr:row>
      <xdr:rowOff>109506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85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72987</xdr:rowOff>
    </xdr:from>
    <xdr:to>
      <xdr:col>55</xdr:col>
      <xdr:colOff>0</xdr:colOff>
      <xdr:row>56</xdr:row>
      <xdr:rowOff>120726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502737"/>
          <a:ext cx="838200" cy="21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99851</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186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76974</xdr:rowOff>
    </xdr:from>
    <xdr:to>
      <xdr:col>55</xdr:col>
      <xdr:colOff>50800</xdr:colOff>
      <xdr:row>55</xdr:row>
      <xdr:rowOff>7124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33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85674</xdr:rowOff>
    </xdr:from>
    <xdr:to>
      <xdr:col>50</xdr:col>
      <xdr:colOff>114300</xdr:colOff>
      <xdr:row>56</xdr:row>
      <xdr:rowOff>120726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515424"/>
          <a:ext cx="889000" cy="20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26778</xdr:rowOff>
    </xdr:from>
    <xdr:to>
      <xdr:col>50</xdr:col>
      <xdr:colOff>165100</xdr:colOff>
      <xdr:row>54</xdr:row>
      <xdr:rowOff>128378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28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144905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06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85674</xdr:rowOff>
    </xdr:from>
    <xdr:to>
      <xdr:col>45</xdr:col>
      <xdr:colOff>177800</xdr:colOff>
      <xdr:row>56</xdr:row>
      <xdr:rowOff>3855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515424"/>
          <a:ext cx="889000" cy="8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145383</xdr:rowOff>
    </xdr:from>
    <xdr:to>
      <xdr:col>46</xdr:col>
      <xdr:colOff>38100</xdr:colOff>
      <xdr:row>54</xdr:row>
      <xdr:rowOff>75533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23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92060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0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157397</xdr:rowOff>
    </xdr:from>
    <xdr:to>
      <xdr:col>41</xdr:col>
      <xdr:colOff>50800</xdr:colOff>
      <xdr:row>56</xdr:row>
      <xdr:rowOff>3855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587147"/>
          <a:ext cx="889000" cy="1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164681</xdr:rowOff>
    </xdr:from>
    <xdr:to>
      <xdr:col>41</xdr:col>
      <xdr:colOff>101600</xdr:colOff>
      <xdr:row>54</xdr:row>
      <xdr:rowOff>94831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25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111358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02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156985</xdr:rowOff>
    </xdr:from>
    <xdr:to>
      <xdr:col>36</xdr:col>
      <xdr:colOff>165100</xdr:colOff>
      <xdr:row>54</xdr:row>
      <xdr:rowOff>87135</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24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103662</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01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22187</xdr:rowOff>
    </xdr:from>
    <xdr:to>
      <xdr:col>55</xdr:col>
      <xdr:colOff>50800</xdr:colOff>
      <xdr:row>55</xdr:row>
      <xdr:rowOff>123787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45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614</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43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69926</xdr:rowOff>
    </xdr:from>
    <xdr:to>
      <xdr:col>50</xdr:col>
      <xdr:colOff>165100</xdr:colOff>
      <xdr:row>57</xdr:row>
      <xdr:rowOff>76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67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162653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76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34874</xdr:rowOff>
    </xdr:from>
    <xdr:to>
      <xdr:col>46</xdr:col>
      <xdr:colOff>38100</xdr:colOff>
      <xdr:row>55</xdr:row>
      <xdr:rowOff>136474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46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127601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55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124505</xdr:rowOff>
    </xdr:from>
    <xdr:to>
      <xdr:col>41</xdr:col>
      <xdr:colOff>101600</xdr:colOff>
      <xdr:row>56</xdr:row>
      <xdr:rowOff>54655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55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45782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64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106597</xdr:rowOff>
    </xdr:from>
    <xdr:to>
      <xdr:col>36</xdr:col>
      <xdr:colOff>165100</xdr:colOff>
      <xdr:row>56</xdr:row>
      <xdr:rowOff>36747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53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27874</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62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20142</xdr:rowOff>
    </xdr:from>
    <xdr:to>
      <xdr:col>54</xdr:col>
      <xdr:colOff>189865</xdr:colOff>
      <xdr:row>78</xdr:row>
      <xdr:rowOff>124110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21642"/>
          <a:ext cx="1270" cy="147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127937</xdr:rowOff>
    </xdr:from>
    <xdr:ext cx="378565"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01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124110</xdr:rowOff>
    </xdr:from>
    <xdr:to>
      <xdr:col>55</xdr:col>
      <xdr:colOff>88900</xdr:colOff>
      <xdr:row>78</xdr:row>
      <xdr:rowOff>124110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49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138269</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7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20142</xdr:rowOff>
    </xdr:from>
    <xdr:to>
      <xdr:col>55</xdr:col>
      <xdr:colOff>88900</xdr:colOff>
      <xdr:row>70</xdr:row>
      <xdr:rowOff>20142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2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110348</xdr:rowOff>
    </xdr:from>
    <xdr:to>
      <xdr:col>55</xdr:col>
      <xdr:colOff>0</xdr:colOff>
      <xdr:row>78</xdr:row>
      <xdr:rowOff>38796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311998"/>
          <a:ext cx="838200" cy="9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107800</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2795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84923</xdr:rowOff>
    </xdr:from>
    <xdr:to>
      <xdr:col>55</xdr:col>
      <xdr:colOff>50800</xdr:colOff>
      <xdr:row>76</xdr:row>
      <xdr:rowOff>15072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29436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44831</xdr:rowOff>
    </xdr:from>
    <xdr:to>
      <xdr:col>50</xdr:col>
      <xdr:colOff>114300</xdr:colOff>
      <xdr:row>77</xdr:row>
      <xdr:rowOff>110348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075031"/>
          <a:ext cx="889000" cy="23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119852</xdr:rowOff>
    </xdr:from>
    <xdr:to>
      <xdr:col>50</xdr:col>
      <xdr:colOff>165100</xdr:colOff>
      <xdr:row>76</xdr:row>
      <xdr:rowOff>50003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29786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66529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275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44831</xdr:rowOff>
    </xdr:from>
    <xdr:to>
      <xdr:col>45</xdr:col>
      <xdr:colOff>177800</xdr:colOff>
      <xdr:row>77</xdr:row>
      <xdr:rowOff>75600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075031"/>
          <a:ext cx="889000" cy="20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24069</xdr:rowOff>
    </xdr:from>
    <xdr:to>
      <xdr:col>46</xdr:col>
      <xdr:colOff>38100</xdr:colOff>
      <xdr:row>75</xdr:row>
      <xdr:rowOff>125669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288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142196</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265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75600</xdr:rowOff>
    </xdr:from>
    <xdr:to>
      <xdr:col>41</xdr:col>
      <xdr:colOff>50800</xdr:colOff>
      <xdr:row>77</xdr:row>
      <xdr:rowOff>167956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277250"/>
          <a:ext cx="889000" cy="9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98592</xdr:rowOff>
    </xdr:from>
    <xdr:to>
      <xdr:col>41</xdr:col>
      <xdr:colOff>101600</xdr:colOff>
      <xdr:row>76</xdr:row>
      <xdr:rowOff>28742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295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45269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73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16571</xdr:rowOff>
    </xdr:from>
    <xdr:to>
      <xdr:col>36</xdr:col>
      <xdr:colOff>165100</xdr:colOff>
      <xdr:row>75</xdr:row>
      <xdr:rowOff>118171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287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134698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65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159446</xdr:rowOff>
    </xdr:from>
    <xdr:to>
      <xdr:col>55</xdr:col>
      <xdr:colOff>50800</xdr:colOff>
      <xdr:row>78</xdr:row>
      <xdr:rowOff>89596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6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74373</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27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59548</xdr:rowOff>
    </xdr:from>
    <xdr:to>
      <xdr:col>50</xdr:col>
      <xdr:colOff>165100</xdr:colOff>
      <xdr:row>77</xdr:row>
      <xdr:rowOff>161148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26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152275</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35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165481</xdr:rowOff>
    </xdr:from>
    <xdr:to>
      <xdr:col>46</xdr:col>
      <xdr:colOff>38100</xdr:colOff>
      <xdr:row>76</xdr:row>
      <xdr:rowOff>95631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0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86758</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11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24800</xdr:rowOff>
    </xdr:from>
    <xdr:to>
      <xdr:col>41</xdr:col>
      <xdr:colOff>101600</xdr:colOff>
      <xdr:row>77</xdr:row>
      <xdr:rowOff>126400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2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117527</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31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117156</xdr:rowOff>
    </xdr:from>
    <xdr:to>
      <xdr:col>36</xdr:col>
      <xdr:colOff>165100</xdr:colOff>
      <xdr:row>78</xdr:row>
      <xdr:rowOff>47306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1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38433</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411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79845</xdr:rowOff>
    </xdr:from>
    <xdr:to>
      <xdr:col>54</xdr:col>
      <xdr:colOff>189865</xdr:colOff>
      <xdr:row>98</xdr:row>
      <xdr:rowOff>47270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510345"/>
          <a:ext cx="1270" cy="1339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51097</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85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47270</xdr:rowOff>
    </xdr:from>
    <xdr:to>
      <xdr:col>55</xdr:col>
      <xdr:colOff>88900</xdr:colOff>
      <xdr:row>98</xdr:row>
      <xdr:rowOff>47270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849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26522</xdr:rowOff>
    </xdr:from>
    <xdr:ext cx="534377"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28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79845</xdr:rowOff>
    </xdr:from>
    <xdr:to>
      <xdr:col>55</xdr:col>
      <xdr:colOff>88900</xdr:colOff>
      <xdr:row>90</xdr:row>
      <xdr:rowOff>79845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51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50164</xdr:rowOff>
    </xdr:from>
    <xdr:to>
      <xdr:col>55</xdr:col>
      <xdr:colOff>0</xdr:colOff>
      <xdr:row>95</xdr:row>
      <xdr:rowOff>121222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5995014"/>
          <a:ext cx="838200" cy="41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49573</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165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71146</xdr:rowOff>
    </xdr:from>
    <xdr:to>
      <xdr:col>55</xdr:col>
      <xdr:colOff>50800</xdr:colOff>
      <xdr:row>95</xdr:row>
      <xdr:rowOff>1296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18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123013</xdr:rowOff>
    </xdr:from>
    <xdr:to>
      <xdr:col>50</xdr:col>
      <xdr:colOff>114300</xdr:colOff>
      <xdr:row>95</xdr:row>
      <xdr:rowOff>121222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6239313"/>
          <a:ext cx="889000" cy="16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128867</xdr:rowOff>
    </xdr:from>
    <xdr:to>
      <xdr:col>50</xdr:col>
      <xdr:colOff>165100</xdr:colOff>
      <xdr:row>94</xdr:row>
      <xdr:rowOff>59017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07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75544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584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123013</xdr:rowOff>
    </xdr:from>
    <xdr:to>
      <xdr:col>45</xdr:col>
      <xdr:colOff>177800</xdr:colOff>
      <xdr:row>94</xdr:row>
      <xdr:rowOff>136347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239313"/>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83871</xdr:rowOff>
    </xdr:from>
    <xdr:to>
      <xdr:col>46</xdr:col>
      <xdr:colOff>38100</xdr:colOff>
      <xdr:row>94</xdr:row>
      <xdr:rowOff>14021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02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30548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580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127508</xdr:rowOff>
    </xdr:from>
    <xdr:to>
      <xdr:col>41</xdr:col>
      <xdr:colOff>50800</xdr:colOff>
      <xdr:row>94</xdr:row>
      <xdr:rowOff>136347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6972300" y="16243808"/>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72670</xdr:rowOff>
    </xdr:from>
    <xdr:to>
      <xdr:col>41</xdr:col>
      <xdr:colOff>101600</xdr:colOff>
      <xdr:row>94</xdr:row>
      <xdr:rowOff>2820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19347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579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129629</xdr:rowOff>
    </xdr:from>
    <xdr:to>
      <xdr:col>36</xdr:col>
      <xdr:colOff>165100</xdr:colOff>
      <xdr:row>94</xdr:row>
      <xdr:rowOff>59779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07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76306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584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170814</xdr:rowOff>
    </xdr:from>
    <xdr:to>
      <xdr:col>55</xdr:col>
      <xdr:colOff>50800</xdr:colOff>
      <xdr:row>93</xdr:row>
      <xdr:rowOff>100964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594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22241</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579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70422</xdr:rowOff>
    </xdr:from>
    <xdr:to>
      <xdr:col>50</xdr:col>
      <xdr:colOff>165100</xdr:colOff>
      <xdr:row>96</xdr:row>
      <xdr:rowOff>572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35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163149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45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72213</xdr:rowOff>
    </xdr:from>
    <xdr:to>
      <xdr:col>46</xdr:col>
      <xdr:colOff>38100</xdr:colOff>
      <xdr:row>95</xdr:row>
      <xdr:rowOff>2363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18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164940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28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85547</xdr:rowOff>
    </xdr:from>
    <xdr:to>
      <xdr:col>41</xdr:col>
      <xdr:colOff>101600</xdr:colOff>
      <xdr:row>95</xdr:row>
      <xdr:rowOff>15697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20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6824</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29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76708</xdr:rowOff>
    </xdr:from>
    <xdr:to>
      <xdr:col>36</xdr:col>
      <xdr:colOff>165100</xdr:colOff>
      <xdr:row>95</xdr:row>
      <xdr:rowOff>6858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19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169435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28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155245</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470195"/>
          <a:ext cx="1269" cy="1184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101922</xdr:rowOff>
    </xdr:from>
    <xdr:ext cx="469744"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24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155245</xdr:rowOff>
    </xdr:from>
    <xdr:to>
      <xdr:col>86</xdr:col>
      <xdr:colOff>25400</xdr:colOff>
      <xdr:row>31</xdr:row>
      <xdr:rowOff>155245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4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21480</xdr:rowOff>
    </xdr:from>
    <xdr:ext cx="378565"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3651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170053</xdr:rowOff>
    </xdr:from>
    <xdr:to>
      <xdr:col>85</xdr:col>
      <xdr:colOff>177800</xdr:colOff>
      <xdr:row>38</xdr:row>
      <xdr:rowOff>100203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1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59004</xdr:rowOff>
    </xdr:from>
    <xdr:to>
      <xdr:col>81</xdr:col>
      <xdr:colOff>50800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574104"/>
          <a:ext cx="889000" cy="8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104673</xdr:rowOff>
    </xdr:from>
    <xdr:to>
      <xdr:col>81</xdr:col>
      <xdr:colOff>101600</xdr:colOff>
      <xdr:row>38</xdr:row>
      <xdr:rowOff>34823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51350</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92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59004</xdr:rowOff>
    </xdr:from>
    <xdr:to>
      <xdr:col>76</xdr:col>
      <xdr:colOff>114300</xdr:colOff>
      <xdr:row>38</xdr:row>
      <xdr:rowOff>96495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574104"/>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114046</xdr:rowOff>
    </xdr:from>
    <xdr:to>
      <xdr:col>76</xdr:col>
      <xdr:colOff>165100</xdr:colOff>
      <xdr:row>38</xdr:row>
      <xdr:rowOff>44196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60723</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3017" y="6232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96495</xdr:rowOff>
    </xdr:from>
    <xdr:to>
      <xdr:col>71</xdr:col>
      <xdr:colOff>177800</xdr:colOff>
      <xdr:row>38</xdr:row>
      <xdr:rowOff>138557</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611595"/>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101016</xdr:rowOff>
    </xdr:from>
    <xdr:to>
      <xdr:col>72</xdr:col>
      <xdr:colOff>38100</xdr:colOff>
      <xdr:row>38</xdr:row>
      <xdr:rowOff>31166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4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47693</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4017" y="6219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28549</xdr:rowOff>
    </xdr:from>
    <xdr:to>
      <xdr:col>67</xdr:col>
      <xdr:colOff>101600</xdr:colOff>
      <xdr:row>38</xdr:row>
      <xdr:rowOff>130149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4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146676</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5017" y="6318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8204</xdr:rowOff>
    </xdr:from>
    <xdr:to>
      <xdr:col>76</xdr:col>
      <xdr:colOff>165100</xdr:colOff>
      <xdr:row>38</xdr:row>
      <xdr:rowOff>109804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5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100931</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3017" y="6616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45695</xdr:rowOff>
    </xdr:from>
    <xdr:to>
      <xdr:col>72</xdr:col>
      <xdr:colOff>38100</xdr:colOff>
      <xdr:row>38</xdr:row>
      <xdr:rowOff>147295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56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138422</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4017" y="6653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87757</xdr:rowOff>
    </xdr:from>
    <xdr:to>
      <xdr:col>67</xdr:col>
      <xdr:colOff>101600</xdr:colOff>
      <xdr:row>39</xdr:row>
      <xdr:rowOff>17907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9034</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695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15891</xdr:rowOff>
    </xdr:from>
    <xdr:to>
      <xdr:col>85</xdr:col>
      <xdr:colOff>126364</xdr:colOff>
      <xdr:row>79</xdr:row>
      <xdr:rowOff>4324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360291"/>
          <a:ext cx="1269" cy="1188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8151</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55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4324</xdr:rowOff>
    </xdr:from>
    <xdr:to>
      <xdr:col>86</xdr:col>
      <xdr:colOff>25400</xdr:colOff>
      <xdr:row>79</xdr:row>
      <xdr:rowOff>4324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54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134018</xdr:rowOff>
    </xdr:from>
    <xdr:ext cx="534377"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213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15891</xdr:rowOff>
    </xdr:from>
    <xdr:to>
      <xdr:col>86</xdr:col>
      <xdr:colOff>25400</xdr:colOff>
      <xdr:row>72</xdr:row>
      <xdr:rowOff>15891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360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110234</xdr:rowOff>
    </xdr:from>
    <xdr:to>
      <xdr:col>85</xdr:col>
      <xdr:colOff>127000</xdr:colOff>
      <xdr:row>77</xdr:row>
      <xdr:rowOff>143587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311884"/>
          <a:ext cx="838200" cy="3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53667</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08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30790</xdr:rowOff>
    </xdr:from>
    <xdr:to>
      <xdr:col>85</xdr:col>
      <xdr:colOff>177800</xdr:colOff>
      <xdr:row>77</xdr:row>
      <xdr:rowOff>132390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2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143587</xdr:rowOff>
    </xdr:from>
    <xdr:to>
      <xdr:col>81</xdr:col>
      <xdr:colOff>50800</xdr:colOff>
      <xdr:row>77</xdr:row>
      <xdr:rowOff>146741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345237"/>
          <a:ext cx="889000" cy="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47592</xdr:rowOff>
    </xdr:from>
    <xdr:to>
      <xdr:col>81</xdr:col>
      <xdr:colOff>101600</xdr:colOff>
      <xdr:row>77</xdr:row>
      <xdr:rowOff>149192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165719</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302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136958</xdr:rowOff>
    </xdr:from>
    <xdr:to>
      <xdr:col>76</xdr:col>
      <xdr:colOff>114300</xdr:colOff>
      <xdr:row>77</xdr:row>
      <xdr:rowOff>146741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3703300" y="13338608"/>
          <a:ext cx="889000" cy="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68349</xdr:rowOff>
    </xdr:from>
    <xdr:to>
      <xdr:col>76</xdr:col>
      <xdr:colOff>165100</xdr:colOff>
      <xdr:row>77</xdr:row>
      <xdr:rowOff>169949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15026</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30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136958</xdr:rowOff>
    </xdr:from>
    <xdr:to>
      <xdr:col>71</xdr:col>
      <xdr:colOff>177800</xdr:colOff>
      <xdr:row>77</xdr:row>
      <xdr:rowOff>139036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3338608"/>
          <a:ext cx="889000" cy="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39523</xdr:rowOff>
    </xdr:from>
    <xdr:to>
      <xdr:col>72</xdr:col>
      <xdr:colOff>38100</xdr:colOff>
      <xdr:row>77</xdr:row>
      <xdr:rowOff>141123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157650</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301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171219</xdr:rowOff>
    </xdr:from>
    <xdr:to>
      <xdr:col>67</xdr:col>
      <xdr:colOff>101600</xdr:colOff>
      <xdr:row>77</xdr:row>
      <xdr:rowOff>101369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2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117896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29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59434</xdr:rowOff>
    </xdr:from>
    <xdr:to>
      <xdr:col>85</xdr:col>
      <xdr:colOff>177800</xdr:colOff>
      <xdr:row>77</xdr:row>
      <xdr:rowOff>161034</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26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37861</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23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92787</xdr:rowOff>
    </xdr:from>
    <xdr:to>
      <xdr:col>81</xdr:col>
      <xdr:colOff>101600</xdr:colOff>
      <xdr:row>78</xdr:row>
      <xdr:rowOff>22937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2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14064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38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95941</xdr:rowOff>
    </xdr:from>
    <xdr:to>
      <xdr:col>76</xdr:col>
      <xdr:colOff>165100</xdr:colOff>
      <xdr:row>78</xdr:row>
      <xdr:rowOff>26091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29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17218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39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86158</xdr:rowOff>
    </xdr:from>
    <xdr:to>
      <xdr:col>72</xdr:col>
      <xdr:colOff>38100</xdr:colOff>
      <xdr:row>78</xdr:row>
      <xdr:rowOff>16308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28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7435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38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88236</xdr:rowOff>
    </xdr:from>
    <xdr:to>
      <xdr:col>67</xdr:col>
      <xdr:colOff>101600</xdr:colOff>
      <xdr:row>78</xdr:row>
      <xdr:rowOff>18386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28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9513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38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121869</xdr:rowOff>
    </xdr:from>
    <xdr:to>
      <xdr:col>85</xdr:col>
      <xdr:colOff>126364</xdr:colOff>
      <xdr:row>98</xdr:row>
      <xdr:rowOff>124749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723819"/>
          <a:ext cx="1269" cy="120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128576</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30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124749</xdr:rowOff>
    </xdr:from>
    <xdr:to>
      <xdr:col>86</xdr:col>
      <xdr:colOff>25400</xdr:colOff>
      <xdr:row>98</xdr:row>
      <xdr:rowOff>124749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26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68546</xdr:rowOff>
    </xdr:from>
    <xdr:ext cx="534377"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49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121869</xdr:rowOff>
    </xdr:from>
    <xdr:to>
      <xdr:col>86</xdr:col>
      <xdr:colOff>25400</xdr:colOff>
      <xdr:row>91</xdr:row>
      <xdr:rowOff>121869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72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127676</xdr:rowOff>
    </xdr:from>
    <xdr:to>
      <xdr:col>85</xdr:col>
      <xdr:colOff>127000</xdr:colOff>
      <xdr:row>97</xdr:row>
      <xdr:rowOff>84013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415426"/>
          <a:ext cx="838200" cy="29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31766</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148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8889</xdr:rowOff>
    </xdr:from>
    <xdr:to>
      <xdr:col>85</xdr:col>
      <xdr:colOff>177800</xdr:colOff>
      <xdr:row>95</xdr:row>
      <xdr:rowOff>110489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29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84013</xdr:rowOff>
    </xdr:from>
    <xdr:to>
      <xdr:col>81</xdr:col>
      <xdr:colOff>50800</xdr:colOff>
      <xdr:row>97</xdr:row>
      <xdr:rowOff>120132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714663"/>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118024</xdr:rowOff>
    </xdr:from>
    <xdr:to>
      <xdr:col>81</xdr:col>
      <xdr:colOff>101600</xdr:colOff>
      <xdr:row>97</xdr:row>
      <xdr:rowOff>48174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5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64701</xdr:rowOff>
    </xdr:from>
    <xdr:ext cx="469744"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46428" y="1635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120132</xdr:rowOff>
    </xdr:from>
    <xdr:to>
      <xdr:col>76</xdr:col>
      <xdr:colOff>114300</xdr:colOff>
      <xdr:row>97</xdr:row>
      <xdr:rowOff>133939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750782"/>
          <a:ext cx="8890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106593</xdr:rowOff>
    </xdr:from>
    <xdr:to>
      <xdr:col>76</xdr:col>
      <xdr:colOff>165100</xdr:colOff>
      <xdr:row>97</xdr:row>
      <xdr:rowOff>36743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53270</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57428" y="1634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119035</xdr:rowOff>
    </xdr:from>
    <xdr:to>
      <xdr:col>71</xdr:col>
      <xdr:colOff>177800</xdr:colOff>
      <xdr:row>97</xdr:row>
      <xdr:rowOff>133939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749685"/>
          <a:ext cx="889000" cy="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88900</xdr:rowOff>
    </xdr:from>
    <xdr:to>
      <xdr:col>72</xdr:col>
      <xdr:colOff>38100</xdr:colOff>
      <xdr:row>97</xdr:row>
      <xdr:rowOff>19050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35577</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68428" y="1632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22743</xdr:rowOff>
    </xdr:from>
    <xdr:to>
      <xdr:col>67</xdr:col>
      <xdr:colOff>101600</xdr:colOff>
      <xdr:row>97</xdr:row>
      <xdr:rowOff>124343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140870</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79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76876</xdr:rowOff>
    </xdr:from>
    <xdr:to>
      <xdr:col>85</xdr:col>
      <xdr:colOff>177800</xdr:colOff>
      <xdr:row>96</xdr:row>
      <xdr:rowOff>7026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36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55303</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34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33213</xdr:rowOff>
    </xdr:from>
    <xdr:to>
      <xdr:col>81</xdr:col>
      <xdr:colOff>101600</xdr:colOff>
      <xdr:row>97</xdr:row>
      <xdr:rowOff>134813</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66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125940</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46428" y="16756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69332</xdr:rowOff>
    </xdr:from>
    <xdr:to>
      <xdr:col>76</xdr:col>
      <xdr:colOff>165100</xdr:colOff>
      <xdr:row>97</xdr:row>
      <xdr:rowOff>170932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69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162059</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67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83139</xdr:rowOff>
    </xdr:from>
    <xdr:to>
      <xdr:col>72</xdr:col>
      <xdr:colOff>38100</xdr:colOff>
      <xdr:row>98</xdr:row>
      <xdr:rowOff>13289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7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4416</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680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68235</xdr:rowOff>
    </xdr:from>
    <xdr:to>
      <xdr:col>67</xdr:col>
      <xdr:colOff>101600</xdr:colOff>
      <xdr:row>97</xdr:row>
      <xdr:rowOff>169835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69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160962</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679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22461</xdr:rowOff>
    </xdr:from>
    <xdr:to>
      <xdr:col>116</xdr:col>
      <xdr:colOff>62864</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165961"/>
          <a:ext cx="1269" cy="1619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140588</xdr:rowOff>
    </xdr:from>
    <xdr:ext cx="469744"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49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22461</xdr:rowOff>
    </xdr:from>
    <xdr:to>
      <xdr:col>116</xdr:col>
      <xdr:colOff>152400</xdr:colOff>
      <xdr:row>30</xdr:row>
      <xdr:rowOff>22461</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16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49075</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221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26198</xdr:rowOff>
    </xdr:from>
    <xdr:to>
      <xdr:col>116</xdr:col>
      <xdr:colOff>114300</xdr:colOff>
      <xdr:row>37</xdr:row>
      <xdr:rowOff>127798</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36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134293</xdr:rowOff>
    </xdr:from>
    <xdr:to>
      <xdr:col>112</xdr:col>
      <xdr:colOff>38100</xdr:colOff>
      <xdr:row>37</xdr:row>
      <xdr:rowOff>64443</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30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80970</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08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85308</xdr:rowOff>
    </xdr:from>
    <xdr:to>
      <xdr:col>107</xdr:col>
      <xdr:colOff>101600</xdr:colOff>
      <xdr:row>37</xdr:row>
      <xdr:rowOff>15458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25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31985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03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29464</xdr:rowOff>
    </xdr:from>
    <xdr:to>
      <xdr:col>102</xdr:col>
      <xdr:colOff>165100</xdr:colOff>
      <xdr:row>37</xdr:row>
      <xdr:rowOff>131064</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147591</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14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8563</xdr:rowOff>
    </xdr:from>
    <xdr:to>
      <xdr:col>98</xdr:col>
      <xdr:colOff>38100</xdr:colOff>
      <xdr:row>37</xdr:row>
      <xdr:rowOff>110163</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3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126690</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1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111011</xdr:rowOff>
    </xdr:from>
    <xdr:to>
      <xdr:col>116</xdr:col>
      <xdr:colOff>62864</xdr:colOff>
      <xdr:row>58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83511"/>
          <a:ext cx="1269" cy="128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57688</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5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111011</xdr:rowOff>
    </xdr:from>
    <xdr:to>
      <xdr:col>116</xdr:col>
      <xdr:colOff>152400</xdr:colOff>
      <xdr:row>50</xdr:row>
      <xdr:rowOff>111011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8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38716</xdr:rowOff>
    </xdr:from>
    <xdr:to>
      <xdr:col>116</xdr:col>
      <xdr:colOff>63500</xdr:colOff>
      <xdr:row>57</xdr:row>
      <xdr:rowOff>107182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9811366"/>
          <a:ext cx="838200" cy="6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72172</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501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49295</xdr:rowOff>
    </xdr:from>
    <xdr:to>
      <xdr:col>116</xdr:col>
      <xdr:colOff>114300</xdr:colOff>
      <xdr:row>56</xdr:row>
      <xdr:rowOff>150895</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38716</xdr:rowOff>
    </xdr:from>
    <xdr:to>
      <xdr:col>111</xdr:col>
      <xdr:colOff>177800</xdr:colOff>
      <xdr:row>57</xdr:row>
      <xdr:rowOff>161245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9811366"/>
          <a:ext cx="889000" cy="12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117075</xdr:rowOff>
    </xdr:from>
    <xdr:to>
      <xdr:col>112</xdr:col>
      <xdr:colOff>38100</xdr:colOff>
      <xdr:row>56</xdr:row>
      <xdr:rowOff>47225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5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63752</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32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13627</xdr:rowOff>
    </xdr:from>
    <xdr:to>
      <xdr:col>107</xdr:col>
      <xdr:colOff>50800</xdr:colOff>
      <xdr:row>57</xdr:row>
      <xdr:rowOff>161245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9786277"/>
          <a:ext cx="889000" cy="14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49295</xdr:rowOff>
    </xdr:from>
    <xdr:to>
      <xdr:col>107</xdr:col>
      <xdr:colOff>101600</xdr:colOff>
      <xdr:row>56</xdr:row>
      <xdr:rowOff>150895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167422</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42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13627</xdr:rowOff>
    </xdr:from>
    <xdr:to>
      <xdr:col>102</xdr:col>
      <xdr:colOff>114300</xdr:colOff>
      <xdr:row>57</xdr:row>
      <xdr:rowOff>66834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9786277"/>
          <a:ext cx="889000" cy="5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168681</xdr:rowOff>
    </xdr:from>
    <xdr:to>
      <xdr:col>102</xdr:col>
      <xdr:colOff>165100</xdr:colOff>
      <xdr:row>56</xdr:row>
      <xdr:rowOff>98831</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59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115358</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37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117818</xdr:rowOff>
    </xdr:from>
    <xdr:to>
      <xdr:col>98</xdr:col>
      <xdr:colOff>38100</xdr:colOff>
      <xdr:row>56</xdr:row>
      <xdr:rowOff>47968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54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64495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322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56382</xdr:rowOff>
    </xdr:from>
    <xdr:to>
      <xdr:col>116</xdr:col>
      <xdr:colOff>114300</xdr:colOff>
      <xdr:row>57</xdr:row>
      <xdr:rowOff>157982</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82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142759</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743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159366</xdr:rowOff>
    </xdr:from>
    <xdr:to>
      <xdr:col>112</xdr:col>
      <xdr:colOff>38100</xdr:colOff>
      <xdr:row>57</xdr:row>
      <xdr:rowOff>89516</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76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80643</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98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110445</xdr:rowOff>
    </xdr:from>
    <xdr:to>
      <xdr:col>107</xdr:col>
      <xdr:colOff>101600</xdr:colOff>
      <xdr:row>58</xdr:row>
      <xdr:rowOff>40595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88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31722</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5017" y="9975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134277</xdr:rowOff>
    </xdr:from>
    <xdr:to>
      <xdr:col>102</xdr:col>
      <xdr:colOff>165100</xdr:colOff>
      <xdr:row>57</xdr:row>
      <xdr:rowOff>64427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73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55554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82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16034</xdr:rowOff>
    </xdr:from>
    <xdr:to>
      <xdr:col>98</xdr:col>
      <xdr:colOff>38100</xdr:colOff>
      <xdr:row>57</xdr:row>
      <xdr:rowOff>117634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78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108761</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88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65085</xdr:rowOff>
    </xdr:from>
    <xdr:to>
      <xdr:col>116</xdr:col>
      <xdr:colOff>62864</xdr:colOff>
      <xdr:row>76</xdr:row>
      <xdr:rowOff>167224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066585"/>
          <a:ext cx="1269" cy="1130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171051</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20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76</xdr:row>
      <xdr:rowOff>167224</xdr:rowOff>
    </xdr:from>
    <xdr:to>
      <xdr:col>116</xdr:col>
      <xdr:colOff>152400</xdr:colOff>
      <xdr:row>76</xdr:row>
      <xdr:rowOff>167224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19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11762</xdr:rowOff>
    </xdr:from>
    <xdr:ext cx="534377"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84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65085</xdr:rowOff>
    </xdr:from>
    <xdr:to>
      <xdr:col>116</xdr:col>
      <xdr:colOff>152400</xdr:colOff>
      <xdr:row>70</xdr:row>
      <xdr:rowOff>65085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06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139014</xdr:rowOff>
    </xdr:from>
    <xdr:to>
      <xdr:col>116</xdr:col>
      <xdr:colOff>63500</xdr:colOff>
      <xdr:row>72</xdr:row>
      <xdr:rowOff>44008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2311964"/>
          <a:ext cx="838200" cy="7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130284</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474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151857</xdr:rowOff>
    </xdr:from>
    <xdr:to>
      <xdr:col>116</xdr:col>
      <xdr:colOff>114300</xdr:colOff>
      <xdr:row>73</xdr:row>
      <xdr:rowOff>82007</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49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44008</xdr:rowOff>
    </xdr:from>
    <xdr:to>
      <xdr:col>111</xdr:col>
      <xdr:colOff>177800</xdr:colOff>
      <xdr:row>72</xdr:row>
      <xdr:rowOff>80447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2388408"/>
          <a:ext cx="889000" cy="3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159858</xdr:rowOff>
    </xdr:from>
    <xdr:to>
      <xdr:col>112</xdr:col>
      <xdr:colOff>38100</xdr:colOff>
      <xdr:row>73</xdr:row>
      <xdr:rowOff>90008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50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81135</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259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80447</xdr:rowOff>
    </xdr:from>
    <xdr:to>
      <xdr:col>107</xdr:col>
      <xdr:colOff>50800</xdr:colOff>
      <xdr:row>72</xdr:row>
      <xdr:rowOff>145095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2424847"/>
          <a:ext cx="889000" cy="6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83551</xdr:rowOff>
    </xdr:from>
    <xdr:to>
      <xdr:col>107</xdr:col>
      <xdr:colOff>101600</xdr:colOff>
      <xdr:row>73</xdr:row>
      <xdr:rowOff>13701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42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4828</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252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44831</xdr:rowOff>
    </xdr:from>
    <xdr:to>
      <xdr:col>102</xdr:col>
      <xdr:colOff>114300</xdr:colOff>
      <xdr:row>72</xdr:row>
      <xdr:rowOff>145095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2389231"/>
          <a:ext cx="889000" cy="10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106593</xdr:rowOff>
    </xdr:from>
    <xdr:to>
      <xdr:col>102</xdr:col>
      <xdr:colOff>165100</xdr:colOff>
      <xdr:row>73</xdr:row>
      <xdr:rowOff>36743</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45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27870</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25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83596</xdr:rowOff>
    </xdr:from>
    <xdr:to>
      <xdr:col>98</xdr:col>
      <xdr:colOff>38100</xdr:colOff>
      <xdr:row>73</xdr:row>
      <xdr:rowOff>13746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4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4873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25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88214</xdr:rowOff>
    </xdr:from>
    <xdr:to>
      <xdr:col>116</xdr:col>
      <xdr:colOff>114300</xdr:colOff>
      <xdr:row>72</xdr:row>
      <xdr:rowOff>18364</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26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111091</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11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164658</xdr:rowOff>
    </xdr:from>
    <xdr:to>
      <xdr:col>112</xdr:col>
      <xdr:colOff>38100</xdr:colOff>
      <xdr:row>72</xdr:row>
      <xdr:rowOff>94808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33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111335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11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29647</xdr:rowOff>
    </xdr:from>
    <xdr:to>
      <xdr:col>107</xdr:col>
      <xdr:colOff>101600</xdr:colOff>
      <xdr:row>72</xdr:row>
      <xdr:rowOff>131247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37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147774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14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94295</xdr:rowOff>
    </xdr:from>
    <xdr:to>
      <xdr:col>102</xdr:col>
      <xdr:colOff>165100</xdr:colOff>
      <xdr:row>73</xdr:row>
      <xdr:rowOff>24445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43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40972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21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165481</xdr:rowOff>
    </xdr:from>
    <xdr:to>
      <xdr:col>98</xdr:col>
      <xdr:colOff>38100</xdr:colOff>
      <xdr:row>72</xdr:row>
      <xdr:rowOff>95631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33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112158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1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人件費については、コロナ禍により令和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年度に大きく減少した時間外勤務がコロナ禍前の水準に戻りつつあることや、共済負担金率の増等の影響により、住民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人あたりの決算額は前年度と比べて</a:t>
          </a:r>
          <a:r>
            <a:rPr kumimoji="1" lang="en-US" altLang="ja-JP" sz="1300">
              <a:latin typeface="ＭＳ Ｐゴシック" panose="020B0600070205080204" pitchFamily="50" charset="-128"/>
              <a:ea typeface="ＭＳ Ｐゴシック" panose="020B0600070205080204" pitchFamily="50" charset="-128"/>
            </a:rPr>
            <a:t>727</a:t>
          </a:r>
          <a:r>
            <a:rPr kumimoji="1" lang="ja-JP" altLang="en-US" sz="1300">
              <a:latin typeface="ＭＳ Ｐゴシック" panose="020B0600070205080204" pitchFamily="50" charset="-128"/>
              <a:ea typeface="ＭＳ Ｐゴシック" panose="020B0600070205080204" pitchFamily="50" charset="-128"/>
            </a:rPr>
            <a:t>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今後も社会情勢や財政状況を鑑みながら職員数と給与の適正化に取り組み、人件費の抑制に努める。</a:t>
          </a:r>
        </a:p>
        <a:p>
          <a:r>
            <a:rPr kumimoji="1" lang="ja-JP" altLang="en-US" sz="1300">
              <a:latin typeface="ＭＳ Ｐゴシック" panose="020B0600070205080204" pitchFamily="50" charset="-128"/>
              <a:ea typeface="ＭＳ Ｐゴシック" panose="020B0600070205080204" pitchFamily="50" charset="-128"/>
            </a:rPr>
            <a:t>　物件費については、委託料が新型コロナウイルスワクチン接種事業などにより、約</a:t>
          </a:r>
          <a:r>
            <a:rPr kumimoji="1" lang="en-US" altLang="ja-JP" sz="1300">
              <a:latin typeface="ＭＳ Ｐゴシック" panose="020B0600070205080204" pitchFamily="50" charset="-128"/>
              <a:ea typeface="ＭＳ Ｐゴシック" panose="020B0600070205080204" pitchFamily="50" charset="-128"/>
            </a:rPr>
            <a:t>16.9</a:t>
          </a:r>
          <a:r>
            <a:rPr kumimoji="1" lang="ja-JP" altLang="en-US" sz="1300">
              <a:latin typeface="ＭＳ Ｐゴシック" panose="020B0600070205080204" pitchFamily="50" charset="-128"/>
              <a:ea typeface="ＭＳ Ｐゴシック" panose="020B0600070205080204" pitchFamily="50" charset="-128"/>
            </a:rPr>
            <a:t>億円増加したため、住民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人あたりの決算額は前年度と比べて</a:t>
          </a:r>
          <a:r>
            <a:rPr kumimoji="1" lang="en-US" altLang="ja-JP" sz="1300">
              <a:latin typeface="ＭＳ Ｐゴシック" panose="020B0600070205080204" pitchFamily="50" charset="-128"/>
              <a:ea typeface="ＭＳ Ｐゴシック" panose="020B0600070205080204" pitchFamily="50" charset="-128"/>
            </a:rPr>
            <a:t>8,238</a:t>
          </a:r>
          <a:r>
            <a:rPr kumimoji="1" lang="ja-JP" altLang="en-US" sz="1300">
              <a:latin typeface="ＭＳ Ｐゴシック" panose="020B0600070205080204" pitchFamily="50" charset="-128"/>
              <a:ea typeface="ＭＳ Ｐゴシック" panose="020B0600070205080204" pitchFamily="50" charset="-128"/>
            </a:rPr>
            <a:t>円の増となった。</a:t>
          </a:r>
        </a:p>
        <a:p>
          <a:r>
            <a:rPr kumimoji="1" lang="ja-JP" altLang="en-US" sz="1300">
              <a:latin typeface="ＭＳ Ｐゴシック" panose="020B0600070205080204" pitchFamily="50" charset="-128"/>
              <a:ea typeface="ＭＳ Ｐゴシック" panose="020B0600070205080204" pitchFamily="50" charset="-128"/>
            </a:rPr>
            <a:t>　扶助費については、新型コロナウイルス感染症対策として子育て特別給付金、住民税非課税世帯等臨時特別給付金などを実施し、約</a:t>
          </a:r>
          <a:r>
            <a:rPr kumimoji="1" lang="en-US" altLang="ja-JP" sz="1300">
              <a:latin typeface="ＭＳ Ｐゴシック" panose="020B0600070205080204" pitchFamily="50" charset="-128"/>
              <a:ea typeface="ＭＳ Ｐゴシック" panose="020B0600070205080204" pitchFamily="50" charset="-128"/>
            </a:rPr>
            <a:t>58.2</a:t>
          </a:r>
          <a:r>
            <a:rPr kumimoji="1" lang="ja-JP" altLang="en-US" sz="1300">
              <a:latin typeface="ＭＳ Ｐゴシック" panose="020B0600070205080204" pitchFamily="50" charset="-128"/>
              <a:ea typeface="ＭＳ Ｐゴシック" panose="020B0600070205080204" pitchFamily="50" charset="-128"/>
            </a:rPr>
            <a:t>億円と大幅な増となったため、住民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人あたりの決算額は前年度と比べて</a:t>
          </a:r>
          <a:r>
            <a:rPr kumimoji="1" lang="en-US" altLang="ja-JP" sz="1300">
              <a:latin typeface="ＭＳ Ｐゴシック" panose="020B0600070205080204" pitchFamily="50" charset="-128"/>
              <a:ea typeface="ＭＳ Ｐゴシック" panose="020B0600070205080204" pitchFamily="50" charset="-128"/>
            </a:rPr>
            <a:t>25,613</a:t>
          </a:r>
          <a:r>
            <a:rPr kumimoji="1" lang="ja-JP" altLang="en-US" sz="1300">
              <a:latin typeface="ＭＳ Ｐゴシック" panose="020B0600070205080204" pitchFamily="50" charset="-128"/>
              <a:ea typeface="ＭＳ Ｐゴシック" panose="020B0600070205080204" pitchFamily="50" charset="-128"/>
            </a:rPr>
            <a:t>円の増となった。今後も社会保障関連経費の増大が見込まれる。</a:t>
          </a:r>
        </a:p>
        <a:p>
          <a:r>
            <a:rPr kumimoji="1" lang="ja-JP" altLang="en-US" sz="1300">
              <a:latin typeface="ＭＳ Ｐゴシック" panose="020B0600070205080204" pitchFamily="50" charset="-128"/>
              <a:ea typeface="ＭＳ Ｐゴシック" panose="020B0600070205080204" pitchFamily="50" charset="-128"/>
            </a:rPr>
            <a:t>　普通建設事業費については、高機能消防指令システム更新や庁舎等整備にかかる用地買収などにより約</a:t>
          </a:r>
          <a:r>
            <a:rPr kumimoji="1" lang="en-US" altLang="ja-JP" sz="1300">
              <a:latin typeface="ＭＳ Ｐゴシック" panose="020B0600070205080204" pitchFamily="50" charset="-128"/>
              <a:ea typeface="ＭＳ Ｐゴシック" panose="020B0600070205080204" pitchFamily="50" charset="-128"/>
            </a:rPr>
            <a:t>26.4</a:t>
          </a:r>
          <a:r>
            <a:rPr kumimoji="1" lang="ja-JP" altLang="en-US" sz="1300">
              <a:latin typeface="ＭＳ Ｐゴシック" panose="020B0600070205080204" pitchFamily="50" charset="-128"/>
              <a:ea typeface="ＭＳ Ｐゴシック" panose="020B0600070205080204" pitchFamily="50" charset="-128"/>
            </a:rPr>
            <a:t>億円増加したため、住民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人あたりの決算額は前年度と比べて</a:t>
          </a:r>
          <a:r>
            <a:rPr kumimoji="1" lang="en-US" altLang="ja-JP" sz="1300">
              <a:latin typeface="ＭＳ Ｐゴシック" panose="020B0600070205080204" pitchFamily="50" charset="-128"/>
              <a:ea typeface="ＭＳ Ｐゴシック" panose="020B0600070205080204" pitchFamily="50" charset="-128"/>
            </a:rPr>
            <a:t>11,506</a:t>
          </a:r>
          <a:r>
            <a:rPr kumimoji="1" lang="ja-JP" altLang="en-US" sz="1300">
              <a:latin typeface="ＭＳ Ｐゴシック" panose="020B0600070205080204" pitchFamily="50" charset="-128"/>
              <a:ea typeface="ＭＳ Ｐゴシック" panose="020B0600070205080204" pitchFamily="50" charset="-128"/>
            </a:rPr>
            <a:t>円の増となった。</a:t>
          </a:r>
        </a:p>
        <a:p>
          <a:r>
            <a:rPr kumimoji="1" lang="ja-JP" altLang="en-US" sz="130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兵庫県宝塚市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232,171
229,162
101.80
93,911,813
91,020,766
2,383,362
48,258,386
71,898,982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56424</xdr:rowOff>
    </xdr:from>
    <xdr:to>
      <xdr:col>24</xdr:col>
      <xdr:colOff>62865</xdr:colOff>
      <xdr:row>38</xdr:row>
      <xdr:rowOff>142966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99924"/>
          <a:ext cx="127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3101</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75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56424</xdr:rowOff>
    </xdr:from>
    <xdr:to>
      <xdr:col>24</xdr:col>
      <xdr:colOff>152400</xdr:colOff>
      <xdr:row>30</xdr:row>
      <xdr:rowOff>56424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9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80917</xdr:rowOff>
    </xdr:from>
    <xdr:to>
      <xdr:col>24</xdr:col>
      <xdr:colOff>63500</xdr:colOff>
      <xdr:row>34</xdr:row>
      <xdr:rowOff>92347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91021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139173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684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160746</xdr:rowOff>
    </xdr:from>
    <xdr:to>
      <xdr:col>24</xdr:col>
      <xdr:colOff>114300</xdr:colOff>
      <xdr:row>35</xdr:row>
      <xdr:rowOff>90896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5806</xdr:rowOff>
    </xdr:from>
    <xdr:to>
      <xdr:col>19</xdr:col>
      <xdr:colOff>177800</xdr:colOff>
      <xdr:row>34</xdr:row>
      <xdr:rowOff>80917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83510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33383</xdr:rowOff>
    </xdr:from>
    <xdr:to>
      <xdr:col>20</xdr:col>
      <xdr:colOff>38100</xdr:colOff>
      <xdr:row>35</xdr:row>
      <xdr:rowOff>134983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3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126110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26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5806</xdr:rowOff>
    </xdr:from>
    <xdr:to>
      <xdr:col>15</xdr:col>
      <xdr:colOff>50800</xdr:colOff>
      <xdr:row>35</xdr:row>
      <xdr:rowOff>10704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835106"/>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129722</xdr:rowOff>
    </xdr:from>
    <xdr:to>
      <xdr:col>15</xdr:col>
      <xdr:colOff>101600</xdr:colOff>
      <xdr:row>35</xdr:row>
      <xdr:rowOff>59872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50999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5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82550</xdr:rowOff>
    </xdr:from>
    <xdr:to>
      <xdr:col>10</xdr:col>
      <xdr:colOff>114300</xdr:colOff>
      <xdr:row>35</xdr:row>
      <xdr:rowOff>10704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911850"/>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162378</xdr:rowOff>
    </xdr:from>
    <xdr:to>
      <xdr:col>10</xdr:col>
      <xdr:colOff>165100</xdr:colOff>
      <xdr:row>34</xdr:row>
      <xdr:rowOff>92528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109055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59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160746</xdr:rowOff>
    </xdr:from>
    <xdr:to>
      <xdr:col>6</xdr:col>
      <xdr:colOff>38100</xdr:colOff>
      <xdr:row>34</xdr:row>
      <xdr:rowOff>90896</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107423</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59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41547</xdr:rowOff>
    </xdr:from>
    <xdr:to>
      <xdr:col>24</xdr:col>
      <xdr:colOff>114300</xdr:colOff>
      <xdr:row>34</xdr:row>
      <xdr:rowOff>143147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7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64424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2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30117</xdr:rowOff>
    </xdr:from>
    <xdr:to>
      <xdr:col>20</xdr:col>
      <xdr:colOff>38100</xdr:colOff>
      <xdr:row>34</xdr:row>
      <xdr:rowOff>131717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5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148244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3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126456</xdr:rowOff>
    </xdr:from>
    <xdr:to>
      <xdr:col>15</xdr:col>
      <xdr:colOff>101600</xdr:colOff>
      <xdr:row>34</xdr:row>
      <xdr:rowOff>56606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7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73133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559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131354</xdr:rowOff>
    </xdr:from>
    <xdr:to>
      <xdr:col>10</xdr:col>
      <xdr:colOff>165100</xdr:colOff>
      <xdr:row>35</xdr:row>
      <xdr:rowOff>61504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6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52631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05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31750</xdr:rowOff>
    </xdr:from>
    <xdr:to>
      <xdr:col>6</xdr:col>
      <xdr:colOff>38100</xdr:colOff>
      <xdr:row>34</xdr:row>
      <xdr:rowOff>133350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124477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9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134226</xdr:rowOff>
    </xdr:from>
    <xdr:to>
      <xdr:col>24</xdr:col>
      <xdr:colOff>62865</xdr:colOff>
      <xdr:row>59</xdr:row>
      <xdr:rowOff>51829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735426"/>
          <a:ext cx="1270" cy="43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55656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51829</xdr:rowOff>
    </xdr:from>
    <xdr:to>
      <xdr:col>24</xdr:col>
      <xdr:colOff>152400</xdr:colOff>
      <xdr:row>59</xdr:row>
      <xdr:rowOff>51829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67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80903</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5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63,431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134226</xdr:rowOff>
    </xdr:from>
    <xdr:to>
      <xdr:col>24</xdr:col>
      <xdr:colOff>152400</xdr:colOff>
      <xdr:row>56</xdr:row>
      <xdr:rowOff>134226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735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81038</xdr:rowOff>
    </xdr:from>
    <xdr:to>
      <xdr:col>24</xdr:col>
      <xdr:colOff>63500</xdr:colOff>
      <xdr:row>58</xdr:row>
      <xdr:rowOff>68796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824988"/>
          <a:ext cx="838200" cy="118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5872</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78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154445</xdr:rowOff>
    </xdr:from>
    <xdr:to>
      <xdr:col>24</xdr:col>
      <xdr:colOff>114300</xdr:colOff>
      <xdr:row>58</xdr:row>
      <xdr:rowOff>84595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81038</xdr:rowOff>
    </xdr:from>
    <xdr:to>
      <xdr:col>19</xdr:col>
      <xdr:colOff>177800</xdr:colOff>
      <xdr:row>58</xdr:row>
      <xdr:rowOff>77762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824988"/>
          <a:ext cx="889000" cy="119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150063</xdr:rowOff>
    </xdr:from>
    <xdr:to>
      <xdr:col>20</xdr:col>
      <xdr:colOff>38100</xdr:colOff>
      <xdr:row>51</xdr:row>
      <xdr:rowOff>80213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72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96740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49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77762</xdr:rowOff>
    </xdr:from>
    <xdr:to>
      <xdr:col>15</xdr:col>
      <xdr:colOff>50800</xdr:colOff>
      <xdr:row>58</xdr:row>
      <xdr:rowOff>151320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021862"/>
          <a:ext cx="889000" cy="7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47625</xdr:rowOff>
    </xdr:from>
    <xdr:to>
      <xdr:col>15</xdr:col>
      <xdr:colOff>101600</xdr:colOff>
      <xdr:row>58</xdr:row>
      <xdr:rowOff>149225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140352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100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121209</xdr:rowOff>
    </xdr:from>
    <xdr:to>
      <xdr:col>10</xdr:col>
      <xdr:colOff>114300</xdr:colOff>
      <xdr:row>58</xdr:row>
      <xdr:rowOff>151320</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065309"/>
          <a:ext cx="889000" cy="3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56350</xdr:rowOff>
    </xdr:from>
    <xdr:to>
      <xdr:col>10</xdr:col>
      <xdr:colOff>165100</xdr:colOff>
      <xdr:row>58</xdr:row>
      <xdr:rowOff>157950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0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3027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77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85713</xdr:rowOff>
    </xdr:from>
    <xdr:to>
      <xdr:col>6</xdr:col>
      <xdr:colOff>38100</xdr:colOff>
      <xdr:row>59</xdr:row>
      <xdr:rowOff>15863</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2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6990</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12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17996</xdr:rowOff>
    </xdr:from>
    <xdr:to>
      <xdr:col>24</xdr:col>
      <xdr:colOff>114300</xdr:colOff>
      <xdr:row>58</xdr:row>
      <xdr:rowOff>119596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6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167873</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4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30238</xdr:rowOff>
    </xdr:from>
    <xdr:to>
      <xdr:col>20</xdr:col>
      <xdr:colOff>38100</xdr:colOff>
      <xdr:row>51</xdr:row>
      <xdr:rowOff>131838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7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122965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866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26962</xdr:rowOff>
    </xdr:from>
    <xdr:to>
      <xdr:col>15</xdr:col>
      <xdr:colOff>101600</xdr:colOff>
      <xdr:row>58</xdr:row>
      <xdr:rowOff>128562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7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145089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74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100520</xdr:rowOff>
    </xdr:from>
    <xdr:to>
      <xdr:col>10</xdr:col>
      <xdr:colOff>165100</xdr:colOff>
      <xdr:row>59</xdr:row>
      <xdr:rowOff>30670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4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21797</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13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70409</xdr:rowOff>
    </xdr:from>
    <xdr:to>
      <xdr:col>6</xdr:col>
      <xdr:colOff>38100</xdr:colOff>
      <xdr:row>59</xdr:row>
      <xdr:rowOff>559</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1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17086</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78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20681</xdr:rowOff>
    </xdr:from>
    <xdr:to>
      <xdr:col>24</xdr:col>
      <xdr:colOff>62865</xdr:colOff>
      <xdr:row>78</xdr:row>
      <xdr:rowOff>103352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193631"/>
          <a:ext cx="1270" cy="1282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107179</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480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103352</xdr:rowOff>
    </xdr:from>
    <xdr:to>
      <xdr:col>24</xdr:col>
      <xdr:colOff>152400</xdr:colOff>
      <xdr:row>78</xdr:row>
      <xdr:rowOff>103352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476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138808</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96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20681</xdr:rowOff>
    </xdr:from>
    <xdr:to>
      <xdr:col>24</xdr:col>
      <xdr:colOff>152400</xdr:colOff>
      <xdr:row>71</xdr:row>
      <xdr:rowOff>20681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1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61878</xdr:rowOff>
    </xdr:from>
    <xdr:to>
      <xdr:col>24</xdr:col>
      <xdr:colOff>63500</xdr:colOff>
      <xdr:row>77</xdr:row>
      <xdr:rowOff>160127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2920628"/>
          <a:ext cx="838200" cy="4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10405</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30406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31978</xdr:rowOff>
    </xdr:from>
    <xdr:to>
      <xdr:col>24</xdr:col>
      <xdr:colOff>114300</xdr:colOff>
      <xdr:row>76</xdr:row>
      <xdr:rowOff>133578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06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160127</xdr:rowOff>
    </xdr:from>
    <xdr:to>
      <xdr:col>19</xdr:col>
      <xdr:colOff>177800</xdr:colOff>
      <xdr:row>78</xdr:row>
      <xdr:rowOff>21301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361777"/>
          <a:ext cx="889000" cy="3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79756</xdr:rowOff>
    </xdr:from>
    <xdr:to>
      <xdr:col>20</xdr:col>
      <xdr:colOff>38100</xdr:colOff>
      <xdr:row>79</xdr:row>
      <xdr:rowOff>9906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4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1033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354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21301</xdr:rowOff>
    </xdr:from>
    <xdr:to>
      <xdr:col>15</xdr:col>
      <xdr:colOff>50800</xdr:colOff>
      <xdr:row>78</xdr:row>
      <xdr:rowOff>119861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394401"/>
          <a:ext cx="889000" cy="9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145740</xdr:rowOff>
    </xdr:from>
    <xdr:to>
      <xdr:col>15</xdr:col>
      <xdr:colOff>101600</xdr:colOff>
      <xdr:row>79</xdr:row>
      <xdr:rowOff>75890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51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67017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361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78795</xdr:rowOff>
    </xdr:from>
    <xdr:to>
      <xdr:col>10</xdr:col>
      <xdr:colOff>114300</xdr:colOff>
      <xdr:row>78</xdr:row>
      <xdr:rowOff>119861</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a:off x="1130300" y="13451895"/>
          <a:ext cx="889000" cy="4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15421</xdr:rowOff>
    </xdr:from>
    <xdr:to>
      <xdr:col>10</xdr:col>
      <xdr:colOff>165100</xdr:colOff>
      <xdr:row>79</xdr:row>
      <xdr:rowOff>117021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55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108148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3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115336</xdr:rowOff>
    </xdr:from>
    <xdr:to>
      <xdr:col>6</xdr:col>
      <xdr:colOff>38100</xdr:colOff>
      <xdr:row>79</xdr:row>
      <xdr:rowOff>45486</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4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36613</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581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11078</xdr:rowOff>
    </xdr:from>
    <xdr:to>
      <xdr:col>24</xdr:col>
      <xdr:colOff>114300</xdr:colOff>
      <xdr:row>75</xdr:row>
      <xdr:rowOff>112678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86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33955</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72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109327</xdr:rowOff>
    </xdr:from>
    <xdr:to>
      <xdr:col>20</xdr:col>
      <xdr:colOff>38100</xdr:colOff>
      <xdr:row>78</xdr:row>
      <xdr:rowOff>39477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31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56004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08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141951</xdr:rowOff>
    </xdr:from>
    <xdr:to>
      <xdr:col>15</xdr:col>
      <xdr:colOff>101600</xdr:colOff>
      <xdr:row>78</xdr:row>
      <xdr:rowOff>72101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34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88628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11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69061</xdr:rowOff>
    </xdr:from>
    <xdr:to>
      <xdr:col>10</xdr:col>
      <xdr:colOff>165100</xdr:colOff>
      <xdr:row>78</xdr:row>
      <xdr:rowOff>170661</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44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15738</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21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27995</xdr:rowOff>
    </xdr:from>
    <xdr:to>
      <xdr:col>6</xdr:col>
      <xdr:colOff>38100</xdr:colOff>
      <xdr:row>78</xdr:row>
      <xdr:rowOff>129595</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40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146122</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17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39894</xdr:rowOff>
    </xdr:from>
    <xdr:to>
      <xdr:col>24</xdr:col>
      <xdr:colOff>62865</xdr:colOff>
      <xdr:row>98</xdr:row>
      <xdr:rowOff>134488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813294"/>
          <a:ext cx="1270" cy="112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138315</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94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134488</xdr:rowOff>
    </xdr:from>
    <xdr:to>
      <xdr:col>24</xdr:col>
      <xdr:colOff>152400</xdr:colOff>
      <xdr:row>98</xdr:row>
      <xdr:rowOff>134488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9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158021</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58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39894</xdr:rowOff>
    </xdr:from>
    <xdr:to>
      <xdr:col>24</xdr:col>
      <xdr:colOff>152400</xdr:colOff>
      <xdr:row>92</xdr:row>
      <xdr:rowOff>39894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81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152273</xdr:rowOff>
    </xdr:from>
    <xdr:to>
      <xdr:col>24</xdr:col>
      <xdr:colOff>63500</xdr:colOff>
      <xdr:row>97</xdr:row>
      <xdr:rowOff>96083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268573"/>
          <a:ext cx="838200" cy="45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60881</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348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82454</xdr:rowOff>
    </xdr:from>
    <xdr:to>
      <xdr:col>24</xdr:col>
      <xdr:colOff>114300</xdr:colOff>
      <xdr:row>96</xdr:row>
      <xdr:rowOff>12604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37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96083</xdr:rowOff>
    </xdr:from>
    <xdr:to>
      <xdr:col>19</xdr:col>
      <xdr:colOff>177800</xdr:colOff>
      <xdr:row>99</xdr:row>
      <xdr:rowOff>30155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726733"/>
          <a:ext cx="889000" cy="27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63297</xdr:rowOff>
    </xdr:from>
    <xdr:to>
      <xdr:col>20</xdr:col>
      <xdr:colOff>38100</xdr:colOff>
      <xdr:row>97</xdr:row>
      <xdr:rowOff>164897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69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156024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7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8575</xdr:rowOff>
    </xdr:from>
    <xdr:to>
      <xdr:col>15</xdr:col>
      <xdr:colOff>50800</xdr:colOff>
      <xdr:row>99</xdr:row>
      <xdr:rowOff>30155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982125"/>
          <a:ext cx="8890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170190</xdr:rowOff>
    </xdr:from>
    <xdr:to>
      <xdr:col>15</xdr:col>
      <xdr:colOff>101600</xdr:colOff>
      <xdr:row>97</xdr:row>
      <xdr:rowOff>100340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62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116867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40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152730</xdr:rowOff>
    </xdr:from>
    <xdr:to>
      <xdr:col>10</xdr:col>
      <xdr:colOff>114300</xdr:colOff>
      <xdr:row>99</xdr:row>
      <xdr:rowOff>8575</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954830"/>
          <a:ext cx="889000" cy="2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152817</xdr:rowOff>
    </xdr:from>
    <xdr:to>
      <xdr:col>10</xdr:col>
      <xdr:colOff>165100</xdr:colOff>
      <xdr:row>98</xdr:row>
      <xdr:rowOff>82967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78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99494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55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14010</xdr:rowOff>
    </xdr:from>
    <xdr:to>
      <xdr:col>6</xdr:col>
      <xdr:colOff>38100</xdr:colOff>
      <xdr:row>98</xdr:row>
      <xdr:rowOff>115610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81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132137</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59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101473</xdr:rowOff>
    </xdr:from>
    <xdr:to>
      <xdr:col>24</xdr:col>
      <xdr:colOff>114300</xdr:colOff>
      <xdr:row>95</xdr:row>
      <xdr:rowOff>31623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21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124350</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06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45283</xdr:rowOff>
    </xdr:from>
    <xdr:to>
      <xdr:col>20</xdr:col>
      <xdr:colOff>38100</xdr:colOff>
      <xdr:row>97</xdr:row>
      <xdr:rowOff>146883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67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163410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45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150805</xdr:rowOff>
    </xdr:from>
    <xdr:to>
      <xdr:col>15</xdr:col>
      <xdr:colOff>101600</xdr:colOff>
      <xdr:row>99</xdr:row>
      <xdr:rowOff>80955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9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72082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704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129225</xdr:rowOff>
    </xdr:from>
    <xdr:to>
      <xdr:col>10</xdr:col>
      <xdr:colOff>165100</xdr:colOff>
      <xdr:row>99</xdr:row>
      <xdr:rowOff>59375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93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50502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702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101930</xdr:rowOff>
    </xdr:from>
    <xdr:to>
      <xdr:col>6</xdr:col>
      <xdr:colOff>38100</xdr:colOff>
      <xdr:row>99</xdr:row>
      <xdr:rowOff>32080</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90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23207</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99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35850</xdr:rowOff>
    </xdr:from>
    <xdr:to>
      <xdr:col>54</xdr:col>
      <xdr:colOff>189865</xdr:colOff>
      <xdr:row>39</xdr:row>
      <xdr:rowOff>31278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50800"/>
          <a:ext cx="127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35105</xdr:rowOff>
    </xdr:from>
    <xdr:ext cx="378565"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21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31278</xdr:rowOff>
    </xdr:from>
    <xdr:to>
      <xdr:col>55</xdr:col>
      <xdr:colOff>88900</xdr:colOff>
      <xdr:row>39</xdr:row>
      <xdr:rowOff>31278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17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153977</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2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35850</xdr:rowOff>
    </xdr:from>
    <xdr:to>
      <xdr:col>55</xdr:col>
      <xdr:colOff>88900</xdr:colOff>
      <xdr:row>31</xdr:row>
      <xdr:rowOff>35850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5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155376</xdr:rowOff>
    </xdr:from>
    <xdr:to>
      <xdr:col>55</xdr:col>
      <xdr:colOff>0</xdr:colOff>
      <xdr:row>38</xdr:row>
      <xdr:rowOff>161907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667047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123860</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296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100983</xdr:rowOff>
    </xdr:from>
    <xdr:to>
      <xdr:col>55</xdr:col>
      <xdr:colOff>50800</xdr:colOff>
      <xdr:row>38</xdr:row>
      <xdr:rowOff>31133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44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161907</xdr:rowOff>
    </xdr:from>
    <xdr:to>
      <xdr:col>50</xdr:col>
      <xdr:colOff>114300</xdr:colOff>
      <xdr:row>39</xdr:row>
      <xdr:rowOff>254</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8750300" y="667700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136253</xdr:rowOff>
    </xdr:from>
    <xdr:to>
      <xdr:col>50</xdr:col>
      <xdr:colOff>165100</xdr:colOff>
      <xdr:row>38</xdr:row>
      <xdr:rowOff>66403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47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82930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255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254</xdr:rowOff>
    </xdr:from>
    <xdr:to>
      <xdr:col>45</xdr:col>
      <xdr:colOff>177800</xdr:colOff>
      <xdr:row>39</xdr:row>
      <xdr:rowOff>2540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668680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127762</xdr:rowOff>
    </xdr:from>
    <xdr:to>
      <xdr:col>46</xdr:col>
      <xdr:colOff>38100</xdr:colOff>
      <xdr:row>38</xdr:row>
      <xdr:rowOff>57912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47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74439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246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2540</xdr:rowOff>
    </xdr:from>
    <xdr:to>
      <xdr:col>41</xdr:col>
      <xdr:colOff>50800</xdr:colOff>
      <xdr:row>39</xdr:row>
      <xdr:rowOff>10378</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6972300" y="6689090"/>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95105</xdr:rowOff>
    </xdr:from>
    <xdr:to>
      <xdr:col>41</xdr:col>
      <xdr:colOff>101600</xdr:colOff>
      <xdr:row>38</xdr:row>
      <xdr:rowOff>25255</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43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41782</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213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72572</xdr:rowOff>
    </xdr:from>
    <xdr:to>
      <xdr:col>36</xdr:col>
      <xdr:colOff>165100</xdr:colOff>
      <xdr:row>38</xdr:row>
      <xdr:rowOff>2722</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19249</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3017" y="6191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104576</xdr:rowOff>
    </xdr:from>
    <xdr:to>
      <xdr:col>55</xdr:col>
      <xdr:colOff>50800</xdr:colOff>
      <xdr:row>39</xdr:row>
      <xdr:rowOff>34726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61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19503</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534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111107</xdr:rowOff>
    </xdr:from>
    <xdr:to>
      <xdr:col>50</xdr:col>
      <xdr:colOff>165100</xdr:colOff>
      <xdr:row>39</xdr:row>
      <xdr:rowOff>41257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62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32384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718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120904</xdr:rowOff>
    </xdr:from>
    <xdr:to>
      <xdr:col>46</xdr:col>
      <xdr:colOff>38100</xdr:colOff>
      <xdr:row>39</xdr:row>
      <xdr:rowOff>51054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63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42181</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728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123190</xdr:rowOff>
    </xdr:from>
    <xdr:to>
      <xdr:col>41</xdr:col>
      <xdr:colOff>101600</xdr:colOff>
      <xdr:row>39</xdr:row>
      <xdr:rowOff>53340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6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44467</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731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131028</xdr:rowOff>
    </xdr:from>
    <xdr:to>
      <xdr:col>36</xdr:col>
      <xdr:colOff>165100</xdr:colOff>
      <xdr:row>39</xdr:row>
      <xdr:rowOff>61178</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6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52305</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6738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165943</xdr:rowOff>
    </xdr:from>
    <xdr:to>
      <xdr:col>54</xdr:col>
      <xdr:colOff>189865</xdr:colOff>
      <xdr:row>58</xdr:row>
      <xdr:rowOff>126395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909893"/>
          <a:ext cx="1270" cy="1160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130222</xdr:rowOff>
    </xdr:from>
    <xdr:ext cx="378565"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07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126395</xdr:rowOff>
    </xdr:from>
    <xdr:to>
      <xdr:col>55</xdr:col>
      <xdr:colOff>88900</xdr:colOff>
      <xdr:row>58</xdr:row>
      <xdr:rowOff>126395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70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112620</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68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165943</xdr:rowOff>
    </xdr:from>
    <xdr:to>
      <xdr:col>55</xdr:col>
      <xdr:colOff>88900</xdr:colOff>
      <xdr:row>51</xdr:row>
      <xdr:rowOff>165943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909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81042</xdr:rowOff>
    </xdr:from>
    <xdr:to>
      <xdr:col>55</xdr:col>
      <xdr:colOff>0</xdr:colOff>
      <xdr:row>58</xdr:row>
      <xdr:rowOff>86664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10025142"/>
          <a:ext cx="838200" cy="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63908</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665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41031</xdr:rowOff>
    </xdr:from>
    <xdr:to>
      <xdr:col>55</xdr:col>
      <xdr:colOff>50800</xdr:colOff>
      <xdr:row>57</xdr:row>
      <xdr:rowOff>142631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81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81042</xdr:rowOff>
    </xdr:from>
    <xdr:to>
      <xdr:col>50</xdr:col>
      <xdr:colOff>114300</xdr:colOff>
      <xdr:row>58</xdr:row>
      <xdr:rowOff>88402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10025142"/>
          <a:ext cx="889000" cy="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29098</xdr:rowOff>
    </xdr:from>
    <xdr:to>
      <xdr:col>50</xdr:col>
      <xdr:colOff>165100</xdr:colOff>
      <xdr:row>57</xdr:row>
      <xdr:rowOff>130698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147225</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957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87030</xdr:rowOff>
    </xdr:from>
    <xdr:to>
      <xdr:col>45</xdr:col>
      <xdr:colOff>177800</xdr:colOff>
      <xdr:row>58</xdr:row>
      <xdr:rowOff>88402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10031130"/>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32436</xdr:rowOff>
    </xdr:from>
    <xdr:to>
      <xdr:col>46</xdr:col>
      <xdr:colOff>38100</xdr:colOff>
      <xdr:row>57</xdr:row>
      <xdr:rowOff>134036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150563</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958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84470</xdr:rowOff>
    </xdr:from>
    <xdr:to>
      <xdr:col>41</xdr:col>
      <xdr:colOff>50800</xdr:colOff>
      <xdr:row>58</xdr:row>
      <xdr:rowOff>87030</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10028570"/>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23475</xdr:rowOff>
    </xdr:from>
    <xdr:to>
      <xdr:col>41</xdr:col>
      <xdr:colOff>101600</xdr:colOff>
      <xdr:row>57</xdr:row>
      <xdr:rowOff>125075</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141602</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30835</xdr:rowOff>
    </xdr:from>
    <xdr:to>
      <xdr:col>36</xdr:col>
      <xdr:colOff>165100</xdr:colOff>
      <xdr:row>57</xdr:row>
      <xdr:rowOff>132435</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148962</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35864</xdr:rowOff>
    </xdr:from>
    <xdr:to>
      <xdr:col>55</xdr:col>
      <xdr:colOff>50800</xdr:colOff>
      <xdr:row>58</xdr:row>
      <xdr:rowOff>137464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97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122241</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8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30242</xdr:rowOff>
    </xdr:from>
    <xdr:to>
      <xdr:col>50</xdr:col>
      <xdr:colOff>165100</xdr:colOff>
      <xdr:row>58</xdr:row>
      <xdr:rowOff>131842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97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122969</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1006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37602</xdr:rowOff>
    </xdr:from>
    <xdr:to>
      <xdr:col>46</xdr:col>
      <xdr:colOff>38100</xdr:colOff>
      <xdr:row>58</xdr:row>
      <xdr:rowOff>139202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98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130329</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10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36230</xdr:rowOff>
    </xdr:from>
    <xdr:to>
      <xdr:col>41</xdr:col>
      <xdr:colOff>101600</xdr:colOff>
      <xdr:row>58</xdr:row>
      <xdr:rowOff>137830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98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128957</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1007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33670</xdr:rowOff>
    </xdr:from>
    <xdr:to>
      <xdr:col>36</xdr:col>
      <xdr:colOff>165100</xdr:colOff>
      <xdr:row>58</xdr:row>
      <xdr:rowOff>135270</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97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126397</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1007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39345</xdr:rowOff>
    </xdr:from>
    <xdr:to>
      <xdr:col>54</xdr:col>
      <xdr:colOff>189865</xdr:colOff>
      <xdr:row>78</xdr:row>
      <xdr:rowOff>71616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12295"/>
          <a:ext cx="1270" cy="123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75443</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4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71616</xdr:rowOff>
    </xdr:from>
    <xdr:to>
      <xdr:col>55</xdr:col>
      <xdr:colOff>88900</xdr:colOff>
      <xdr:row>78</xdr:row>
      <xdr:rowOff>71616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4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157472</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98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36,134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39345</xdr:rowOff>
    </xdr:from>
    <xdr:to>
      <xdr:col>55</xdr:col>
      <xdr:colOff>88900</xdr:colOff>
      <xdr:row>71</xdr:row>
      <xdr:rowOff>39345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12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71616</xdr:rowOff>
    </xdr:from>
    <xdr:to>
      <xdr:col>55</xdr:col>
      <xdr:colOff>0</xdr:colOff>
      <xdr:row>78</xdr:row>
      <xdr:rowOff>74321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444716"/>
          <a:ext cx="8382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134638</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2993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111761</xdr:rowOff>
    </xdr:from>
    <xdr:to>
      <xdr:col>55</xdr:col>
      <xdr:colOff>50800</xdr:colOff>
      <xdr:row>77</xdr:row>
      <xdr:rowOff>41911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14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74321</xdr:rowOff>
    </xdr:from>
    <xdr:to>
      <xdr:col>50</xdr:col>
      <xdr:colOff>114300</xdr:colOff>
      <xdr:row>78</xdr:row>
      <xdr:rowOff>107544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447421"/>
          <a:ext cx="889000" cy="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151612</xdr:rowOff>
    </xdr:from>
    <xdr:to>
      <xdr:col>50</xdr:col>
      <xdr:colOff>165100</xdr:colOff>
      <xdr:row>76</xdr:row>
      <xdr:rowOff>81762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0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98289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278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107544</xdr:rowOff>
    </xdr:from>
    <xdr:to>
      <xdr:col>45</xdr:col>
      <xdr:colOff>177800</xdr:colOff>
      <xdr:row>78</xdr:row>
      <xdr:rowOff>136576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80644"/>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28473</xdr:rowOff>
    </xdr:from>
    <xdr:to>
      <xdr:col>46</xdr:col>
      <xdr:colOff>38100</xdr:colOff>
      <xdr:row>77</xdr:row>
      <xdr:rowOff>130073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2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146600</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15428" y="1300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128003</xdr:rowOff>
    </xdr:from>
    <xdr:to>
      <xdr:col>41</xdr:col>
      <xdr:colOff>50800</xdr:colOff>
      <xdr:row>78</xdr:row>
      <xdr:rowOff>136576</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501103"/>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47561</xdr:rowOff>
    </xdr:from>
    <xdr:to>
      <xdr:col>41</xdr:col>
      <xdr:colOff>101600</xdr:colOff>
      <xdr:row>77</xdr:row>
      <xdr:rowOff>149161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2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165688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428" y="1302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18796</xdr:rowOff>
    </xdr:from>
    <xdr:to>
      <xdr:col>36</xdr:col>
      <xdr:colOff>165100</xdr:colOff>
      <xdr:row>77</xdr:row>
      <xdr:rowOff>120396</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22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136923</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428" y="1299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20816</xdr:rowOff>
    </xdr:from>
    <xdr:to>
      <xdr:col>55</xdr:col>
      <xdr:colOff>50800</xdr:colOff>
      <xdr:row>78</xdr:row>
      <xdr:rowOff>122416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9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107193</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23521</xdr:rowOff>
    </xdr:from>
    <xdr:to>
      <xdr:col>50</xdr:col>
      <xdr:colOff>165100</xdr:colOff>
      <xdr:row>78</xdr:row>
      <xdr:rowOff>125121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9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116248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48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56744</xdr:rowOff>
    </xdr:from>
    <xdr:to>
      <xdr:col>46</xdr:col>
      <xdr:colOff>38100</xdr:colOff>
      <xdr:row>78</xdr:row>
      <xdr:rowOff>158344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149471</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522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85776</xdr:rowOff>
    </xdr:from>
    <xdr:to>
      <xdr:col>41</xdr:col>
      <xdr:colOff>101600</xdr:colOff>
      <xdr:row>79</xdr:row>
      <xdr:rowOff>15926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5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7053</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77203</xdr:rowOff>
    </xdr:from>
    <xdr:to>
      <xdr:col>36</xdr:col>
      <xdr:colOff>165100</xdr:colOff>
      <xdr:row>79</xdr:row>
      <xdr:rowOff>7353</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5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169930</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4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43269</xdr:rowOff>
    </xdr:from>
    <xdr:to>
      <xdr:col>54</xdr:col>
      <xdr:colOff>189865</xdr:colOff>
      <xdr:row>99</xdr:row>
      <xdr:rowOff>41269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473769"/>
          <a:ext cx="1270" cy="1541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45096</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1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41269</xdr:rowOff>
    </xdr:from>
    <xdr:to>
      <xdr:col>55</xdr:col>
      <xdr:colOff>88900</xdr:colOff>
      <xdr:row>99</xdr:row>
      <xdr:rowOff>41269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1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161396</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24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43269</xdr:rowOff>
    </xdr:from>
    <xdr:to>
      <xdr:col>55</xdr:col>
      <xdr:colOff>88900</xdr:colOff>
      <xdr:row>90</xdr:row>
      <xdr:rowOff>43269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473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18466</xdr:rowOff>
    </xdr:from>
    <xdr:to>
      <xdr:col>55</xdr:col>
      <xdr:colOff>0</xdr:colOff>
      <xdr:row>98</xdr:row>
      <xdr:rowOff>67481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820566"/>
          <a:ext cx="838200" cy="4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113720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401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90843</xdr:rowOff>
    </xdr:from>
    <xdr:to>
      <xdr:col>55</xdr:col>
      <xdr:colOff>50800</xdr:colOff>
      <xdr:row>97</xdr:row>
      <xdr:rowOff>20993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48183</xdr:rowOff>
    </xdr:from>
    <xdr:to>
      <xdr:col>50</xdr:col>
      <xdr:colOff>114300</xdr:colOff>
      <xdr:row>98</xdr:row>
      <xdr:rowOff>67481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850283"/>
          <a:ext cx="889000" cy="1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102673</xdr:rowOff>
    </xdr:from>
    <xdr:to>
      <xdr:col>50</xdr:col>
      <xdr:colOff>165100</xdr:colOff>
      <xdr:row>97</xdr:row>
      <xdr:rowOff>32823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49350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3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48183</xdr:rowOff>
    </xdr:from>
    <xdr:to>
      <xdr:col>45</xdr:col>
      <xdr:colOff>177800</xdr:colOff>
      <xdr:row>98</xdr:row>
      <xdr:rowOff>81426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850283"/>
          <a:ext cx="889000" cy="3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136620</xdr:rowOff>
    </xdr:from>
    <xdr:to>
      <xdr:col>46</xdr:col>
      <xdr:colOff>38100</xdr:colOff>
      <xdr:row>97</xdr:row>
      <xdr:rowOff>66770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83297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81426</xdr:rowOff>
    </xdr:from>
    <xdr:to>
      <xdr:col>41</xdr:col>
      <xdr:colOff>50800</xdr:colOff>
      <xdr:row>98</xdr:row>
      <xdr:rowOff>98724</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883526"/>
          <a:ext cx="889000" cy="1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88500</xdr:rowOff>
    </xdr:from>
    <xdr:to>
      <xdr:col>41</xdr:col>
      <xdr:colOff>101600</xdr:colOff>
      <xdr:row>97</xdr:row>
      <xdr:rowOff>18650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35177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99168</xdr:rowOff>
    </xdr:from>
    <xdr:to>
      <xdr:col>36</xdr:col>
      <xdr:colOff>165100</xdr:colOff>
      <xdr:row>97</xdr:row>
      <xdr:rowOff>29318</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45845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139116</xdr:rowOff>
    </xdr:from>
    <xdr:to>
      <xdr:col>55</xdr:col>
      <xdr:colOff>50800</xdr:colOff>
      <xdr:row>98</xdr:row>
      <xdr:rowOff>69266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76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117543</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74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16681</xdr:rowOff>
    </xdr:from>
    <xdr:to>
      <xdr:col>50</xdr:col>
      <xdr:colOff>165100</xdr:colOff>
      <xdr:row>98</xdr:row>
      <xdr:rowOff>118281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81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109408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91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168833</xdr:rowOff>
    </xdr:from>
    <xdr:to>
      <xdr:col>46</xdr:col>
      <xdr:colOff>38100</xdr:colOff>
      <xdr:row>98</xdr:row>
      <xdr:rowOff>98983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79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90110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89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30626</xdr:rowOff>
    </xdr:from>
    <xdr:to>
      <xdr:col>41</xdr:col>
      <xdr:colOff>101600</xdr:colOff>
      <xdr:row>98</xdr:row>
      <xdr:rowOff>132226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83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123353</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92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47924</xdr:rowOff>
    </xdr:from>
    <xdr:to>
      <xdr:col>36</xdr:col>
      <xdr:colOff>165100</xdr:colOff>
      <xdr:row>98</xdr:row>
      <xdr:rowOff>149524</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8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140651</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94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133604</xdr:rowOff>
    </xdr:from>
    <xdr:to>
      <xdr:col>85</xdr:col>
      <xdr:colOff>126364</xdr:colOff>
      <xdr:row>38</xdr:row>
      <xdr:rowOff>133858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105654"/>
          <a:ext cx="1269" cy="1543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137685</xdr:rowOff>
    </xdr:from>
    <xdr:ext cx="469744"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652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133858</xdr:rowOff>
    </xdr:from>
    <xdr:to>
      <xdr:col>86</xdr:col>
      <xdr:colOff>25400</xdr:colOff>
      <xdr:row>38</xdr:row>
      <xdr:rowOff>133858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64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80281</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488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133604</xdr:rowOff>
    </xdr:from>
    <xdr:to>
      <xdr:col>86</xdr:col>
      <xdr:colOff>25400</xdr:colOff>
      <xdr:row>29</xdr:row>
      <xdr:rowOff>133604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105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83058</xdr:rowOff>
    </xdr:from>
    <xdr:to>
      <xdr:col>85</xdr:col>
      <xdr:colOff>127000</xdr:colOff>
      <xdr:row>37</xdr:row>
      <xdr:rowOff>92964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5481300" y="5912358"/>
          <a:ext cx="838200" cy="52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39641</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040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61214</xdr:rowOff>
    </xdr:from>
    <xdr:to>
      <xdr:col>85</xdr:col>
      <xdr:colOff>177800</xdr:colOff>
      <xdr:row>35</xdr:row>
      <xdr:rowOff>162814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0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92964</xdr:rowOff>
    </xdr:from>
    <xdr:to>
      <xdr:col>81</xdr:col>
      <xdr:colOff>50800</xdr:colOff>
      <xdr:row>37</xdr:row>
      <xdr:rowOff>167259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4592300" y="6436614"/>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77089</xdr:rowOff>
    </xdr:from>
    <xdr:to>
      <xdr:col>81</xdr:col>
      <xdr:colOff>101600</xdr:colOff>
      <xdr:row>36</xdr:row>
      <xdr:rowOff>7239</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07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23766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585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167259</xdr:rowOff>
    </xdr:from>
    <xdr:to>
      <xdr:col>76</xdr:col>
      <xdr:colOff>114300</xdr:colOff>
      <xdr:row>38</xdr:row>
      <xdr:rowOff>56261</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3703300" y="6510909"/>
          <a:ext cx="889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87757</xdr:rowOff>
    </xdr:from>
    <xdr:to>
      <xdr:col>76</xdr:col>
      <xdr:colOff>165100</xdr:colOff>
      <xdr:row>36</xdr:row>
      <xdr:rowOff>17907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34434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586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56261</xdr:rowOff>
    </xdr:from>
    <xdr:to>
      <xdr:col>71</xdr:col>
      <xdr:colOff>177800</xdr:colOff>
      <xdr:row>38</xdr:row>
      <xdr:rowOff>129286</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2814300" y="6571361"/>
          <a:ext cx="889000" cy="7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25908</xdr:rowOff>
    </xdr:from>
    <xdr:to>
      <xdr:col>72</xdr:col>
      <xdr:colOff>38100</xdr:colOff>
      <xdr:row>36</xdr:row>
      <xdr:rowOff>127508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144035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597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110871</xdr:rowOff>
    </xdr:from>
    <xdr:to>
      <xdr:col>67</xdr:col>
      <xdr:colOff>101600</xdr:colOff>
      <xdr:row>37</xdr:row>
      <xdr:rowOff>41021</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57548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05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32258</xdr:rowOff>
    </xdr:from>
    <xdr:to>
      <xdr:col>85</xdr:col>
      <xdr:colOff>177800</xdr:colOff>
      <xdr:row>34</xdr:row>
      <xdr:rowOff>133858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586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55135</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571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42164</xdr:rowOff>
    </xdr:from>
    <xdr:to>
      <xdr:col>81</xdr:col>
      <xdr:colOff>101600</xdr:colOff>
      <xdr:row>37</xdr:row>
      <xdr:rowOff>143764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638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134891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647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116459</xdr:rowOff>
    </xdr:from>
    <xdr:to>
      <xdr:col>76</xdr:col>
      <xdr:colOff>165100</xdr:colOff>
      <xdr:row>38</xdr:row>
      <xdr:rowOff>46610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4601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37736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655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5461</xdr:rowOff>
    </xdr:from>
    <xdr:to>
      <xdr:col>72</xdr:col>
      <xdr:colOff>38100</xdr:colOff>
      <xdr:row>38</xdr:row>
      <xdr:rowOff>107061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52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98188</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661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78486</xdr:rowOff>
    </xdr:from>
    <xdr:to>
      <xdr:col>67</xdr:col>
      <xdr:colOff>101600</xdr:colOff>
      <xdr:row>39</xdr:row>
      <xdr:rowOff>8636</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59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171213</xdr:rowOff>
    </xdr:from>
    <xdr:ext cx="469744"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79428" y="668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101524</xdr:rowOff>
    </xdr:from>
    <xdr:to>
      <xdr:col>85</xdr:col>
      <xdr:colOff>126364</xdr:colOff>
      <xdr:row>58</xdr:row>
      <xdr:rowOff>69291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845474"/>
          <a:ext cx="1269" cy="1167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73118</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01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69291</xdr:rowOff>
    </xdr:from>
    <xdr:to>
      <xdr:col>86</xdr:col>
      <xdr:colOff>25400</xdr:colOff>
      <xdr:row>58</xdr:row>
      <xdr:rowOff>69291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01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48201</xdr:rowOff>
    </xdr:from>
    <xdr:ext cx="534377"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62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101524</xdr:rowOff>
    </xdr:from>
    <xdr:to>
      <xdr:col>86</xdr:col>
      <xdr:colOff>25400</xdr:colOff>
      <xdr:row>51</xdr:row>
      <xdr:rowOff>101524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845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70480</xdr:rowOff>
    </xdr:from>
    <xdr:to>
      <xdr:col>85</xdr:col>
      <xdr:colOff>127000</xdr:colOff>
      <xdr:row>56</xdr:row>
      <xdr:rowOff>147610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9671680"/>
          <a:ext cx="838200" cy="7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147713</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234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124836</xdr:rowOff>
    </xdr:from>
    <xdr:to>
      <xdr:col>85</xdr:col>
      <xdr:colOff>177800</xdr:colOff>
      <xdr:row>55</xdr:row>
      <xdr:rowOff>54986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38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147610</xdr:rowOff>
    </xdr:from>
    <xdr:to>
      <xdr:col>81</xdr:col>
      <xdr:colOff>50800</xdr:colOff>
      <xdr:row>57</xdr:row>
      <xdr:rowOff>42316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748810"/>
          <a:ext cx="889000" cy="6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55342</xdr:rowOff>
    </xdr:from>
    <xdr:to>
      <xdr:col>81</xdr:col>
      <xdr:colOff>101600</xdr:colOff>
      <xdr:row>54</xdr:row>
      <xdr:rowOff>156942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3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2019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08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115285</xdr:rowOff>
    </xdr:from>
    <xdr:to>
      <xdr:col>76</xdr:col>
      <xdr:colOff>114300</xdr:colOff>
      <xdr:row>57</xdr:row>
      <xdr:rowOff>42316</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9716485"/>
          <a:ext cx="889000" cy="9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11771</xdr:rowOff>
    </xdr:from>
    <xdr:to>
      <xdr:col>76</xdr:col>
      <xdr:colOff>165100</xdr:colOff>
      <xdr:row>55</xdr:row>
      <xdr:rowOff>113371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44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129898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21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115285</xdr:rowOff>
    </xdr:from>
    <xdr:to>
      <xdr:col>71</xdr:col>
      <xdr:colOff>177800</xdr:colOff>
      <xdr:row>57</xdr:row>
      <xdr:rowOff>14244</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716485"/>
          <a:ext cx="8890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128219</xdr:rowOff>
    </xdr:from>
    <xdr:to>
      <xdr:col>72</xdr:col>
      <xdr:colOff>38100</xdr:colOff>
      <xdr:row>56</xdr:row>
      <xdr:rowOff>58369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5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74896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3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124333</xdr:rowOff>
    </xdr:from>
    <xdr:to>
      <xdr:col>67</xdr:col>
      <xdr:colOff>101600</xdr:colOff>
      <xdr:row>56</xdr:row>
      <xdr:rowOff>54483</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554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71010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32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19680</xdr:rowOff>
    </xdr:from>
    <xdr:to>
      <xdr:col>85</xdr:col>
      <xdr:colOff>177800</xdr:colOff>
      <xdr:row>56</xdr:row>
      <xdr:rowOff>121280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62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169557</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59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96810</xdr:rowOff>
    </xdr:from>
    <xdr:to>
      <xdr:col>81</xdr:col>
      <xdr:colOff>101600</xdr:colOff>
      <xdr:row>57</xdr:row>
      <xdr:rowOff>26960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69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18087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79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162966</xdr:rowOff>
    </xdr:from>
    <xdr:to>
      <xdr:col>76</xdr:col>
      <xdr:colOff>165100</xdr:colOff>
      <xdr:row>57</xdr:row>
      <xdr:rowOff>93116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7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84243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85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64485</xdr:rowOff>
    </xdr:from>
    <xdr:to>
      <xdr:col>72</xdr:col>
      <xdr:colOff>38100</xdr:colOff>
      <xdr:row>56</xdr:row>
      <xdr:rowOff>166085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6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157212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75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134894</xdr:rowOff>
    </xdr:from>
    <xdr:to>
      <xdr:col>67</xdr:col>
      <xdr:colOff>101600</xdr:colOff>
      <xdr:row>57</xdr:row>
      <xdr:rowOff>65044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73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56171</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82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155245</xdr:rowOff>
    </xdr:from>
    <xdr:to>
      <xdr:col>85</xdr:col>
      <xdr:colOff>126364</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328195"/>
          <a:ext cx="1269" cy="1184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101922</xdr:rowOff>
    </xdr:from>
    <xdr:ext cx="469744"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210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155245</xdr:rowOff>
    </xdr:from>
    <xdr:to>
      <xdr:col>86</xdr:col>
      <xdr:colOff>25400</xdr:colOff>
      <xdr:row>71</xdr:row>
      <xdr:rowOff>155245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32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21480</xdr:rowOff>
    </xdr:from>
    <xdr:ext cx="378565"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2231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170053</xdr:rowOff>
    </xdr:from>
    <xdr:to>
      <xdr:col>85</xdr:col>
      <xdr:colOff>177800</xdr:colOff>
      <xdr:row>78</xdr:row>
      <xdr:rowOff>100203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37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59004</xdr:rowOff>
    </xdr:from>
    <xdr:to>
      <xdr:col>81</xdr:col>
      <xdr:colOff>50800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432104"/>
          <a:ext cx="889000" cy="8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104673</xdr:rowOff>
    </xdr:from>
    <xdr:to>
      <xdr:col>81</xdr:col>
      <xdr:colOff>101600</xdr:colOff>
      <xdr:row>78</xdr:row>
      <xdr:rowOff>34823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30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51350</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2017" y="130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59004</xdr:rowOff>
    </xdr:from>
    <xdr:to>
      <xdr:col>76</xdr:col>
      <xdr:colOff>114300</xdr:colOff>
      <xdr:row>78</xdr:row>
      <xdr:rowOff>96495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432104"/>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113588</xdr:rowOff>
    </xdr:from>
    <xdr:to>
      <xdr:col>76</xdr:col>
      <xdr:colOff>165100</xdr:colOff>
      <xdr:row>78</xdr:row>
      <xdr:rowOff>43738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3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60265</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3017" y="13090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96495</xdr:rowOff>
    </xdr:from>
    <xdr:to>
      <xdr:col>71</xdr:col>
      <xdr:colOff>177800</xdr:colOff>
      <xdr:row>78</xdr:row>
      <xdr:rowOff>138557</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469595"/>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101016</xdr:rowOff>
    </xdr:from>
    <xdr:to>
      <xdr:col>72</xdr:col>
      <xdr:colOff>38100</xdr:colOff>
      <xdr:row>78</xdr:row>
      <xdr:rowOff>31166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30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47693</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4017" y="13077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28550</xdr:rowOff>
    </xdr:from>
    <xdr:to>
      <xdr:col>67</xdr:col>
      <xdr:colOff>101600</xdr:colOff>
      <xdr:row>78</xdr:row>
      <xdr:rowOff>130150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4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146677</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5017" y="13176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8204</xdr:rowOff>
    </xdr:from>
    <xdr:to>
      <xdr:col>76</xdr:col>
      <xdr:colOff>165100</xdr:colOff>
      <xdr:row>78</xdr:row>
      <xdr:rowOff>109804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3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100931</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3017" y="13474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45695</xdr:rowOff>
    </xdr:from>
    <xdr:to>
      <xdr:col>72</xdr:col>
      <xdr:colOff>38100</xdr:colOff>
      <xdr:row>78</xdr:row>
      <xdr:rowOff>147295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41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138422</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4017" y="13511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87757</xdr:rowOff>
    </xdr:from>
    <xdr:to>
      <xdr:col>67</xdr:col>
      <xdr:colOff>101600</xdr:colOff>
      <xdr:row>79</xdr:row>
      <xdr:rowOff>17907</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46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9034</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553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15891</xdr:rowOff>
    </xdr:from>
    <xdr:to>
      <xdr:col>85</xdr:col>
      <xdr:colOff>126364</xdr:colOff>
      <xdr:row>99</xdr:row>
      <xdr:rowOff>4324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789291"/>
          <a:ext cx="1269" cy="1188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8151</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98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4324</xdr:rowOff>
    </xdr:from>
    <xdr:to>
      <xdr:col>86</xdr:col>
      <xdr:colOff>25400</xdr:colOff>
      <xdr:row>99</xdr:row>
      <xdr:rowOff>4324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977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134018</xdr:rowOff>
    </xdr:from>
    <xdr:ext cx="534377"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56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15891</xdr:rowOff>
    </xdr:from>
    <xdr:to>
      <xdr:col>86</xdr:col>
      <xdr:colOff>25400</xdr:colOff>
      <xdr:row>92</xdr:row>
      <xdr:rowOff>15891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78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110234</xdr:rowOff>
    </xdr:from>
    <xdr:to>
      <xdr:col>85</xdr:col>
      <xdr:colOff>127000</xdr:colOff>
      <xdr:row>97</xdr:row>
      <xdr:rowOff>143587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740884"/>
          <a:ext cx="838200" cy="3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53667</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512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30790</xdr:rowOff>
    </xdr:from>
    <xdr:to>
      <xdr:col>85</xdr:col>
      <xdr:colOff>177800</xdr:colOff>
      <xdr:row>97</xdr:row>
      <xdr:rowOff>132390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143587</xdr:rowOff>
    </xdr:from>
    <xdr:to>
      <xdr:col>81</xdr:col>
      <xdr:colOff>50800</xdr:colOff>
      <xdr:row>97</xdr:row>
      <xdr:rowOff>146741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774237"/>
          <a:ext cx="889000" cy="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47592</xdr:rowOff>
    </xdr:from>
    <xdr:to>
      <xdr:col>81</xdr:col>
      <xdr:colOff>101600</xdr:colOff>
      <xdr:row>97</xdr:row>
      <xdr:rowOff>149192</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165719</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45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136958</xdr:rowOff>
    </xdr:from>
    <xdr:to>
      <xdr:col>76</xdr:col>
      <xdr:colOff>114300</xdr:colOff>
      <xdr:row>97</xdr:row>
      <xdr:rowOff>146741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767608"/>
          <a:ext cx="889000" cy="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68326</xdr:rowOff>
    </xdr:from>
    <xdr:to>
      <xdr:col>76</xdr:col>
      <xdr:colOff>165100</xdr:colOff>
      <xdr:row>97</xdr:row>
      <xdr:rowOff>169926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15003</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4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136958</xdr:rowOff>
    </xdr:from>
    <xdr:to>
      <xdr:col>71</xdr:col>
      <xdr:colOff>177800</xdr:colOff>
      <xdr:row>97</xdr:row>
      <xdr:rowOff>139036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767608"/>
          <a:ext cx="889000" cy="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39432</xdr:rowOff>
    </xdr:from>
    <xdr:to>
      <xdr:col>72</xdr:col>
      <xdr:colOff>38100</xdr:colOff>
      <xdr:row>97</xdr:row>
      <xdr:rowOff>141032</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157559</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171196</xdr:rowOff>
    </xdr:from>
    <xdr:to>
      <xdr:col>67</xdr:col>
      <xdr:colOff>101600</xdr:colOff>
      <xdr:row>97</xdr:row>
      <xdr:rowOff>101346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63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117873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4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59434</xdr:rowOff>
    </xdr:from>
    <xdr:to>
      <xdr:col>85</xdr:col>
      <xdr:colOff>177800</xdr:colOff>
      <xdr:row>97</xdr:row>
      <xdr:rowOff>161034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6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37861</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66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92787</xdr:rowOff>
    </xdr:from>
    <xdr:to>
      <xdr:col>81</xdr:col>
      <xdr:colOff>101600</xdr:colOff>
      <xdr:row>98</xdr:row>
      <xdr:rowOff>22937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72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14064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81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95941</xdr:rowOff>
    </xdr:from>
    <xdr:to>
      <xdr:col>76</xdr:col>
      <xdr:colOff>165100</xdr:colOff>
      <xdr:row>98</xdr:row>
      <xdr:rowOff>26091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72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17218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81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86158</xdr:rowOff>
    </xdr:from>
    <xdr:to>
      <xdr:col>72</xdr:col>
      <xdr:colOff>38100</xdr:colOff>
      <xdr:row>98</xdr:row>
      <xdr:rowOff>16308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7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7435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80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88236</xdr:rowOff>
    </xdr:from>
    <xdr:to>
      <xdr:col>67</xdr:col>
      <xdr:colOff>101600</xdr:colOff>
      <xdr:row>98</xdr:row>
      <xdr:rowOff>18386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71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9513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81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36830</xdr:rowOff>
    </xdr:from>
    <xdr:to>
      <xdr:col>116</xdr:col>
      <xdr:colOff>62864</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51780"/>
          <a:ext cx="1269"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154957</xdr:rowOff>
    </xdr:from>
    <xdr:ext cx="378565"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27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36830</xdr:rowOff>
    </xdr:from>
    <xdr:to>
      <xdr:col>116</xdr:col>
      <xdr:colOff>152400</xdr:colOff>
      <xdr:row>31</xdr:row>
      <xdr:rowOff>36830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5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100511</xdr:rowOff>
    </xdr:from>
    <xdr:to>
      <xdr:col>116</xdr:col>
      <xdr:colOff>63500</xdr:colOff>
      <xdr:row>33</xdr:row>
      <xdr:rowOff>107043</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1323300" y="575836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91820</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606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113393</xdr:rowOff>
    </xdr:from>
    <xdr:to>
      <xdr:col>116</xdr:col>
      <xdr:colOff>114300</xdr:colOff>
      <xdr:row>39</xdr:row>
      <xdr:rowOff>43543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107043</xdr:rowOff>
    </xdr:from>
    <xdr:to>
      <xdr:col>111</xdr:col>
      <xdr:colOff>177800</xdr:colOff>
      <xdr:row>33</xdr:row>
      <xdr:rowOff>110308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0434300" y="576489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93799</xdr:rowOff>
    </xdr:from>
    <xdr:to>
      <xdr:col>112</xdr:col>
      <xdr:colOff>38100</xdr:colOff>
      <xdr:row>39</xdr:row>
      <xdr:rowOff>23949</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15076</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701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144599</xdr:rowOff>
    </xdr:from>
    <xdr:to>
      <xdr:col>107</xdr:col>
      <xdr:colOff>50800</xdr:colOff>
      <xdr:row>33</xdr:row>
      <xdr:rowOff>110308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5288099"/>
          <a:ext cx="889000" cy="48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136253</xdr:rowOff>
    </xdr:from>
    <xdr:to>
      <xdr:col>107</xdr:col>
      <xdr:colOff>101600</xdr:colOff>
      <xdr:row>39</xdr:row>
      <xdr:rowOff>66403</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51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57530</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7440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144599</xdr:rowOff>
    </xdr:from>
    <xdr:to>
      <xdr:col>102</xdr:col>
      <xdr:colOff>114300</xdr:colOff>
      <xdr:row>30</xdr:row>
      <xdr:rowOff>147864</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18656300" y="528809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128088</xdr:rowOff>
    </xdr:from>
    <xdr:to>
      <xdr:col>102</xdr:col>
      <xdr:colOff>165100</xdr:colOff>
      <xdr:row>39</xdr:row>
      <xdr:rowOff>58238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4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49365</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735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62774</xdr:rowOff>
    </xdr:from>
    <xdr:to>
      <xdr:col>98</xdr:col>
      <xdr:colOff>38100</xdr:colOff>
      <xdr:row>38</xdr:row>
      <xdr:rowOff>164374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7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155501</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6706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49711</xdr:rowOff>
    </xdr:from>
    <xdr:to>
      <xdr:col>116</xdr:col>
      <xdr:colOff>114300</xdr:colOff>
      <xdr:row>33</xdr:row>
      <xdr:rowOff>151311</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57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72588</xdr:rowOff>
    </xdr:from>
    <xdr:ext cx="378565"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5558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56243</xdr:rowOff>
    </xdr:from>
    <xdr:to>
      <xdr:col>112</xdr:col>
      <xdr:colOff>38100</xdr:colOff>
      <xdr:row>33</xdr:row>
      <xdr:rowOff>157843</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571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32</xdr:row>
      <xdr:rowOff>2920</xdr:rowOff>
    </xdr:from>
    <xdr:ext cx="378565"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4017" y="5489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59508</xdr:rowOff>
    </xdr:from>
    <xdr:to>
      <xdr:col>107</xdr:col>
      <xdr:colOff>101600</xdr:colOff>
      <xdr:row>33</xdr:row>
      <xdr:rowOff>161108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571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32</xdr:row>
      <xdr:rowOff>6185</xdr:rowOff>
    </xdr:from>
    <xdr:ext cx="378565"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5017" y="549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93799</xdr:rowOff>
    </xdr:from>
    <xdr:to>
      <xdr:col>102</xdr:col>
      <xdr:colOff>165100</xdr:colOff>
      <xdr:row>31</xdr:row>
      <xdr:rowOff>23949</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523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29</xdr:row>
      <xdr:rowOff>40476</xdr:rowOff>
    </xdr:from>
    <xdr:ext cx="378565"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56017" y="5012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97064</xdr:rowOff>
    </xdr:from>
    <xdr:to>
      <xdr:col>98</xdr:col>
      <xdr:colOff>38100</xdr:colOff>
      <xdr:row>31</xdr:row>
      <xdr:rowOff>27214</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524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43741</xdr:rowOff>
    </xdr:from>
    <xdr:ext cx="378565"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7017" y="5015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特別定額給付金給付事業などが減となったことから、前年度よりも減少した。民生費は子育て世帯臨時特別給付金給付事業、住民税非課税世帯等臨時特別給付金給付事業などが増となったことから、前年度よりも増加した。今後も社会保障関連経費の増大が見込まれるが、引き続き抑制に努める。衛生費は、新型コロナウイルスワクチン接種事業などが増となったことから、前年度よりも増加した。商工費は、プレミアム付商品券事業などが減となったものの、新型コロナウイルス感染症対策市内事業者支援事業などが増となり、前年度よりも増加しているが、類似団体平均よりも低い数値となっている。教育費は、小学校教育用コンピュータ運用事業などが減となったものの、小学校施設整備事業などが増となったため、前年度よりも増加した。諸支出金については、前年度並みであるものの普通財産にかかる償還があるため、類似団体の中で最も高い割合となっている。</a:t>
          </a:r>
        </a:p>
        <a:p>
          <a:r>
            <a:rPr kumimoji="1" lang="ja-JP" altLang="en-US" sz="1300">
              <a:latin typeface="ＭＳ Ｐゴシック" panose="020B0600070205080204" pitchFamily="50" charset="-128"/>
              <a:ea typeface="ＭＳ Ｐゴシック" panose="020B0600070205080204" pitchFamily="50" charset="-128"/>
            </a:rPr>
            <a:t>他にも労働費、農林水産業費、土木費、消防費などが類似団体平均よりも低い数値となっている。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兵庫県宝塚市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実質収支比率の分子である実質収支額は、前年度に比べ約</a:t>
          </a:r>
          <a:r>
            <a:rPr kumimoji="1" lang="en-US" altLang="ja-JP" sz="1400">
              <a:latin typeface="ＭＳ ゴシック" pitchFamily="49" charset="-128"/>
              <a:ea typeface="ＭＳ ゴシック" pitchFamily="49" charset="-128"/>
            </a:rPr>
            <a:t>8.7</a:t>
          </a:r>
          <a:r>
            <a:rPr kumimoji="1" lang="ja-JP" altLang="en-US" sz="1400">
              <a:latin typeface="ＭＳ ゴシック" pitchFamily="49" charset="-128"/>
              <a:ea typeface="ＭＳ ゴシック" pitchFamily="49" charset="-128"/>
            </a:rPr>
            <a:t>億円増の約</a:t>
          </a:r>
          <a:r>
            <a:rPr kumimoji="1" lang="en-US" altLang="ja-JP" sz="1400">
              <a:latin typeface="ＭＳ ゴシック" pitchFamily="49" charset="-128"/>
              <a:ea typeface="ＭＳ ゴシック" pitchFamily="49" charset="-128"/>
            </a:rPr>
            <a:t>23.8</a:t>
          </a:r>
          <a:r>
            <a:rPr kumimoji="1" lang="ja-JP" altLang="en-US" sz="1400">
              <a:latin typeface="ＭＳ ゴシック" pitchFamily="49" charset="-128"/>
              <a:ea typeface="ＭＳ ゴシック" pitchFamily="49" charset="-128"/>
            </a:rPr>
            <a:t>億円となり、分母である標準財政規模は前年度に比べ約</a:t>
          </a:r>
          <a:r>
            <a:rPr kumimoji="1" lang="en-US" altLang="ja-JP" sz="1400">
              <a:latin typeface="ＭＳ ゴシック" pitchFamily="49" charset="-128"/>
              <a:ea typeface="ＭＳ ゴシック" pitchFamily="49" charset="-128"/>
            </a:rPr>
            <a:t>29.8</a:t>
          </a:r>
          <a:r>
            <a:rPr kumimoji="1" lang="ja-JP" altLang="en-US" sz="1400">
              <a:latin typeface="ＭＳ ゴシック" pitchFamily="49" charset="-128"/>
              <a:ea typeface="ＭＳ ゴシック" pitchFamily="49" charset="-128"/>
            </a:rPr>
            <a:t>億円増の約</a:t>
          </a:r>
          <a:r>
            <a:rPr kumimoji="1" lang="en-US" altLang="ja-JP" sz="1400">
              <a:latin typeface="ＭＳ ゴシック" pitchFamily="49" charset="-128"/>
              <a:ea typeface="ＭＳ ゴシック" pitchFamily="49" charset="-128"/>
            </a:rPr>
            <a:t>482.6</a:t>
          </a:r>
          <a:r>
            <a:rPr kumimoji="1" lang="ja-JP" altLang="en-US" sz="1400">
              <a:latin typeface="ＭＳ ゴシック" pitchFamily="49" charset="-128"/>
              <a:ea typeface="ＭＳ ゴシック" pitchFamily="49" charset="-128"/>
            </a:rPr>
            <a:t>億円となり、標準財政規模比における比率は</a:t>
          </a:r>
          <a:r>
            <a:rPr kumimoji="1" lang="en-US" altLang="ja-JP" sz="1400">
              <a:latin typeface="ＭＳ ゴシック" pitchFamily="49" charset="-128"/>
              <a:ea typeface="ＭＳ ゴシック" pitchFamily="49" charset="-128"/>
            </a:rPr>
            <a:t>1.60</a:t>
          </a:r>
          <a:r>
            <a:rPr kumimoji="1" lang="ja-JP" altLang="en-US" sz="1400">
              <a:latin typeface="ＭＳ ゴシック" pitchFamily="49" charset="-128"/>
              <a:ea typeface="ＭＳ ゴシック" pitchFamily="49" charset="-128"/>
            </a:rPr>
            <a:t>ポイント増となった。</a:t>
          </a:r>
        </a:p>
        <a:p>
          <a:r>
            <a:rPr kumimoji="1" lang="ja-JP" altLang="en-US" sz="1400">
              <a:latin typeface="ＭＳ ゴシック" pitchFamily="49" charset="-128"/>
              <a:ea typeface="ＭＳ ゴシック" pitchFamily="49" charset="-128"/>
            </a:rPr>
            <a:t>　財政調整基金残高については、約</a:t>
          </a:r>
          <a:r>
            <a:rPr kumimoji="1" lang="en-US" altLang="ja-JP" sz="1400">
              <a:latin typeface="ＭＳ ゴシック" pitchFamily="49" charset="-128"/>
              <a:ea typeface="ＭＳ ゴシック" pitchFamily="49" charset="-128"/>
            </a:rPr>
            <a:t>7.6</a:t>
          </a:r>
          <a:r>
            <a:rPr kumimoji="1" lang="ja-JP" altLang="en-US" sz="1400">
              <a:latin typeface="ＭＳ ゴシック" pitchFamily="49" charset="-128"/>
              <a:ea typeface="ＭＳ ゴシック" pitchFamily="49" charset="-128"/>
            </a:rPr>
            <a:t>億円積立して決算における現在高が約</a:t>
          </a:r>
          <a:r>
            <a:rPr kumimoji="1" lang="en-US" altLang="ja-JP" sz="1400">
              <a:latin typeface="ＭＳ ゴシック" pitchFamily="49" charset="-128"/>
              <a:ea typeface="ＭＳ ゴシック" pitchFamily="49" charset="-128"/>
            </a:rPr>
            <a:t>64.2</a:t>
          </a:r>
          <a:r>
            <a:rPr kumimoji="1" lang="ja-JP" altLang="en-US" sz="1400">
              <a:latin typeface="ＭＳ ゴシック" pitchFamily="49" charset="-128"/>
              <a:ea typeface="ＭＳ ゴシック" pitchFamily="49" charset="-128"/>
            </a:rPr>
            <a:t>億円となったことなどから、標準財政規模比における比率は前年度に比べ</a:t>
          </a:r>
          <a:r>
            <a:rPr kumimoji="1" lang="en-US" altLang="ja-JP" sz="1400">
              <a:latin typeface="ＭＳ ゴシック" pitchFamily="49" charset="-128"/>
              <a:ea typeface="ＭＳ ゴシック" pitchFamily="49" charset="-128"/>
            </a:rPr>
            <a:t>0.80</a:t>
          </a:r>
          <a:r>
            <a:rPr kumimoji="1" lang="ja-JP" altLang="en-US" sz="1400">
              <a:latin typeface="ＭＳ ゴシック" pitchFamily="49" charset="-128"/>
              <a:ea typeface="ＭＳ ゴシック" pitchFamily="49" charset="-128"/>
            </a:rPr>
            <a:t>ポイント増となった。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兵庫県宝塚市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現在、資金不足額が発生している主な要因は、赤字経営が続いていたことによるものだが、令和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年度においては、兵庫県市町村職員退職手当組合負担金調整額一般会計分の前倒しによる受入れや新型コロナウイルス補助金の増加により、資金不足額が令和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年度から大幅に減少した。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今後も引き続き資金不足解消を図るため、入院単価のアップや紹介等による新規患者の獲得により医業収益の向上を図り経営改善に取り組む。</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82146_&#23453;&#22618;&#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30.2</v>
          </cell>
          <cell r="BX51">
            <v>22.1</v>
          </cell>
          <cell r="CF51">
            <v>22.6</v>
          </cell>
          <cell r="CN51">
            <v>18.899999999999999</v>
          </cell>
          <cell r="CV51">
            <v>11.7</v>
          </cell>
        </row>
        <row r="53">
          <cell r="BP53">
            <v>72.7</v>
          </cell>
          <cell r="BX53">
            <v>73.400000000000006</v>
          </cell>
          <cell r="CF53">
            <v>74.2</v>
          </cell>
          <cell r="CN53">
            <v>74.5</v>
          </cell>
          <cell r="CV53">
            <v>75.099999999999994</v>
          </cell>
        </row>
        <row r="55">
          <cell r="AN55" t="str">
            <v>類似団体内平均値</v>
          </cell>
          <cell r="BP55">
            <v>30</v>
          </cell>
          <cell r="BX55">
            <v>23.1</v>
          </cell>
          <cell r="CF55">
            <v>19</v>
          </cell>
          <cell r="CN55">
            <v>18</v>
          </cell>
          <cell r="CV55">
            <v>13.1</v>
          </cell>
        </row>
        <row r="57">
          <cell r="BP57">
            <v>58.3</v>
          </cell>
          <cell r="BX57">
            <v>60.4</v>
          </cell>
          <cell r="CF57">
            <v>60.9</v>
          </cell>
          <cell r="CN57">
            <v>61.9</v>
          </cell>
          <cell r="CV57">
            <v>62.5</v>
          </cell>
        </row>
        <row r="72">
          <cell r="BP72" t="str">
            <v>H29</v>
          </cell>
          <cell r="BX72" t="str">
            <v>H30</v>
          </cell>
          <cell r="CF72" t="str">
            <v>R01</v>
          </cell>
          <cell r="CN72" t="str">
            <v>R02</v>
          </cell>
          <cell r="CV72" t="str">
            <v>R03</v>
          </cell>
        </row>
        <row r="73">
          <cell r="AN73" t="str">
            <v>当該団体値</v>
          </cell>
          <cell r="BP73">
            <v>30.2</v>
          </cell>
          <cell r="BX73">
            <v>22.1</v>
          </cell>
          <cell r="CF73">
            <v>22.6</v>
          </cell>
          <cell r="CN73">
            <v>18.899999999999999</v>
          </cell>
          <cell r="CV73">
            <v>11.7</v>
          </cell>
        </row>
        <row r="75">
          <cell r="BP75">
            <v>4.0999999999999996</v>
          </cell>
          <cell r="BX75">
            <v>3.7</v>
          </cell>
          <cell r="CF75">
            <v>3.6</v>
          </cell>
          <cell r="CN75">
            <v>3.7</v>
          </cell>
          <cell r="CV75">
            <v>4.0999999999999996</v>
          </cell>
        </row>
        <row r="77">
          <cell r="AN77" t="str">
            <v>類似団体内平均値</v>
          </cell>
          <cell r="BP77">
            <v>30</v>
          </cell>
          <cell r="BX77">
            <v>23.1</v>
          </cell>
          <cell r="CF77">
            <v>19</v>
          </cell>
          <cell r="CN77">
            <v>18</v>
          </cell>
          <cell r="CV77">
            <v>13.1</v>
          </cell>
        </row>
        <row r="79">
          <cell r="BP79">
            <v>5</v>
          </cell>
          <cell r="BX79">
            <v>4.2</v>
          </cell>
          <cell r="CF79">
            <v>3.6</v>
          </cell>
          <cell r="CN79">
            <v>3.5</v>
          </cell>
          <cell r="CV79">
            <v>3.6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x14ac:dyDescent="0.2">
      <c r="B2" s="179" t="s">
        <v>81</v>
      </c>
      <c r="C2" s="179"/>
      <c r="D2" s="180"/>
    </row>
    <row r="3" spans="1:119" ht="18.75" customHeight="1" thickBot="1" x14ac:dyDescent="0.2">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x14ac:dyDescent="0.15">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93911813</v>
      </c>
      <c r="BO4" s="453"/>
      <c r="BP4" s="453"/>
      <c r="BQ4" s="453"/>
      <c r="BR4" s="453"/>
      <c r="BS4" s="453"/>
      <c r="BT4" s="453"/>
      <c r="BU4" s="454"/>
      <c r="BV4" s="452">
        <v>104419961</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4.9000000000000004</v>
      </c>
      <c r="CU4" s="593"/>
      <c r="CV4" s="593"/>
      <c r="CW4" s="593"/>
      <c r="CX4" s="593"/>
      <c r="CY4" s="593"/>
      <c r="CZ4" s="593"/>
      <c r="DA4" s="594"/>
      <c r="DB4" s="592">
        <v>3.3</v>
      </c>
      <c r="DC4" s="593"/>
      <c r="DD4" s="593"/>
      <c r="DE4" s="593"/>
      <c r="DF4" s="593"/>
      <c r="DG4" s="593"/>
      <c r="DH4" s="593"/>
      <c r="DI4" s="594"/>
    </row>
    <row r="5" spans="1:119" ht="18.75" customHeight="1" x14ac:dyDescent="0.15">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91020766</v>
      </c>
      <c r="BO5" s="424"/>
      <c r="BP5" s="424"/>
      <c r="BQ5" s="424"/>
      <c r="BR5" s="424"/>
      <c r="BS5" s="424"/>
      <c r="BT5" s="424"/>
      <c r="BU5" s="425"/>
      <c r="BV5" s="423">
        <v>102443168</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92.1</v>
      </c>
      <c r="CU5" s="421"/>
      <c r="CV5" s="421"/>
      <c r="CW5" s="421"/>
      <c r="CX5" s="421"/>
      <c r="CY5" s="421"/>
      <c r="CZ5" s="421"/>
      <c r="DA5" s="422"/>
      <c r="DB5" s="420">
        <v>95.4</v>
      </c>
      <c r="DC5" s="421"/>
      <c r="DD5" s="421"/>
      <c r="DE5" s="421"/>
      <c r="DF5" s="421"/>
      <c r="DG5" s="421"/>
      <c r="DH5" s="421"/>
      <c r="DI5" s="422"/>
    </row>
    <row r="6" spans="1:119" ht="18.75" customHeight="1" x14ac:dyDescent="0.15">
      <c r="A6" s="178"/>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102</v>
      </c>
      <c r="AV6" s="482"/>
      <c r="AW6" s="482"/>
      <c r="AX6" s="482"/>
      <c r="AY6" s="437" t="s">
        <v>103</v>
      </c>
      <c r="AZ6" s="438"/>
      <c r="BA6" s="438"/>
      <c r="BB6" s="438"/>
      <c r="BC6" s="438"/>
      <c r="BD6" s="438"/>
      <c r="BE6" s="438"/>
      <c r="BF6" s="438"/>
      <c r="BG6" s="438"/>
      <c r="BH6" s="438"/>
      <c r="BI6" s="438"/>
      <c r="BJ6" s="438"/>
      <c r="BK6" s="438"/>
      <c r="BL6" s="438"/>
      <c r="BM6" s="439"/>
      <c r="BN6" s="423">
        <v>2891047</v>
      </c>
      <c r="BO6" s="424"/>
      <c r="BP6" s="424"/>
      <c r="BQ6" s="424"/>
      <c r="BR6" s="424"/>
      <c r="BS6" s="424"/>
      <c r="BT6" s="424"/>
      <c r="BU6" s="425"/>
      <c r="BV6" s="423">
        <v>1976793</v>
      </c>
      <c r="BW6" s="424"/>
      <c r="BX6" s="424"/>
      <c r="BY6" s="424"/>
      <c r="BZ6" s="424"/>
      <c r="CA6" s="424"/>
      <c r="CB6" s="424"/>
      <c r="CC6" s="425"/>
      <c r="CD6" s="463" t="s">
        <v>104</v>
      </c>
      <c r="CE6" s="383"/>
      <c r="CF6" s="383"/>
      <c r="CG6" s="383"/>
      <c r="CH6" s="383"/>
      <c r="CI6" s="383"/>
      <c r="CJ6" s="383"/>
      <c r="CK6" s="383"/>
      <c r="CL6" s="383"/>
      <c r="CM6" s="383"/>
      <c r="CN6" s="383"/>
      <c r="CO6" s="383"/>
      <c r="CP6" s="383"/>
      <c r="CQ6" s="383"/>
      <c r="CR6" s="383"/>
      <c r="CS6" s="464"/>
      <c r="CT6" s="566">
        <v>98.9</v>
      </c>
      <c r="CU6" s="567"/>
      <c r="CV6" s="567"/>
      <c r="CW6" s="567"/>
      <c r="CX6" s="567"/>
      <c r="CY6" s="567"/>
      <c r="CZ6" s="567"/>
      <c r="DA6" s="568"/>
      <c r="DB6" s="566">
        <v>101.8</v>
      </c>
      <c r="DC6" s="567"/>
      <c r="DD6" s="567"/>
      <c r="DE6" s="567"/>
      <c r="DF6" s="567"/>
      <c r="DG6" s="567"/>
      <c r="DH6" s="567"/>
      <c r="DI6" s="568"/>
    </row>
    <row r="7" spans="1:119" ht="18.75" customHeight="1" x14ac:dyDescent="0.15">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105</v>
      </c>
      <c r="AN7" s="380"/>
      <c r="AO7" s="380"/>
      <c r="AP7" s="380"/>
      <c r="AQ7" s="380"/>
      <c r="AR7" s="380"/>
      <c r="AS7" s="380"/>
      <c r="AT7" s="381"/>
      <c r="AU7" s="481" t="s">
        <v>106</v>
      </c>
      <c r="AV7" s="482"/>
      <c r="AW7" s="482"/>
      <c r="AX7" s="482"/>
      <c r="AY7" s="437" t="s">
        <v>107</v>
      </c>
      <c r="AZ7" s="438"/>
      <c r="BA7" s="438"/>
      <c r="BB7" s="438"/>
      <c r="BC7" s="438"/>
      <c r="BD7" s="438"/>
      <c r="BE7" s="438"/>
      <c r="BF7" s="438"/>
      <c r="BG7" s="438"/>
      <c r="BH7" s="438"/>
      <c r="BI7" s="438"/>
      <c r="BJ7" s="438"/>
      <c r="BK7" s="438"/>
      <c r="BL7" s="438"/>
      <c r="BM7" s="439"/>
      <c r="BN7" s="423">
        <v>507685</v>
      </c>
      <c r="BO7" s="424"/>
      <c r="BP7" s="424"/>
      <c r="BQ7" s="424"/>
      <c r="BR7" s="424"/>
      <c r="BS7" s="424"/>
      <c r="BT7" s="424"/>
      <c r="BU7" s="425"/>
      <c r="BV7" s="423">
        <v>464267</v>
      </c>
      <c r="BW7" s="424"/>
      <c r="BX7" s="424"/>
      <c r="BY7" s="424"/>
      <c r="BZ7" s="424"/>
      <c r="CA7" s="424"/>
      <c r="CB7" s="424"/>
      <c r="CC7" s="425"/>
      <c r="CD7" s="463" t="s">
        <v>108</v>
      </c>
      <c r="CE7" s="383"/>
      <c r="CF7" s="383"/>
      <c r="CG7" s="383"/>
      <c r="CH7" s="383"/>
      <c r="CI7" s="383"/>
      <c r="CJ7" s="383"/>
      <c r="CK7" s="383"/>
      <c r="CL7" s="383"/>
      <c r="CM7" s="383"/>
      <c r="CN7" s="383"/>
      <c r="CO7" s="383"/>
      <c r="CP7" s="383"/>
      <c r="CQ7" s="383"/>
      <c r="CR7" s="383"/>
      <c r="CS7" s="464"/>
      <c r="CT7" s="423">
        <v>48258386</v>
      </c>
      <c r="CU7" s="424"/>
      <c r="CV7" s="424"/>
      <c r="CW7" s="424"/>
      <c r="CX7" s="424"/>
      <c r="CY7" s="424"/>
      <c r="CZ7" s="424"/>
      <c r="DA7" s="425"/>
      <c r="DB7" s="423">
        <v>45282358</v>
      </c>
      <c r="DC7" s="424"/>
      <c r="DD7" s="424"/>
      <c r="DE7" s="424"/>
      <c r="DF7" s="424"/>
      <c r="DG7" s="424"/>
      <c r="DH7" s="424"/>
      <c r="DI7" s="425"/>
    </row>
    <row r="8" spans="1:119" ht="18.75" customHeight="1" thickBot="1" x14ac:dyDescent="0.2">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109</v>
      </c>
      <c r="AN8" s="380"/>
      <c r="AO8" s="380"/>
      <c r="AP8" s="380"/>
      <c r="AQ8" s="380"/>
      <c r="AR8" s="380"/>
      <c r="AS8" s="380"/>
      <c r="AT8" s="381"/>
      <c r="AU8" s="481" t="s">
        <v>110</v>
      </c>
      <c r="AV8" s="482"/>
      <c r="AW8" s="482"/>
      <c r="AX8" s="482"/>
      <c r="AY8" s="437" t="s">
        <v>111</v>
      </c>
      <c r="AZ8" s="438"/>
      <c r="BA8" s="438"/>
      <c r="BB8" s="438"/>
      <c r="BC8" s="438"/>
      <c r="BD8" s="438"/>
      <c r="BE8" s="438"/>
      <c r="BF8" s="438"/>
      <c r="BG8" s="438"/>
      <c r="BH8" s="438"/>
      <c r="BI8" s="438"/>
      <c r="BJ8" s="438"/>
      <c r="BK8" s="438"/>
      <c r="BL8" s="438"/>
      <c r="BM8" s="439"/>
      <c r="BN8" s="423">
        <v>2383362</v>
      </c>
      <c r="BO8" s="424"/>
      <c r="BP8" s="424"/>
      <c r="BQ8" s="424"/>
      <c r="BR8" s="424"/>
      <c r="BS8" s="424"/>
      <c r="BT8" s="424"/>
      <c r="BU8" s="425"/>
      <c r="BV8" s="423">
        <v>1512526</v>
      </c>
      <c r="BW8" s="424"/>
      <c r="BX8" s="424"/>
      <c r="BY8" s="424"/>
      <c r="BZ8" s="424"/>
      <c r="CA8" s="424"/>
      <c r="CB8" s="424"/>
      <c r="CC8" s="425"/>
      <c r="CD8" s="463" t="s">
        <v>112</v>
      </c>
      <c r="CE8" s="383"/>
      <c r="CF8" s="383"/>
      <c r="CG8" s="383"/>
      <c r="CH8" s="383"/>
      <c r="CI8" s="383"/>
      <c r="CJ8" s="383"/>
      <c r="CK8" s="383"/>
      <c r="CL8" s="383"/>
      <c r="CM8" s="383"/>
      <c r="CN8" s="383"/>
      <c r="CO8" s="383"/>
      <c r="CP8" s="383"/>
      <c r="CQ8" s="383"/>
      <c r="CR8" s="383"/>
      <c r="CS8" s="464"/>
      <c r="CT8" s="526">
        <v>0.86</v>
      </c>
      <c r="CU8" s="527"/>
      <c r="CV8" s="527"/>
      <c r="CW8" s="527"/>
      <c r="CX8" s="527"/>
      <c r="CY8" s="527"/>
      <c r="CZ8" s="527"/>
      <c r="DA8" s="528"/>
      <c r="DB8" s="526">
        <v>0.88</v>
      </c>
      <c r="DC8" s="527"/>
      <c r="DD8" s="527"/>
      <c r="DE8" s="527"/>
      <c r="DF8" s="527"/>
      <c r="DG8" s="527"/>
      <c r="DH8" s="527"/>
      <c r="DI8" s="528"/>
    </row>
    <row r="9" spans="1:119" ht="18.75" customHeight="1" thickBot="1" x14ac:dyDescent="0.2">
      <c r="A9" s="178"/>
      <c r="B9" s="555" t="s">
        <v>113</v>
      </c>
      <c r="C9" s="556"/>
      <c r="D9" s="556"/>
      <c r="E9" s="556"/>
      <c r="F9" s="556"/>
      <c r="G9" s="556"/>
      <c r="H9" s="556"/>
      <c r="I9" s="556"/>
      <c r="J9" s="556"/>
      <c r="K9" s="474"/>
      <c r="L9" s="557" t="s">
        <v>114</v>
      </c>
      <c r="M9" s="558"/>
      <c r="N9" s="558"/>
      <c r="O9" s="558"/>
      <c r="P9" s="558"/>
      <c r="Q9" s="559"/>
      <c r="R9" s="560">
        <v>226432</v>
      </c>
      <c r="S9" s="561"/>
      <c r="T9" s="561"/>
      <c r="U9" s="561"/>
      <c r="V9" s="562"/>
      <c r="W9" s="492" t="s">
        <v>115</v>
      </c>
      <c r="X9" s="493"/>
      <c r="Y9" s="493"/>
      <c r="Z9" s="493"/>
      <c r="AA9" s="493"/>
      <c r="AB9" s="493"/>
      <c r="AC9" s="493"/>
      <c r="AD9" s="493"/>
      <c r="AE9" s="493"/>
      <c r="AF9" s="493"/>
      <c r="AG9" s="493"/>
      <c r="AH9" s="493"/>
      <c r="AI9" s="493"/>
      <c r="AJ9" s="493"/>
      <c r="AK9" s="493"/>
      <c r="AL9" s="563"/>
      <c r="AM9" s="480" t="s">
        <v>116</v>
      </c>
      <c r="AN9" s="380"/>
      <c r="AO9" s="380"/>
      <c r="AP9" s="380"/>
      <c r="AQ9" s="380"/>
      <c r="AR9" s="380"/>
      <c r="AS9" s="380"/>
      <c r="AT9" s="381"/>
      <c r="AU9" s="481" t="s">
        <v>94</v>
      </c>
      <c r="AV9" s="482"/>
      <c r="AW9" s="482"/>
      <c r="AX9" s="482"/>
      <c r="AY9" s="437" t="s">
        <v>117</v>
      </c>
      <c r="AZ9" s="438"/>
      <c r="BA9" s="438"/>
      <c r="BB9" s="438"/>
      <c r="BC9" s="438"/>
      <c r="BD9" s="438"/>
      <c r="BE9" s="438"/>
      <c r="BF9" s="438"/>
      <c r="BG9" s="438"/>
      <c r="BH9" s="438"/>
      <c r="BI9" s="438"/>
      <c r="BJ9" s="438"/>
      <c r="BK9" s="438"/>
      <c r="BL9" s="438"/>
      <c r="BM9" s="439"/>
      <c r="BN9" s="423">
        <v>870836</v>
      </c>
      <c r="BO9" s="424"/>
      <c r="BP9" s="424"/>
      <c r="BQ9" s="424"/>
      <c r="BR9" s="424"/>
      <c r="BS9" s="424"/>
      <c r="BT9" s="424"/>
      <c r="BU9" s="425"/>
      <c r="BV9" s="423">
        <v>1013424</v>
      </c>
      <c r="BW9" s="424"/>
      <c r="BX9" s="424"/>
      <c r="BY9" s="424"/>
      <c r="BZ9" s="424"/>
      <c r="CA9" s="424"/>
      <c r="CB9" s="424"/>
      <c r="CC9" s="425"/>
      <c r="CD9" s="463" t="s">
        <v>118</v>
      </c>
      <c r="CE9" s="383"/>
      <c r="CF9" s="383"/>
      <c r="CG9" s="383"/>
      <c r="CH9" s="383"/>
      <c r="CI9" s="383"/>
      <c r="CJ9" s="383"/>
      <c r="CK9" s="383"/>
      <c r="CL9" s="383"/>
      <c r="CM9" s="383"/>
      <c r="CN9" s="383"/>
      <c r="CO9" s="383"/>
      <c r="CP9" s="383"/>
      <c r="CQ9" s="383"/>
      <c r="CR9" s="383"/>
      <c r="CS9" s="464"/>
      <c r="CT9" s="420">
        <v>11.3</v>
      </c>
      <c r="CU9" s="421"/>
      <c r="CV9" s="421"/>
      <c r="CW9" s="421"/>
      <c r="CX9" s="421"/>
      <c r="CY9" s="421"/>
      <c r="CZ9" s="421"/>
      <c r="DA9" s="422"/>
      <c r="DB9" s="420">
        <v>11.8</v>
      </c>
      <c r="DC9" s="421"/>
      <c r="DD9" s="421"/>
      <c r="DE9" s="421"/>
      <c r="DF9" s="421"/>
      <c r="DG9" s="421"/>
      <c r="DH9" s="421"/>
      <c r="DI9" s="422"/>
    </row>
    <row r="10" spans="1:119" ht="18.75" customHeight="1" thickBot="1" x14ac:dyDescent="0.2">
      <c r="A10" s="178"/>
      <c r="B10" s="555"/>
      <c r="C10" s="556"/>
      <c r="D10" s="556"/>
      <c r="E10" s="556"/>
      <c r="F10" s="556"/>
      <c r="G10" s="556"/>
      <c r="H10" s="556"/>
      <c r="I10" s="556"/>
      <c r="J10" s="556"/>
      <c r="K10" s="474"/>
      <c r="L10" s="379" t="s">
        <v>119</v>
      </c>
      <c r="M10" s="380"/>
      <c r="N10" s="380"/>
      <c r="O10" s="380"/>
      <c r="P10" s="380"/>
      <c r="Q10" s="381"/>
      <c r="R10" s="376">
        <v>224903</v>
      </c>
      <c r="S10" s="377"/>
      <c r="T10" s="377"/>
      <c r="U10" s="377"/>
      <c r="V10" s="436"/>
      <c r="W10" s="564"/>
      <c r="X10" s="374"/>
      <c r="Y10" s="374"/>
      <c r="Z10" s="374"/>
      <c r="AA10" s="374"/>
      <c r="AB10" s="374"/>
      <c r="AC10" s="374"/>
      <c r="AD10" s="374"/>
      <c r="AE10" s="374"/>
      <c r="AF10" s="374"/>
      <c r="AG10" s="374"/>
      <c r="AH10" s="374"/>
      <c r="AI10" s="374"/>
      <c r="AJ10" s="374"/>
      <c r="AK10" s="374"/>
      <c r="AL10" s="565"/>
      <c r="AM10" s="480" t="s">
        <v>120</v>
      </c>
      <c r="AN10" s="380"/>
      <c r="AO10" s="380"/>
      <c r="AP10" s="380"/>
      <c r="AQ10" s="380"/>
      <c r="AR10" s="380"/>
      <c r="AS10" s="380"/>
      <c r="AT10" s="381"/>
      <c r="AU10" s="481" t="s">
        <v>121</v>
      </c>
      <c r="AV10" s="482"/>
      <c r="AW10" s="482"/>
      <c r="AX10" s="482"/>
      <c r="AY10" s="437" t="s">
        <v>122</v>
      </c>
      <c r="AZ10" s="438"/>
      <c r="BA10" s="438"/>
      <c r="BB10" s="438"/>
      <c r="BC10" s="438"/>
      <c r="BD10" s="438"/>
      <c r="BE10" s="438"/>
      <c r="BF10" s="438"/>
      <c r="BG10" s="438"/>
      <c r="BH10" s="438"/>
      <c r="BI10" s="438"/>
      <c r="BJ10" s="438"/>
      <c r="BK10" s="438"/>
      <c r="BL10" s="438"/>
      <c r="BM10" s="439"/>
      <c r="BN10" s="423">
        <v>757794</v>
      </c>
      <c r="BO10" s="424"/>
      <c r="BP10" s="424"/>
      <c r="BQ10" s="424"/>
      <c r="BR10" s="424"/>
      <c r="BS10" s="424"/>
      <c r="BT10" s="424"/>
      <c r="BU10" s="425"/>
      <c r="BV10" s="423">
        <v>252140</v>
      </c>
      <c r="BW10" s="424"/>
      <c r="BX10" s="424"/>
      <c r="BY10" s="424"/>
      <c r="BZ10" s="424"/>
      <c r="CA10" s="424"/>
      <c r="CB10" s="424"/>
      <c r="CC10" s="425"/>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5"/>
      <c r="C11" s="556"/>
      <c r="D11" s="556"/>
      <c r="E11" s="556"/>
      <c r="F11" s="556"/>
      <c r="G11" s="556"/>
      <c r="H11" s="556"/>
      <c r="I11" s="556"/>
      <c r="J11" s="556"/>
      <c r="K11" s="474"/>
      <c r="L11" s="384" t="s">
        <v>124</v>
      </c>
      <c r="M11" s="385"/>
      <c r="N11" s="385"/>
      <c r="O11" s="385"/>
      <c r="P11" s="385"/>
      <c r="Q11" s="386"/>
      <c r="R11" s="552" t="s">
        <v>125</v>
      </c>
      <c r="S11" s="553"/>
      <c r="T11" s="553"/>
      <c r="U11" s="553"/>
      <c r="V11" s="554"/>
      <c r="W11" s="564"/>
      <c r="X11" s="374"/>
      <c r="Y11" s="374"/>
      <c r="Z11" s="374"/>
      <c r="AA11" s="374"/>
      <c r="AB11" s="374"/>
      <c r="AC11" s="374"/>
      <c r="AD11" s="374"/>
      <c r="AE11" s="374"/>
      <c r="AF11" s="374"/>
      <c r="AG11" s="374"/>
      <c r="AH11" s="374"/>
      <c r="AI11" s="374"/>
      <c r="AJ11" s="374"/>
      <c r="AK11" s="374"/>
      <c r="AL11" s="565"/>
      <c r="AM11" s="480" t="s">
        <v>126</v>
      </c>
      <c r="AN11" s="380"/>
      <c r="AO11" s="380"/>
      <c r="AP11" s="380"/>
      <c r="AQ11" s="380"/>
      <c r="AR11" s="380"/>
      <c r="AS11" s="380"/>
      <c r="AT11" s="381"/>
      <c r="AU11" s="481" t="s">
        <v>121</v>
      </c>
      <c r="AV11" s="482"/>
      <c r="AW11" s="482"/>
      <c r="AX11" s="482"/>
      <c r="AY11" s="437" t="s">
        <v>127</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128</v>
      </c>
      <c r="CE11" s="383"/>
      <c r="CF11" s="383"/>
      <c r="CG11" s="383"/>
      <c r="CH11" s="383"/>
      <c r="CI11" s="383"/>
      <c r="CJ11" s="383"/>
      <c r="CK11" s="383"/>
      <c r="CL11" s="383"/>
      <c r="CM11" s="383"/>
      <c r="CN11" s="383"/>
      <c r="CO11" s="383"/>
      <c r="CP11" s="383"/>
      <c r="CQ11" s="383"/>
      <c r="CR11" s="383"/>
      <c r="CS11" s="464"/>
      <c r="CT11" s="526" t="s">
        <v>129</v>
      </c>
      <c r="CU11" s="527"/>
      <c r="CV11" s="527"/>
      <c r="CW11" s="527"/>
      <c r="CX11" s="527"/>
      <c r="CY11" s="527"/>
      <c r="CZ11" s="527"/>
      <c r="DA11" s="528"/>
      <c r="DB11" s="526" t="s">
        <v>129</v>
      </c>
      <c r="DC11" s="527"/>
      <c r="DD11" s="527"/>
      <c r="DE11" s="527"/>
      <c r="DF11" s="527"/>
      <c r="DG11" s="527"/>
      <c r="DH11" s="527"/>
      <c r="DI11" s="528"/>
    </row>
    <row r="12" spans="1:119" ht="18.75" customHeight="1" x14ac:dyDescent="0.15">
      <c r="A12" s="178"/>
      <c r="B12" s="529" t="s">
        <v>130</v>
      </c>
      <c r="C12" s="530"/>
      <c r="D12" s="530"/>
      <c r="E12" s="530"/>
      <c r="F12" s="530"/>
      <c r="G12" s="530"/>
      <c r="H12" s="530"/>
      <c r="I12" s="530"/>
      <c r="J12" s="530"/>
      <c r="K12" s="531"/>
      <c r="L12" s="538" t="s">
        <v>131</v>
      </c>
      <c r="M12" s="539"/>
      <c r="N12" s="539"/>
      <c r="O12" s="539"/>
      <c r="P12" s="539"/>
      <c r="Q12" s="540"/>
      <c r="R12" s="541">
        <v>232171</v>
      </c>
      <c r="S12" s="542"/>
      <c r="T12" s="542"/>
      <c r="U12" s="542"/>
      <c r="V12" s="543"/>
      <c r="W12" s="544" t="s">
        <v>1</v>
      </c>
      <c r="X12" s="482"/>
      <c r="Y12" s="482"/>
      <c r="Z12" s="482"/>
      <c r="AA12" s="482"/>
      <c r="AB12" s="545"/>
      <c r="AC12" s="546" t="s">
        <v>132</v>
      </c>
      <c r="AD12" s="547"/>
      <c r="AE12" s="547"/>
      <c r="AF12" s="547"/>
      <c r="AG12" s="548"/>
      <c r="AH12" s="546" t="s">
        <v>133</v>
      </c>
      <c r="AI12" s="547"/>
      <c r="AJ12" s="547"/>
      <c r="AK12" s="547"/>
      <c r="AL12" s="549"/>
      <c r="AM12" s="480" t="s">
        <v>134</v>
      </c>
      <c r="AN12" s="380"/>
      <c r="AO12" s="380"/>
      <c r="AP12" s="380"/>
      <c r="AQ12" s="380"/>
      <c r="AR12" s="380"/>
      <c r="AS12" s="380"/>
      <c r="AT12" s="381"/>
      <c r="AU12" s="481" t="s">
        <v>106</v>
      </c>
      <c r="AV12" s="482"/>
      <c r="AW12" s="482"/>
      <c r="AX12" s="482"/>
      <c r="AY12" s="437" t="s">
        <v>135</v>
      </c>
      <c r="AZ12" s="438"/>
      <c r="BA12" s="438"/>
      <c r="BB12" s="438"/>
      <c r="BC12" s="438"/>
      <c r="BD12" s="438"/>
      <c r="BE12" s="438"/>
      <c r="BF12" s="438"/>
      <c r="BG12" s="438"/>
      <c r="BH12" s="438"/>
      <c r="BI12" s="438"/>
      <c r="BJ12" s="438"/>
      <c r="BK12" s="438"/>
      <c r="BL12" s="438"/>
      <c r="BM12" s="439"/>
      <c r="BN12" s="423">
        <v>0</v>
      </c>
      <c r="BO12" s="424"/>
      <c r="BP12" s="424"/>
      <c r="BQ12" s="424"/>
      <c r="BR12" s="424"/>
      <c r="BS12" s="424"/>
      <c r="BT12" s="424"/>
      <c r="BU12" s="425"/>
      <c r="BV12" s="423">
        <v>0</v>
      </c>
      <c r="BW12" s="424"/>
      <c r="BX12" s="424"/>
      <c r="BY12" s="424"/>
      <c r="BZ12" s="424"/>
      <c r="CA12" s="424"/>
      <c r="CB12" s="424"/>
      <c r="CC12" s="425"/>
      <c r="CD12" s="463" t="s">
        <v>136</v>
      </c>
      <c r="CE12" s="383"/>
      <c r="CF12" s="383"/>
      <c r="CG12" s="383"/>
      <c r="CH12" s="383"/>
      <c r="CI12" s="383"/>
      <c r="CJ12" s="383"/>
      <c r="CK12" s="383"/>
      <c r="CL12" s="383"/>
      <c r="CM12" s="383"/>
      <c r="CN12" s="383"/>
      <c r="CO12" s="383"/>
      <c r="CP12" s="383"/>
      <c r="CQ12" s="383"/>
      <c r="CR12" s="383"/>
      <c r="CS12" s="464"/>
      <c r="CT12" s="526" t="s">
        <v>137</v>
      </c>
      <c r="CU12" s="527"/>
      <c r="CV12" s="527"/>
      <c r="CW12" s="527"/>
      <c r="CX12" s="527"/>
      <c r="CY12" s="527"/>
      <c r="CZ12" s="527"/>
      <c r="DA12" s="528"/>
      <c r="DB12" s="526" t="s">
        <v>137</v>
      </c>
      <c r="DC12" s="527"/>
      <c r="DD12" s="527"/>
      <c r="DE12" s="527"/>
      <c r="DF12" s="527"/>
      <c r="DG12" s="527"/>
      <c r="DH12" s="527"/>
      <c r="DI12" s="528"/>
    </row>
    <row r="13" spans="1:119" ht="18.75" customHeight="1" x14ac:dyDescent="0.15">
      <c r="A13" s="178"/>
      <c r="B13" s="532"/>
      <c r="C13" s="533"/>
      <c r="D13" s="533"/>
      <c r="E13" s="533"/>
      <c r="F13" s="533"/>
      <c r="G13" s="533"/>
      <c r="H13" s="533"/>
      <c r="I13" s="533"/>
      <c r="J13" s="533"/>
      <c r="K13" s="534"/>
      <c r="L13" s="187"/>
      <c r="M13" s="507" t="s">
        <v>138</v>
      </c>
      <c r="N13" s="508"/>
      <c r="O13" s="508"/>
      <c r="P13" s="508"/>
      <c r="Q13" s="509"/>
      <c r="R13" s="510">
        <v>229162</v>
      </c>
      <c r="S13" s="511"/>
      <c r="T13" s="511"/>
      <c r="U13" s="511"/>
      <c r="V13" s="512"/>
      <c r="W13" s="513" t="s">
        <v>139</v>
      </c>
      <c r="X13" s="409"/>
      <c r="Y13" s="409"/>
      <c r="Z13" s="409"/>
      <c r="AA13" s="409"/>
      <c r="AB13" s="410"/>
      <c r="AC13" s="376">
        <v>814</v>
      </c>
      <c r="AD13" s="377"/>
      <c r="AE13" s="377"/>
      <c r="AF13" s="377"/>
      <c r="AG13" s="378"/>
      <c r="AH13" s="376">
        <v>854</v>
      </c>
      <c r="AI13" s="377"/>
      <c r="AJ13" s="377"/>
      <c r="AK13" s="377"/>
      <c r="AL13" s="436"/>
      <c r="AM13" s="480" t="s">
        <v>140</v>
      </c>
      <c r="AN13" s="380"/>
      <c r="AO13" s="380"/>
      <c r="AP13" s="380"/>
      <c r="AQ13" s="380"/>
      <c r="AR13" s="380"/>
      <c r="AS13" s="380"/>
      <c r="AT13" s="381"/>
      <c r="AU13" s="481" t="s">
        <v>141</v>
      </c>
      <c r="AV13" s="482"/>
      <c r="AW13" s="482"/>
      <c r="AX13" s="482"/>
      <c r="AY13" s="437" t="s">
        <v>142</v>
      </c>
      <c r="AZ13" s="438"/>
      <c r="BA13" s="438"/>
      <c r="BB13" s="438"/>
      <c r="BC13" s="438"/>
      <c r="BD13" s="438"/>
      <c r="BE13" s="438"/>
      <c r="BF13" s="438"/>
      <c r="BG13" s="438"/>
      <c r="BH13" s="438"/>
      <c r="BI13" s="438"/>
      <c r="BJ13" s="438"/>
      <c r="BK13" s="438"/>
      <c r="BL13" s="438"/>
      <c r="BM13" s="439"/>
      <c r="BN13" s="423">
        <v>1628630</v>
      </c>
      <c r="BO13" s="424"/>
      <c r="BP13" s="424"/>
      <c r="BQ13" s="424"/>
      <c r="BR13" s="424"/>
      <c r="BS13" s="424"/>
      <c r="BT13" s="424"/>
      <c r="BU13" s="425"/>
      <c r="BV13" s="423">
        <v>1265564</v>
      </c>
      <c r="BW13" s="424"/>
      <c r="BX13" s="424"/>
      <c r="BY13" s="424"/>
      <c r="BZ13" s="424"/>
      <c r="CA13" s="424"/>
      <c r="CB13" s="424"/>
      <c r="CC13" s="425"/>
      <c r="CD13" s="463" t="s">
        <v>143</v>
      </c>
      <c r="CE13" s="383"/>
      <c r="CF13" s="383"/>
      <c r="CG13" s="383"/>
      <c r="CH13" s="383"/>
      <c r="CI13" s="383"/>
      <c r="CJ13" s="383"/>
      <c r="CK13" s="383"/>
      <c r="CL13" s="383"/>
      <c r="CM13" s="383"/>
      <c r="CN13" s="383"/>
      <c r="CO13" s="383"/>
      <c r="CP13" s="383"/>
      <c r="CQ13" s="383"/>
      <c r="CR13" s="383"/>
      <c r="CS13" s="464"/>
      <c r="CT13" s="420">
        <v>4.0999999999999996</v>
      </c>
      <c r="CU13" s="421"/>
      <c r="CV13" s="421"/>
      <c r="CW13" s="421"/>
      <c r="CX13" s="421"/>
      <c r="CY13" s="421"/>
      <c r="CZ13" s="421"/>
      <c r="DA13" s="422"/>
      <c r="DB13" s="420">
        <v>3.7</v>
      </c>
      <c r="DC13" s="421"/>
      <c r="DD13" s="421"/>
      <c r="DE13" s="421"/>
      <c r="DF13" s="421"/>
      <c r="DG13" s="421"/>
      <c r="DH13" s="421"/>
      <c r="DI13" s="422"/>
    </row>
    <row r="14" spans="1:119" ht="18.75" customHeight="1" thickBot="1" x14ac:dyDescent="0.2">
      <c r="A14" s="178"/>
      <c r="B14" s="532"/>
      <c r="C14" s="533"/>
      <c r="D14" s="533"/>
      <c r="E14" s="533"/>
      <c r="F14" s="533"/>
      <c r="G14" s="533"/>
      <c r="H14" s="533"/>
      <c r="I14" s="533"/>
      <c r="J14" s="533"/>
      <c r="K14" s="534"/>
      <c r="L14" s="497" t="s">
        <v>144</v>
      </c>
      <c r="M14" s="550"/>
      <c r="N14" s="550"/>
      <c r="O14" s="550"/>
      <c r="P14" s="550"/>
      <c r="Q14" s="551"/>
      <c r="R14" s="510">
        <v>233499</v>
      </c>
      <c r="S14" s="511"/>
      <c r="T14" s="511"/>
      <c r="U14" s="511"/>
      <c r="V14" s="512"/>
      <c r="W14" s="514"/>
      <c r="X14" s="412"/>
      <c r="Y14" s="412"/>
      <c r="Z14" s="412"/>
      <c r="AA14" s="412"/>
      <c r="AB14" s="413"/>
      <c r="AC14" s="503">
        <v>0.9</v>
      </c>
      <c r="AD14" s="504"/>
      <c r="AE14" s="504"/>
      <c r="AF14" s="504"/>
      <c r="AG14" s="505"/>
      <c r="AH14" s="503">
        <v>0.9</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145</v>
      </c>
      <c r="CE14" s="461"/>
      <c r="CF14" s="461"/>
      <c r="CG14" s="461"/>
      <c r="CH14" s="461"/>
      <c r="CI14" s="461"/>
      <c r="CJ14" s="461"/>
      <c r="CK14" s="461"/>
      <c r="CL14" s="461"/>
      <c r="CM14" s="461"/>
      <c r="CN14" s="461"/>
      <c r="CO14" s="461"/>
      <c r="CP14" s="461"/>
      <c r="CQ14" s="461"/>
      <c r="CR14" s="461"/>
      <c r="CS14" s="462"/>
      <c r="CT14" s="520">
        <v>11.7</v>
      </c>
      <c r="CU14" s="521"/>
      <c r="CV14" s="521"/>
      <c r="CW14" s="521"/>
      <c r="CX14" s="521"/>
      <c r="CY14" s="521"/>
      <c r="CZ14" s="521"/>
      <c r="DA14" s="522"/>
      <c r="DB14" s="520">
        <v>18.899999999999999</v>
      </c>
      <c r="DC14" s="521"/>
      <c r="DD14" s="521"/>
      <c r="DE14" s="521"/>
      <c r="DF14" s="521"/>
      <c r="DG14" s="521"/>
      <c r="DH14" s="521"/>
      <c r="DI14" s="522"/>
    </row>
    <row r="15" spans="1:119" ht="18.75" customHeight="1" x14ac:dyDescent="0.15">
      <c r="A15" s="178"/>
      <c r="B15" s="532"/>
      <c r="C15" s="533"/>
      <c r="D15" s="533"/>
      <c r="E15" s="533"/>
      <c r="F15" s="533"/>
      <c r="G15" s="533"/>
      <c r="H15" s="533"/>
      <c r="I15" s="533"/>
      <c r="J15" s="533"/>
      <c r="K15" s="534"/>
      <c r="L15" s="187"/>
      <c r="M15" s="507" t="s">
        <v>146</v>
      </c>
      <c r="N15" s="508"/>
      <c r="O15" s="508"/>
      <c r="P15" s="508"/>
      <c r="Q15" s="509"/>
      <c r="R15" s="510">
        <v>230401</v>
      </c>
      <c r="S15" s="511"/>
      <c r="T15" s="511"/>
      <c r="U15" s="511"/>
      <c r="V15" s="512"/>
      <c r="W15" s="513" t="s">
        <v>147</v>
      </c>
      <c r="X15" s="409"/>
      <c r="Y15" s="409"/>
      <c r="Z15" s="409"/>
      <c r="AA15" s="409"/>
      <c r="AB15" s="410"/>
      <c r="AC15" s="376">
        <v>17031</v>
      </c>
      <c r="AD15" s="377"/>
      <c r="AE15" s="377"/>
      <c r="AF15" s="377"/>
      <c r="AG15" s="378"/>
      <c r="AH15" s="376">
        <v>18010</v>
      </c>
      <c r="AI15" s="377"/>
      <c r="AJ15" s="377"/>
      <c r="AK15" s="377"/>
      <c r="AL15" s="436"/>
      <c r="AM15" s="480"/>
      <c r="AN15" s="380"/>
      <c r="AO15" s="380"/>
      <c r="AP15" s="380"/>
      <c r="AQ15" s="380"/>
      <c r="AR15" s="380"/>
      <c r="AS15" s="380"/>
      <c r="AT15" s="381"/>
      <c r="AU15" s="481"/>
      <c r="AV15" s="482"/>
      <c r="AW15" s="482"/>
      <c r="AX15" s="482"/>
      <c r="AY15" s="449" t="s">
        <v>148</v>
      </c>
      <c r="AZ15" s="450"/>
      <c r="BA15" s="450"/>
      <c r="BB15" s="450"/>
      <c r="BC15" s="450"/>
      <c r="BD15" s="450"/>
      <c r="BE15" s="450"/>
      <c r="BF15" s="450"/>
      <c r="BG15" s="450"/>
      <c r="BH15" s="450"/>
      <c r="BI15" s="450"/>
      <c r="BJ15" s="450"/>
      <c r="BK15" s="450"/>
      <c r="BL15" s="450"/>
      <c r="BM15" s="451"/>
      <c r="BN15" s="452">
        <v>29033379</v>
      </c>
      <c r="BO15" s="453"/>
      <c r="BP15" s="453"/>
      <c r="BQ15" s="453"/>
      <c r="BR15" s="453"/>
      <c r="BS15" s="453"/>
      <c r="BT15" s="453"/>
      <c r="BU15" s="454"/>
      <c r="BV15" s="452">
        <v>29603903</v>
      </c>
      <c r="BW15" s="453"/>
      <c r="BX15" s="453"/>
      <c r="BY15" s="453"/>
      <c r="BZ15" s="453"/>
      <c r="CA15" s="453"/>
      <c r="CB15" s="453"/>
      <c r="CC15" s="454"/>
      <c r="CD15" s="523" t="s">
        <v>149</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2"/>
      <c r="C16" s="533"/>
      <c r="D16" s="533"/>
      <c r="E16" s="533"/>
      <c r="F16" s="533"/>
      <c r="G16" s="533"/>
      <c r="H16" s="533"/>
      <c r="I16" s="533"/>
      <c r="J16" s="533"/>
      <c r="K16" s="534"/>
      <c r="L16" s="497" t="s">
        <v>150</v>
      </c>
      <c r="M16" s="498"/>
      <c r="N16" s="498"/>
      <c r="O16" s="498"/>
      <c r="P16" s="498"/>
      <c r="Q16" s="499"/>
      <c r="R16" s="500" t="s">
        <v>151</v>
      </c>
      <c r="S16" s="501"/>
      <c r="T16" s="501"/>
      <c r="U16" s="501"/>
      <c r="V16" s="502"/>
      <c r="W16" s="514"/>
      <c r="X16" s="412"/>
      <c r="Y16" s="412"/>
      <c r="Z16" s="412"/>
      <c r="AA16" s="412"/>
      <c r="AB16" s="413"/>
      <c r="AC16" s="503">
        <v>18.600000000000001</v>
      </c>
      <c r="AD16" s="504"/>
      <c r="AE16" s="504"/>
      <c r="AF16" s="504"/>
      <c r="AG16" s="505"/>
      <c r="AH16" s="503">
        <v>19.8</v>
      </c>
      <c r="AI16" s="504"/>
      <c r="AJ16" s="504"/>
      <c r="AK16" s="504"/>
      <c r="AL16" s="506"/>
      <c r="AM16" s="480"/>
      <c r="AN16" s="380"/>
      <c r="AO16" s="380"/>
      <c r="AP16" s="380"/>
      <c r="AQ16" s="380"/>
      <c r="AR16" s="380"/>
      <c r="AS16" s="380"/>
      <c r="AT16" s="381"/>
      <c r="AU16" s="481"/>
      <c r="AV16" s="482"/>
      <c r="AW16" s="482"/>
      <c r="AX16" s="482"/>
      <c r="AY16" s="437" t="s">
        <v>152</v>
      </c>
      <c r="AZ16" s="438"/>
      <c r="BA16" s="438"/>
      <c r="BB16" s="438"/>
      <c r="BC16" s="438"/>
      <c r="BD16" s="438"/>
      <c r="BE16" s="438"/>
      <c r="BF16" s="438"/>
      <c r="BG16" s="438"/>
      <c r="BH16" s="438"/>
      <c r="BI16" s="438"/>
      <c r="BJ16" s="438"/>
      <c r="BK16" s="438"/>
      <c r="BL16" s="438"/>
      <c r="BM16" s="439"/>
      <c r="BN16" s="423">
        <v>35070667</v>
      </c>
      <c r="BO16" s="424"/>
      <c r="BP16" s="424"/>
      <c r="BQ16" s="424"/>
      <c r="BR16" s="424"/>
      <c r="BS16" s="424"/>
      <c r="BT16" s="424"/>
      <c r="BU16" s="425"/>
      <c r="BV16" s="423">
        <v>33609257</v>
      </c>
      <c r="BW16" s="424"/>
      <c r="BX16" s="424"/>
      <c r="BY16" s="424"/>
      <c r="BZ16" s="424"/>
      <c r="CA16" s="424"/>
      <c r="CB16" s="424"/>
      <c r="CC16" s="425"/>
      <c r="CD16" s="191"/>
      <c r="CE16" s="455" t="s">
        <v>153</v>
      </c>
      <c r="CF16" s="455"/>
      <c r="CG16" s="455"/>
      <c r="CH16" s="455"/>
      <c r="CI16" s="455"/>
      <c r="CJ16" s="455"/>
      <c r="CK16" s="455"/>
      <c r="CL16" s="455"/>
      <c r="CM16" s="455"/>
      <c r="CN16" s="455"/>
      <c r="CO16" s="455"/>
      <c r="CP16" s="455"/>
      <c r="CQ16" s="455"/>
      <c r="CR16" s="455"/>
      <c r="CS16" s="456"/>
      <c r="CT16" s="420">
        <v>0.8</v>
      </c>
      <c r="CU16" s="421"/>
      <c r="CV16" s="421"/>
      <c r="CW16" s="421"/>
      <c r="CX16" s="421"/>
      <c r="CY16" s="421"/>
      <c r="CZ16" s="421"/>
      <c r="DA16" s="422"/>
      <c r="DB16" s="420">
        <v>8.4</v>
      </c>
      <c r="DC16" s="421"/>
      <c r="DD16" s="421"/>
      <c r="DE16" s="421"/>
      <c r="DF16" s="421"/>
      <c r="DG16" s="421"/>
      <c r="DH16" s="421"/>
      <c r="DI16" s="422"/>
    </row>
    <row r="17" spans="1:113" ht="18.75" customHeight="1" thickBot="1" x14ac:dyDescent="0.2">
      <c r="A17" s="178"/>
      <c r="B17" s="535"/>
      <c r="C17" s="536"/>
      <c r="D17" s="536"/>
      <c r="E17" s="536"/>
      <c r="F17" s="536"/>
      <c r="G17" s="536"/>
      <c r="H17" s="536"/>
      <c r="I17" s="536"/>
      <c r="J17" s="536"/>
      <c r="K17" s="537"/>
      <c r="L17" s="192"/>
      <c r="M17" s="516" t="s">
        <v>154</v>
      </c>
      <c r="N17" s="517"/>
      <c r="O17" s="517"/>
      <c r="P17" s="517"/>
      <c r="Q17" s="518"/>
      <c r="R17" s="500" t="s">
        <v>155</v>
      </c>
      <c r="S17" s="501"/>
      <c r="T17" s="501"/>
      <c r="U17" s="501"/>
      <c r="V17" s="502"/>
      <c r="W17" s="513" t="s">
        <v>156</v>
      </c>
      <c r="X17" s="409"/>
      <c r="Y17" s="409"/>
      <c r="Z17" s="409"/>
      <c r="AA17" s="409"/>
      <c r="AB17" s="410"/>
      <c r="AC17" s="376">
        <v>73898</v>
      </c>
      <c r="AD17" s="377"/>
      <c r="AE17" s="377"/>
      <c r="AF17" s="377"/>
      <c r="AG17" s="378"/>
      <c r="AH17" s="376">
        <v>72136</v>
      </c>
      <c r="AI17" s="377"/>
      <c r="AJ17" s="377"/>
      <c r="AK17" s="377"/>
      <c r="AL17" s="436"/>
      <c r="AM17" s="480"/>
      <c r="AN17" s="380"/>
      <c r="AO17" s="380"/>
      <c r="AP17" s="380"/>
      <c r="AQ17" s="380"/>
      <c r="AR17" s="380"/>
      <c r="AS17" s="380"/>
      <c r="AT17" s="381"/>
      <c r="AU17" s="481"/>
      <c r="AV17" s="482"/>
      <c r="AW17" s="482"/>
      <c r="AX17" s="482"/>
      <c r="AY17" s="437" t="s">
        <v>157</v>
      </c>
      <c r="AZ17" s="438"/>
      <c r="BA17" s="438"/>
      <c r="BB17" s="438"/>
      <c r="BC17" s="438"/>
      <c r="BD17" s="438"/>
      <c r="BE17" s="438"/>
      <c r="BF17" s="438"/>
      <c r="BG17" s="438"/>
      <c r="BH17" s="438"/>
      <c r="BI17" s="438"/>
      <c r="BJ17" s="438"/>
      <c r="BK17" s="438"/>
      <c r="BL17" s="438"/>
      <c r="BM17" s="439"/>
      <c r="BN17" s="423">
        <v>37453537</v>
      </c>
      <c r="BO17" s="424"/>
      <c r="BP17" s="424"/>
      <c r="BQ17" s="424"/>
      <c r="BR17" s="424"/>
      <c r="BS17" s="424"/>
      <c r="BT17" s="424"/>
      <c r="BU17" s="425"/>
      <c r="BV17" s="423">
        <v>38330301</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
      <c r="A18" s="178"/>
      <c r="B18" s="473" t="s">
        <v>158</v>
      </c>
      <c r="C18" s="474"/>
      <c r="D18" s="474"/>
      <c r="E18" s="475"/>
      <c r="F18" s="475"/>
      <c r="G18" s="475"/>
      <c r="H18" s="475"/>
      <c r="I18" s="475"/>
      <c r="J18" s="475"/>
      <c r="K18" s="475"/>
      <c r="L18" s="476">
        <v>101.8</v>
      </c>
      <c r="M18" s="476"/>
      <c r="N18" s="476"/>
      <c r="O18" s="476"/>
      <c r="P18" s="476"/>
      <c r="Q18" s="476"/>
      <c r="R18" s="477"/>
      <c r="S18" s="477"/>
      <c r="T18" s="477"/>
      <c r="U18" s="477"/>
      <c r="V18" s="478"/>
      <c r="W18" s="494"/>
      <c r="X18" s="495"/>
      <c r="Y18" s="495"/>
      <c r="Z18" s="495"/>
      <c r="AA18" s="495"/>
      <c r="AB18" s="519"/>
      <c r="AC18" s="393">
        <v>80.5</v>
      </c>
      <c r="AD18" s="394"/>
      <c r="AE18" s="394"/>
      <c r="AF18" s="394"/>
      <c r="AG18" s="479"/>
      <c r="AH18" s="393">
        <v>79.3</v>
      </c>
      <c r="AI18" s="394"/>
      <c r="AJ18" s="394"/>
      <c r="AK18" s="394"/>
      <c r="AL18" s="395"/>
      <c r="AM18" s="480"/>
      <c r="AN18" s="380"/>
      <c r="AO18" s="380"/>
      <c r="AP18" s="380"/>
      <c r="AQ18" s="380"/>
      <c r="AR18" s="380"/>
      <c r="AS18" s="380"/>
      <c r="AT18" s="381"/>
      <c r="AU18" s="481"/>
      <c r="AV18" s="482"/>
      <c r="AW18" s="482"/>
      <c r="AX18" s="482"/>
      <c r="AY18" s="437" t="s">
        <v>159</v>
      </c>
      <c r="AZ18" s="438"/>
      <c r="BA18" s="438"/>
      <c r="BB18" s="438"/>
      <c r="BC18" s="438"/>
      <c r="BD18" s="438"/>
      <c r="BE18" s="438"/>
      <c r="BF18" s="438"/>
      <c r="BG18" s="438"/>
      <c r="BH18" s="438"/>
      <c r="BI18" s="438"/>
      <c r="BJ18" s="438"/>
      <c r="BK18" s="438"/>
      <c r="BL18" s="438"/>
      <c r="BM18" s="439"/>
      <c r="BN18" s="423">
        <v>45762119</v>
      </c>
      <c r="BO18" s="424"/>
      <c r="BP18" s="424"/>
      <c r="BQ18" s="424"/>
      <c r="BR18" s="424"/>
      <c r="BS18" s="424"/>
      <c r="BT18" s="424"/>
      <c r="BU18" s="425"/>
      <c r="BV18" s="423">
        <v>44384192</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
      <c r="A19" s="178"/>
      <c r="B19" s="473" t="s">
        <v>160</v>
      </c>
      <c r="C19" s="474"/>
      <c r="D19" s="474"/>
      <c r="E19" s="475"/>
      <c r="F19" s="475"/>
      <c r="G19" s="475"/>
      <c r="H19" s="475"/>
      <c r="I19" s="475"/>
      <c r="J19" s="475"/>
      <c r="K19" s="475"/>
      <c r="L19" s="483">
        <v>2224</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161</v>
      </c>
      <c r="AZ19" s="438"/>
      <c r="BA19" s="438"/>
      <c r="BB19" s="438"/>
      <c r="BC19" s="438"/>
      <c r="BD19" s="438"/>
      <c r="BE19" s="438"/>
      <c r="BF19" s="438"/>
      <c r="BG19" s="438"/>
      <c r="BH19" s="438"/>
      <c r="BI19" s="438"/>
      <c r="BJ19" s="438"/>
      <c r="BK19" s="438"/>
      <c r="BL19" s="438"/>
      <c r="BM19" s="439"/>
      <c r="BN19" s="423">
        <v>58094288</v>
      </c>
      <c r="BO19" s="424"/>
      <c r="BP19" s="424"/>
      <c r="BQ19" s="424"/>
      <c r="BR19" s="424"/>
      <c r="BS19" s="424"/>
      <c r="BT19" s="424"/>
      <c r="BU19" s="425"/>
      <c r="BV19" s="423">
        <v>52498015</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
      <c r="A20" s="178"/>
      <c r="B20" s="473" t="s">
        <v>162</v>
      </c>
      <c r="C20" s="474"/>
      <c r="D20" s="474"/>
      <c r="E20" s="475"/>
      <c r="F20" s="475"/>
      <c r="G20" s="475"/>
      <c r="H20" s="475"/>
      <c r="I20" s="475"/>
      <c r="J20" s="475"/>
      <c r="K20" s="475"/>
      <c r="L20" s="483">
        <v>95465</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
      <c r="A21" s="178"/>
      <c r="B21" s="470" t="s">
        <v>163</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15">
      <c r="A22" s="178"/>
      <c r="B22" s="399" t="s">
        <v>164</v>
      </c>
      <c r="C22" s="400"/>
      <c r="D22" s="401"/>
      <c r="E22" s="408" t="s">
        <v>1</v>
      </c>
      <c r="F22" s="409"/>
      <c r="G22" s="409"/>
      <c r="H22" s="409"/>
      <c r="I22" s="409"/>
      <c r="J22" s="409"/>
      <c r="K22" s="410"/>
      <c r="L22" s="408" t="s">
        <v>165</v>
      </c>
      <c r="M22" s="409"/>
      <c r="N22" s="409"/>
      <c r="O22" s="409"/>
      <c r="P22" s="410"/>
      <c r="Q22" s="414" t="s">
        <v>166</v>
      </c>
      <c r="R22" s="415"/>
      <c r="S22" s="415"/>
      <c r="T22" s="415"/>
      <c r="U22" s="415"/>
      <c r="V22" s="416"/>
      <c r="W22" s="465" t="s">
        <v>167</v>
      </c>
      <c r="X22" s="400"/>
      <c r="Y22" s="401"/>
      <c r="Z22" s="408" t="s">
        <v>1</v>
      </c>
      <c r="AA22" s="409"/>
      <c r="AB22" s="409"/>
      <c r="AC22" s="409"/>
      <c r="AD22" s="409"/>
      <c r="AE22" s="409"/>
      <c r="AF22" s="409"/>
      <c r="AG22" s="410"/>
      <c r="AH22" s="426" t="s">
        <v>168</v>
      </c>
      <c r="AI22" s="409"/>
      <c r="AJ22" s="409"/>
      <c r="AK22" s="409"/>
      <c r="AL22" s="410"/>
      <c r="AM22" s="426" t="s">
        <v>169</v>
      </c>
      <c r="AN22" s="427"/>
      <c r="AO22" s="427"/>
      <c r="AP22" s="427"/>
      <c r="AQ22" s="427"/>
      <c r="AR22" s="428"/>
      <c r="AS22" s="414" t="s">
        <v>166</v>
      </c>
      <c r="AT22" s="415"/>
      <c r="AU22" s="415"/>
      <c r="AV22" s="415"/>
      <c r="AW22" s="415"/>
      <c r="AX22" s="432"/>
      <c r="AY22" s="449" t="s">
        <v>170</v>
      </c>
      <c r="AZ22" s="450"/>
      <c r="BA22" s="450"/>
      <c r="BB22" s="450"/>
      <c r="BC22" s="450"/>
      <c r="BD22" s="450"/>
      <c r="BE22" s="450"/>
      <c r="BF22" s="450"/>
      <c r="BG22" s="450"/>
      <c r="BH22" s="450"/>
      <c r="BI22" s="450"/>
      <c r="BJ22" s="450"/>
      <c r="BK22" s="450"/>
      <c r="BL22" s="450"/>
      <c r="BM22" s="451"/>
      <c r="BN22" s="452">
        <v>71898982</v>
      </c>
      <c r="BO22" s="453"/>
      <c r="BP22" s="453"/>
      <c r="BQ22" s="453"/>
      <c r="BR22" s="453"/>
      <c r="BS22" s="453"/>
      <c r="BT22" s="453"/>
      <c r="BU22" s="454"/>
      <c r="BV22" s="452">
        <v>72020777</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15">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171</v>
      </c>
      <c r="AZ23" s="438"/>
      <c r="BA23" s="438"/>
      <c r="BB23" s="438"/>
      <c r="BC23" s="438"/>
      <c r="BD23" s="438"/>
      <c r="BE23" s="438"/>
      <c r="BF23" s="438"/>
      <c r="BG23" s="438"/>
      <c r="BH23" s="438"/>
      <c r="BI23" s="438"/>
      <c r="BJ23" s="438"/>
      <c r="BK23" s="438"/>
      <c r="BL23" s="438"/>
      <c r="BM23" s="439"/>
      <c r="BN23" s="423">
        <v>59965540</v>
      </c>
      <c r="BO23" s="424"/>
      <c r="BP23" s="424"/>
      <c r="BQ23" s="424"/>
      <c r="BR23" s="424"/>
      <c r="BS23" s="424"/>
      <c r="BT23" s="424"/>
      <c r="BU23" s="425"/>
      <c r="BV23" s="423">
        <v>59878600</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
      <c r="A24" s="178"/>
      <c r="B24" s="402"/>
      <c r="C24" s="403"/>
      <c r="D24" s="404"/>
      <c r="E24" s="379" t="s">
        <v>172</v>
      </c>
      <c r="F24" s="380"/>
      <c r="G24" s="380"/>
      <c r="H24" s="380"/>
      <c r="I24" s="380"/>
      <c r="J24" s="380"/>
      <c r="K24" s="381"/>
      <c r="L24" s="376">
        <v>1</v>
      </c>
      <c r="M24" s="377"/>
      <c r="N24" s="377"/>
      <c r="O24" s="377"/>
      <c r="P24" s="378"/>
      <c r="Q24" s="376">
        <v>9780</v>
      </c>
      <c r="R24" s="377"/>
      <c r="S24" s="377"/>
      <c r="T24" s="377"/>
      <c r="U24" s="377"/>
      <c r="V24" s="378"/>
      <c r="W24" s="466"/>
      <c r="X24" s="403"/>
      <c r="Y24" s="404"/>
      <c r="Z24" s="379" t="s">
        <v>173</v>
      </c>
      <c r="AA24" s="380"/>
      <c r="AB24" s="380"/>
      <c r="AC24" s="380"/>
      <c r="AD24" s="380"/>
      <c r="AE24" s="380"/>
      <c r="AF24" s="380"/>
      <c r="AG24" s="381"/>
      <c r="AH24" s="376">
        <v>1421</v>
      </c>
      <c r="AI24" s="377"/>
      <c r="AJ24" s="377"/>
      <c r="AK24" s="377"/>
      <c r="AL24" s="378"/>
      <c r="AM24" s="376">
        <v>4454835</v>
      </c>
      <c r="AN24" s="377"/>
      <c r="AO24" s="377"/>
      <c r="AP24" s="377"/>
      <c r="AQ24" s="377"/>
      <c r="AR24" s="378"/>
      <c r="AS24" s="376">
        <v>3135</v>
      </c>
      <c r="AT24" s="377"/>
      <c r="AU24" s="377"/>
      <c r="AV24" s="377"/>
      <c r="AW24" s="377"/>
      <c r="AX24" s="436"/>
      <c r="AY24" s="396" t="s">
        <v>174</v>
      </c>
      <c r="AZ24" s="397"/>
      <c r="BA24" s="397"/>
      <c r="BB24" s="397"/>
      <c r="BC24" s="397"/>
      <c r="BD24" s="397"/>
      <c r="BE24" s="397"/>
      <c r="BF24" s="397"/>
      <c r="BG24" s="397"/>
      <c r="BH24" s="397"/>
      <c r="BI24" s="397"/>
      <c r="BJ24" s="397"/>
      <c r="BK24" s="397"/>
      <c r="BL24" s="397"/>
      <c r="BM24" s="398"/>
      <c r="BN24" s="423">
        <v>34094291</v>
      </c>
      <c r="BO24" s="424"/>
      <c r="BP24" s="424"/>
      <c r="BQ24" s="424"/>
      <c r="BR24" s="424"/>
      <c r="BS24" s="424"/>
      <c r="BT24" s="424"/>
      <c r="BU24" s="425"/>
      <c r="BV24" s="423">
        <v>34780502</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15">
      <c r="A25" s="178"/>
      <c r="B25" s="402"/>
      <c r="C25" s="403"/>
      <c r="D25" s="404"/>
      <c r="E25" s="379" t="s">
        <v>175</v>
      </c>
      <c r="F25" s="380"/>
      <c r="G25" s="380"/>
      <c r="H25" s="380"/>
      <c r="I25" s="380"/>
      <c r="J25" s="380"/>
      <c r="K25" s="381"/>
      <c r="L25" s="376">
        <v>1</v>
      </c>
      <c r="M25" s="377"/>
      <c r="N25" s="377"/>
      <c r="O25" s="377"/>
      <c r="P25" s="378"/>
      <c r="Q25" s="376">
        <v>7958</v>
      </c>
      <c r="R25" s="377"/>
      <c r="S25" s="377"/>
      <c r="T25" s="377"/>
      <c r="U25" s="377"/>
      <c r="V25" s="378"/>
      <c r="W25" s="466"/>
      <c r="X25" s="403"/>
      <c r="Y25" s="404"/>
      <c r="Z25" s="379" t="s">
        <v>176</v>
      </c>
      <c r="AA25" s="380"/>
      <c r="AB25" s="380"/>
      <c r="AC25" s="380"/>
      <c r="AD25" s="380"/>
      <c r="AE25" s="380"/>
      <c r="AF25" s="380"/>
      <c r="AG25" s="381"/>
      <c r="AH25" s="376">
        <v>238</v>
      </c>
      <c r="AI25" s="377"/>
      <c r="AJ25" s="377"/>
      <c r="AK25" s="377"/>
      <c r="AL25" s="378"/>
      <c r="AM25" s="376">
        <v>712810</v>
      </c>
      <c r="AN25" s="377"/>
      <c r="AO25" s="377"/>
      <c r="AP25" s="377"/>
      <c r="AQ25" s="377"/>
      <c r="AR25" s="378"/>
      <c r="AS25" s="376">
        <v>2995</v>
      </c>
      <c r="AT25" s="377"/>
      <c r="AU25" s="377"/>
      <c r="AV25" s="377"/>
      <c r="AW25" s="377"/>
      <c r="AX25" s="436"/>
      <c r="AY25" s="449" t="s">
        <v>177</v>
      </c>
      <c r="AZ25" s="450"/>
      <c r="BA25" s="450"/>
      <c r="BB25" s="450"/>
      <c r="BC25" s="450"/>
      <c r="BD25" s="450"/>
      <c r="BE25" s="450"/>
      <c r="BF25" s="450"/>
      <c r="BG25" s="450"/>
      <c r="BH25" s="450"/>
      <c r="BI25" s="450"/>
      <c r="BJ25" s="450"/>
      <c r="BK25" s="450"/>
      <c r="BL25" s="450"/>
      <c r="BM25" s="451"/>
      <c r="BN25" s="452">
        <v>17392169</v>
      </c>
      <c r="BO25" s="453"/>
      <c r="BP25" s="453"/>
      <c r="BQ25" s="453"/>
      <c r="BR25" s="453"/>
      <c r="BS25" s="453"/>
      <c r="BT25" s="453"/>
      <c r="BU25" s="454"/>
      <c r="BV25" s="452">
        <v>17021614</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15">
      <c r="A26" s="178"/>
      <c r="B26" s="402"/>
      <c r="C26" s="403"/>
      <c r="D26" s="404"/>
      <c r="E26" s="379" t="s">
        <v>178</v>
      </c>
      <c r="F26" s="380"/>
      <c r="G26" s="380"/>
      <c r="H26" s="380"/>
      <c r="I26" s="380"/>
      <c r="J26" s="380"/>
      <c r="K26" s="381"/>
      <c r="L26" s="376">
        <v>1</v>
      </c>
      <c r="M26" s="377"/>
      <c r="N26" s="377"/>
      <c r="O26" s="377"/>
      <c r="P26" s="378"/>
      <c r="Q26" s="376">
        <v>6820</v>
      </c>
      <c r="R26" s="377"/>
      <c r="S26" s="377"/>
      <c r="T26" s="377"/>
      <c r="U26" s="377"/>
      <c r="V26" s="378"/>
      <c r="W26" s="466"/>
      <c r="X26" s="403"/>
      <c r="Y26" s="404"/>
      <c r="Z26" s="379" t="s">
        <v>179</v>
      </c>
      <c r="AA26" s="434"/>
      <c r="AB26" s="434"/>
      <c r="AC26" s="434"/>
      <c r="AD26" s="434"/>
      <c r="AE26" s="434"/>
      <c r="AF26" s="434"/>
      <c r="AG26" s="435"/>
      <c r="AH26" s="376">
        <v>190</v>
      </c>
      <c r="AI26" s="377"/>
      <c r="AJ26" s="377"/>
      <c r="AK26" s="377"/>
      <c r="AL26" s="378"/>
      <c r="AM26" s="376">
        <v>647330</v>
      </c>
      <c r="AN26" s="377"/>
      <c r="AO26" s="377"/>
      <c r="AP26" s="377"/>
      <c r="AQ26" s="377"/>
      <c r="AR26" s="378"/>
      <c r="AS26" s="376">
        <v>3407</v>
      </c>
      <c r="AT26" s="377"/>
      <c r="AU26" s="377"/>
      <c r="AV26" s="377"/>
      <c r="AW26" s="377"/>
      <c r="AX26" s="436"/>
      <c r="AY26" s="463" t="s">
        <v>180</v>
      </c>
      <c r="AZ26" s="383"/>
      <c r="BA26" s="383"/>
      <c r="BB26" s="383"/>
      <c r="BC26" s="383"/>
      <c r="BD26" s="383"/>
      <c r="BE26" s="383"/>
      <c r="BF26" s="383"/>
      <c r="BG26" s="383"/>
      <c r="BH26" s="383"/>
      <c r="BI26" s="383"/>
      <c r="BJ26" s="383"/>
      <c r="BK26" s="383"/>
      <c r="BL26" s="383"/>
      <c r="BM26" s="464"/>
      <c r="BN26" s="423" t="s">
        <v>137</v>
      </c>
      <c r="BO26" s="424"/>
      <c r="BP26" s="424"/>
      <c r="BQ26" s="424"/>
      <c r="BR26" s="424"/>
      <c r="BS26" s="424"/>
      <c r="BT26" s="424"/>
      <c r="BU26" s="425"/>
      <c r="BV26" s="423" t="s">
        <v>137</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
      <c r="A27" s="178"/>
      <c r="B27" s="402"/>
      <c r="C27" s="403"/>
      <c r="D27" s="404"/>
      <c r="E27" s="379" t="s">
        <v>181</v>
      </c>
      <c r="F27" s="380"/>
      <c r="G27" s="380"/>
      <c r="H27" s="380"/>
      <c r="I27" s="380"/>
      <c r="J27" s="380"/>
      <c r="K27" s="381"/>
      <c r="L27" s="376">
        <v>1</v>
      </c>
      <c r="M27" s="377"/>
      <c r="N27" s="377"/>
      <c r="O27" s="377"/>
      <c r="P27" s="378"/>
      <c r="Q27" s="376">
        <v>7117</v>
      </c>
      <c r="R27" s="377"/>
      <c r="S27" s="377"/>
      <c r="T27" s="377"/>
      <c r="U27" s="377"/>
      <c r="V27" s="378"/>
      <c r="W27" s="466"/>
      <c r="X27" s="403"/>
      <c r="Y27" s="404"/>
      <c r="Z27" s="379" t="s">
        <v>182</v>
      </c>
      <c r="AA27" s="380"/>
      <c r="AB27" s="380"/>
      <c r="AC27" s="380"/>
      <c r="AD27" s="380"/>
      <c r="AE27" s="380"/>
      <c r="AF27" s="380"/>
      <c r="AG27" s="381"/>
      <c r="AH27" s="376">
        <v>88</v>
      </c>
      <c r="AI27" s="377"/>
      <c r="AJ27" s="377"/>
      <c r="AK27" s="377"/>
      <c r="AL27" s="378"/>
      <c r="AM27" s="376">
        <v>290649</v>
      </c>
      <c r="AN27" s="377"/>
      <c r="AO27" s="377"/>
      <c r="AP27" s="377"/>
      <c r="AQ27" s="377"/>
      <c r="AR27" s="378"/>
      <c r="AS27" s="376">
        <v>3303</v>
      </c>
      <c r="AT27" s="377"/>
      <c r="AU27" s="377"/>
      <c r="AV27" s="377"/>
      <c r="AW27" s="377"/>
      <c r="AX27" s="436"/>
      <c r="AY27" s="460" t="s">
        <v>183</v>
      </c>
      <c r="AZ27" s="461"/>
      <c r="BA27" s="461"/>
      <c r="BB27" s="461"/>
      <c r="BC27" s="461"/>
      <c r="BD27" s="461"/>
      <c r="BE27" s="461"/>
      <c r="BF27" s="461"/>
      <c r="BG27" s="461"/>
      <c r="BH27" s="461"/>
      <c r="BI27" s="461"/>
      <c r="BJ27" s="461"/>
      <c r="BK27" s="461"/>
      <c r="BL27" s="461"/>
      <c r="BM27" s="462"/>
      <c r="BN27" s="457">
        <v>500000</v>
      </c>
      <c r="BO27" s="458"/>
      <c r="BP27" s="458"/>
      <c r="BQ27" s="458"/>
      <c r="BR27" s="458"/>
      <c r="BS27" s="458"/>
      <c r="BT27" s="458"/>
      <c r="BU27" s="459"/>
      <c r="BV27" s="457">
        <v>500000</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15">
      <c r="A28" s="178"/>
      <c r="B28" s="402"/>
      <c r="C28" s="403"/>
      <c r="D28" s="404"/>
      <c r="E28" s="379" t="s">
        <v>184</v>
      </c>
      <c r="F28" s="380"/>
      <c r="G28" s="380"/>
      <c r="H28" s="380"/>
      <c r="I28" s="380"/>
      <c r="J28" s="380"/>
      <c r="K28" s="381"/>
      <c r="L28" s="376">
        <v>1</v>
      </c>
      <c r="M28" s="377"/>
      <c r="N28" s="377"/>
      <c r="O28" s="377"/>
      <c r="P28" s="378"/>
      <c r="Q28" s="376">
        <v>6394</v>
      </c>
      <c r="R28" s="377"/>
      <c r="S28" s="377"/>
      <c r="T28" s="377"/>
      <c r="U28" s="377"/>
      <c r="V28" s="378"/>
      <c r="W28" s="466"/>
      <c r="X28" s="403"/>
      <c r="Y28" s="404"/>
      <c r="Z28" s="379" t="s">
        <v>185</v>
      </c>
      <c r="AA28" s="380"/>
      <c r="AB28" s="380"/>
      <c r="AC28" s="380"/>
      <c r="AD28" s="380"/>
      <c r="AE28" s="380"/>
      <c r="AF28" s="380"/>
      <c r="AG28" s="381"/>
      <c r="AH28" s="376" t="s">
        <v>137</v>
      </c>
      <c r="AI28" s="377"/>
      <c r="AJ28" s="377"/>
      <c r="AK28" s="377"/>
      <c r="AL28" s="378"/>
      <c r="AM28" s="376" t="s">
        <v>137</v>
      </c>
      <c r="AN28" s="377"/>
      <c r="AO28" s="377"/>
      <c r="AP28" s="377"/>
      <c r="AQ28" s="377"/>
      <c r="AR28" s="378"/>
      <c r="AS28" s="376" t="s">
        <v>137</v>
      </c>
      <c r="AT28" s="377"/>
      <c r="AU28" s="377"/>
      <c r="AV28" s="377"/>
      <c r="AW28" s="377"/>
      <c r="AX28" s="436"/>
      <c r="AY28" s="440" t="s">
        <v>186</v>
      </c>
      <c r="AZ28" s="441"/>
      <c r="BA28" s="441"/>
      <c r="BB28" s="442"/>
      <c r="BC28" s="449" t="s">
        <v>48</v>
      </c>
      <c r="BD28" s="450"/>
      <c r="BE28" s="450"/>
      <c r="BF28" s="450"/>
      <c r="BG28" s="450"/>
      <c r="BH28" s="450"/>
      <c r="BI28" s="450"/>
      <c r="BJ28" s="450"/>
      <c r="BK28" s="450"/>
      <c r="BL28" s="450"/>
      <c r="BM28" s="451"/>
      <c r="BN28" s="452">
        <v>6418117</v>
      </c>
      <c r="BO28" s="453"/>
      <c r="BP28" s="453"/>
      <c r="BQ28" s="453"/>
      <c r="BR28" s="453"/>
      <c r="BS28" s="453"/>
      <c r="BT28" s="453"/>
      <c r="BU28" s="454"/>
      <c r="BV28" s="452">
        <v>5660323</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15">
      <c r="A29" s="178"/>
      <c r="B29" s="402"/>
      <c r="C29" s="403"/>
      <c r="D29" s="404"/>
      <c r="E29" s="379" t="s">
        <v>187</v>
      </c>
      <c r="F29" s="380"/>
      <c r="G29" s="380"/>
      <c r="H29" s="380"/>
      <c r="I29" s="380"/>
      <c r="J29" s="380"/>
      <c r="K29" s="381"/>
      <c r="L29" s="376">
        <v>24</v>
      </c>
      <c r="M29" s="377"/>
      <c r="N29" s="377"/>
      <c r="O29" s="377"/>
      <c r="P29" s="378"/>
      <c r="Q29" s="376">
        <v>5870</v>
      </c>
      <c r="R29" s="377"/>
      <c r="S29" s="377"/>
      <c r="T29" s="377"/>
      <c r="U29" s="377"/>
      <c r="V29" s="378"/>
      <c r="W29" s="467"/>
      <c r="X29" s="468"/>
      <c r="Y29" s="469"/>
      <c r="Z29" s="379" t="s">
        <v>188</v>
      </c>
      <c r="AA29" s="380"/>
      <c r="AB29" s="380"/>
      <c r="AC29" s="380"/>
      <c r="AD29" s="380"/>
      <c r="AE29" s="380"/>
      <c r="AF29" s="380"/>
      <c r="AG29" s="381"/>
      <c r="AH29" s="376">
        <v>1509</v>
      </c>
      <c r="AI29" s="377"/>
      <c r="AJ29" s="377"/>
      <c r="AK29" s="377"/>
      <c r="AL29" s="378"/>
      <c r="AM29" s="376">
        <v>4745484</v>
      </c>
      <c r="AN29" s="377"/>
      <c r="AO29" s="377"/>
      <c r="AP29" s="377"/>
      <c r="AQ29" s="377"/>
      <c r="AR29" s="378"/>
      <c r="AS29" s="376">
        <v>3145</v>
      </c>
      <c r="AT29" s="377"/>
      <c r="AU29" s="377"/>
      <c r="AV29" s="377"/>
      <c r="AW29" s="377"/>
      <c r="AX29" s="436"/>
      <c r="AY29" s="443"/>
      <c r="AZ29" s="444"/>
      <c r="BA29" s="444"/>
      <c r="BB29" s="445"/>
      <c r="BC29" s="437" t="s">
        <v>189</v>
      </c>
      <c r="BD29" s="438"/>
      <c r="BE29" s="438"/>
      <c r="BF29" s="438"/>
      <c r="BG29" s="438"/>
      <c r="BH29" s="438"/>
      <c r="BI29" s="438"/>
      <c r="BJ29" s="438"/>
      <c r="BK29" s="438"/>
      <c r="BL29" s="438"/>
      <c r="BM29" s="439"/>
      <c r="BN29" s="423">
        <v>245990</v>
      </c>
      <c r="BO29" s="424"/>
      <c r="BP29" s="424"/>
      <c r="BQ29" s="424"/>
      <c r="BR29" s="424"/>
      <c r="BS29" s="424"/>
      <c r="BT29" s="424"/>
      <c r="BU29" s="425"/>
      <c r="BV29" s="423">
        <v>245907</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190</v>
      </c>
      <c r="X30" s="391"/>
      <c r="Y30" s="391"/>
      <c r="Z30" s="391"/>
      <c r="AA30" s="391"/>
      <c r="AB30" s="391"/>
      <c r="AC30" s="391"/>
      <c r="AD30" s="391"/>
      <c r="AE30" s="391"/>
      <c r="AF30" s="391"/>
      <c r="AG30" s="392"/>
      <c r="AH30" s="393">
        <v>100.4</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6160352</v>
      </c>
      <c r="BO30" s="458"/>
      <c r="BP30" s="458"/>
      <c r="BQ30" s="458"/>
      <c r="BR30" s="458"/>
      <c r="BS30" s="458"/>
      <c r="BT30" s="458"/>
      <c r="BU30" s="459"/>
      <c r="BV30" s="457">
        <v>4862760</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2" t="s">
        <v>191</v>
      </c>
      <c r="D32" s="382"/>
      <c r="E32" s="382"/>
      <c r="F32" s="382"/>
      <c r="G32" s="382"/>
      <c r="H32" s="382"/>
      <c r="I32" s="382"/>
      <c r="J32" s="382"/>
      <c r="K32" s="382"/>
      <c r="L32" s="382"/>
      <c r="M32" s="382"/>
      <c r="N32" s="382"/>
      <c r="O32" s="382"/>
      <c r="P32" s="382"/>
      <c r="Q32" s="382"/>
      <c r="R32" s="382"/>
      <c r="S32" s="382"/>
      <c r="U32" s="383" t="s">
        <v>192</v>
      </c>
      <c r="V32" s="383"/>
      <c r="W32" s="383"/>
      <c r="X32" s="383"/>
      <c r="Y32" s="383"/>
      <c r="Z32" s="383"/>
      <c r="AA32" s="383"/>
      <c r="AB32" s="383"/>
      <c r="AC32" s="383"/>
      <c r="AD32" s="383"/>
      <c r="AE32" s="383"/>
      <c r="AF32" s="383"/>
      <c r="AG32" s="383"/>
      <c r="AH32" s="383"/>
      <c r="AI32" s="383"/>
      <c r="AJ32" s="383"/>
      <c r="AK32" s="383"/>
      <c r="AM32" s="383" t="s">
        <v>193</v>
      </c>
      <c r="AN32" s="383"/>
      <c r="AO32" s="383"/>
      <c r="AP32" s="383"/>
      <c r="AQ32" s="383"/>
      <c r="AR32" s="383"/>
      <c r="AS32" s="383"/>
      <c r="AT32" s="383"/>
      <c r="AU32" s="383"/>
      <c r="AV32" s="383"/>
      <c r="AW32" s="383"/>
      <c r="AX32" s="383"/>
      <c r="AY32" s="383"/>
      <c r="AZ32" s="383"/>
      <c r="BA32" s="383"/>
      <c r="BB32" s="383"/>
      <c r="BC32" s="383"/>
      <c r="BE32" s="383" t="s">
        <v>194</v>
      </c>
      <c r="BF32" s="383"/>
      <c r="BG32" s="383"/>
      <c r="BH32" s="383"/>
      <c r="BI32" s="383"/>
      <c r="BJ32" s="383"/>
      <c r="BK32" s="383"/>
      <c r="BL32" s="383"/>
      <c r="BM32" s="383"/>
      <c r="BN32" s="383"/>
      <c r="BO32" s="383"/>
      <c r="BP32" s="383"/>
      <c r="BQ32" s="383"/>
      <c r="BR32" s="383"/>
      <c r="BS32" s="383"/>
      <c r="BT32" s="383"/>
      <c r="BU32" s="383"/>
      <c r="BW32" s="383" t="s">
        <v>195</v>
      </c>
      <c r="BX32" s="383"/>
      <c r="BY32" s="383"/>
      <c r="BZ32" s="383"/>
      <c r="CA32" s="383"/>
      <c r="CB32" s="383"/>
      <c r="CC32" s="383"/>
      <c r="CD32" s="383"/>
      <c r="CE32" s="383"/>
      <c r="CF32" s="383"/>
      <c r="CG32" s="383"/>
      <c r="CH32" s="383"/>
      <c r="CI32" s="383"/>
      <c r="CJ32" s="383"/>
      <c r="CK32" s="383"/>
      <c r="CL32" s="383"/>
      <c r="CM32" s="383"/>
      <c r="CO32" s="383" t="s">
        <v>196</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15">
      <c r="A33" s="178"/>
      <c r="B33" s="202"/>
      <c r="C33" s="375" t="s">
        <v>197</v>
      </c>
      <c r="D33" s="375"/>
      <c r="E33" s="374" t="s">
        <v>198</v>
      </c>
      <c r="F33" s="374"/>
      <c r="G33" s="374"/>
      <c r="H33" s="374"/>
      <c r="I33" s="374"/>
      <c r="J33" s="374"/>
      <c r="K33" s="374"/>
      <c r="L33" s="374"/>
      <c r="M33" s="374"/>
      <c r="N33" s="374"/>
      <c r="O33" s="374"/>
      <c r="P33" s="374"/>
      <c r="Q33" s="374"/>
      <c r="R33" s="374"/>
      <c r="S33" s="374"/>
      <c r="T33" s="203"/>
      <c r="U33" s="375" t="s">
        <v>197</v>
      </c>
      <c r="V33" s="375"/>
      <c r="W33" s="374" t="s">
        <v>198</v>
      </c>
      <c r="X33" s="374"/>
      <c r="Y33" s="374"/>
      <c r="Z33" s="374"/>
      <c r="AA33" s="374"/>
      <c r="AB33" s="374"/>
      <c r="AC33" s="374"/>
      <c r="AD33" s="374"/>
      <c r="AE33" s="374"/>
      <c r="AF33" s="374"/>
      <c r="AG33" s="374"/>
      <c r="AH33" s="374"/>
      <c r="AI33" s="374"/>
      <c r="AJ33" s="374"/>
      <c r="AK33" s="374"/>
      <c r="AL33" s="203"/>
      <c r="AM33" s="375" t="s">
        <v>197</v>
      </c>
      <c r="AN33" s="375"/>
      <c r="AO33" s="374" t="s">
        <v>198</v>
      </c>
      <c r="AP33" s="374"/>
      <c r="AQ33" s="374"/>
      <c r="AR33" s="374"/>
      <c r="AS33" s="374"/>
      <c r="AT33" s="374"/>
      <c r="AU33" s="374"/>
      <c r="AV33" s="374"/>
      <c r="AW33" s="374"/>
      <c r="AX33" s="374"/>
      <c r="AY33" s="374"/>
      <c r="AZ33" s="374"/>
      <c r="BA33" s="374"/>
      <c r="BB33" s="374"/>
      <c r="BC33" s="374"/>
      <c r="BD33" s="204"/>
      <c r="BE33" s="374" t="s">
        <v>199</v>
      </c>
      <c r="BF33" s="374"/>
      <c r="BG33" s="374" t="s">
        <v>200</v>
      </c>
      <c r="BH33" s="374"/>
      <c r="BI33" s="374"/>
      <c r="BJ33" s="374"/>
      <c r="BK33" s="374"/>
      <c r="BL33" s="374"/>
      <c r="BM33" s="374"/>
      <c r="BN33" s="374"/>
      <c r="BO33" s="374"/>
      <c r="BP33" s="374"/>
      <c r="BQ33" s="374"/>
      <c r="BR33" s="374"/>
      <c r="BS33" s="374"/>
      <c r="BT33" s="374"/>
      <c r="BU33" s="374"/>
      <c r="BV33" s="204"/>
      <c r="BW33" s="375" t="s">
        <v>199</v>
      </c>
      <c r="BX33" s="375"/>
      <c r="BY33" s="374" t="s">
        <v>201</v>
      </c>
      <c r="BZ33" s="374"/>
      <c r="CA33" s="374"/>
      <c r="CB33" s="374"/>
      <c r="CC33" s="374"/>
      <c r="CD33" s="374"/>
      <c r="CE33" s="374"/>
      <c r="CF33" s="374"/>
      <c r="CG33" s="374"/>
      <c r="CH33" s="374"/>
      <c r="CI33" s="374"/>
      <c r="CJ33" s="374"/>
      <c r="CK33" s="374"/>
      <c r="CL33" s="374"/>
      <c r="CM33" s="374"/>
      <c r="CN33" s="203"/>
      <c r="CO33" s="375" t="s">
        <v>197</v>
      </c>
      <c r="CP33" s="375"/>
      <c r="CQ33" s="374" t="s">
        <v>202</v>
      </c>
      <c r="CR33" s="374"/>
      <c r="CS33" s="374"/>
      <c r="CT33" s="374"/>
      <c r="CU33" s="374"/>
      <c r="CV33" s="374"/>
      <c r="CW33" s="374"/>
      <c r="CX33" s="374"/>
      <c r="CY33" s="374"/>
      <c r="CZ33" s="374"/>
      <c r="DA33" s="374"/>
      <c r="DB33" s="374"/>
      <c r="DC33" s="374"/>
      <c r="DD33" s="374"/>
      <c r="DE33" s="374"/>
      <c r="DF33" s="203"/>
      <c r="DG33" s="373" t="s">
        <v>203</v>
      </c>
      <c r="DH33" s="373"/>
      <c r="DI33" s="205"/>
    </row>
    <row r="34" spans="1:113" ht="32.25" customHeight="1" x14ac:dyDescent="0.15">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3</v>
      </c>
      <c r="V34" s="371"/>
      <c r="W34" s="372" t="str">
        <f>IF('各会計、関係団体の財政状況及び健全化判断比率'!B28="","",'各会計、関係団体の財政状況及び健全化判断比率'!B28)</f>
        <v>国民健康保険事業費</v>
      </c>
      <c r="X34" s="372"/>
      <c r="Y34" s="372"/>
      <c r="Z34" s="372"/>
      <c r="AA34" s="372"/>
      <c r="AB34" s="372"/>
      <c r="AC34" s="372"/>
      <c r="AD34" s="372"/>
      <c r="AE34" s="372"/>
      <c r="AF34" s="372"/>
      <c r="AG34" s="372"/>
      <c r="AH34" s="372"/>
      <c r="AI34" s="372"/>
      <c r="AJ34" s="372"/>
      <c r="AK34" s="372"/>
      <c r="AL34" s="178"/>
      <c r="AM34" s="371">
        <f>IF(AO34="","",MAX(C34:D43,U34:V43)+1)</f>
        <v>7</v>
      </c>
      <c r="AN34" s="371"/>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78"/>
      <c r="BE34" s="371" t="str">
        <f>IF(BG34="","",MAX(C34:D43,U34:V43,AM34:AN43)+1)</f>
        <v/>
      </c>
      <c r="BF34" s="371"/>
      <c r="BG34" s="372"/>
      <c r="BH34" s="372"/>
      <c r="BI34" s="372"/>
      <c r="BJ34" s="372"/>
      <c r="BK34" s="372"/>
      <c r="BL34" s="372"/>
      <c r="BM34" s="372"/>
      <c r="BN34" s="372"/>
      <c r="BO34" s="372"/>
      <c r="BP34" s="372"/>
      <c r="BQ34" s="372"/>
      <c r="BR34" s="372"/>
      <c r="BS34" s="372"/>
      <c r="BT34" s="372"/>
      <c r="BU34" s="372"/>
      <c r="BV34" s="178"/>
      <c r="BW34" s="371">
        <f>IF(BY34="","",MAX(C34:D43,U34:V43,AM34:AN43,BE34:BF43)+1)</f>
        <v>10</v>
      </c>
      <c r="BX34" s="371"/>
      <c r="BY34" s="372" t="str">
        <f>IF('各会計、関係団体の財政状況及び健全化判断比率'!B68="","",'各会計、関係団体の財政状況及び健全化判断比率'!B68)</f>
        <v>兵庫県市町村職員退職手当組合</v>
      </c>
      <c r="BZ34" s="372"/>
      <c r="CA34" s="372"/>
      <c r="CB34" s="372"/>
      <c r="CC34" s="372"/>
      <c r="CD34" s="372"/>
      <c r="CE34" s="372"/>
      <c r="CF34" s="372"/>
      <c r="CG34" s="372"/>
      <c r="CH34" s="372"/>
      <c r="CI34" s="372"/>
      <c r="CJ34" s="372"/>
      <c r="CK34" s="372"/>
      <c r="CL34" s="372"/>
      <c r="CM34" s="372"/>
      <c r="CN34" s="178"/>
      <c r="CO34" s="371">
        <f>IF(CQ34="","",MAX(C34:D43,U34:V43,AM34:AN43,BE34:BF43,BW34:BX43)+1)</f>
        <v>15</v>
      </c>
      <c r="CP34" s="371"/>
      <c r="CQ34" s="372" t="str">
        <f>IF('各会計、関係団体の財政状況及び健全化判断比率'!BS7="","",'各会計、関係団体の財政状況及び健全化判断比率'!BS7)</f>
        <v>（公財）宝塚市スポーツ振興公社</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15">
      <c r="A35" s="178"/>
      <c r="B35" s="202"/>
      <c r="C35" s="371">
        <f>IF(E35="","",C34+1)</f>
        <v>2</v>
      </c>
      <c r="D35" s="371"/>
      <c r="E35" s="372" t="str">
        <f>IF('各会計、関係団体の財政状況及び健全化判断比率'!B8="","",'各会計、関係団体の財政状況及び健全化判断比率'!B8)</f>
        <v>宝塚市営霊園事業費</v>
      </c>
      <c r="F35" s="372"/>
      <c r="G35" s="372"/>
      <c r="H35" s="372"/>
      <c r="I35" s="372"/>
      <c r="J35" s="372"/>
      <c r="K35" s="372"/>
      <c r="L35" s="372"/>
      <c r="M35" s="372"/>
      <c r="N35" s="372"/>
      <c r="O35" s="372"/>
      <c r="P35" s="372"/>
      <c r="Q35" s="372"/>
      <c r="R35" s="372"/>
      <c r="S35" s="372"/>
      <c r="T35" s="178"/>
      <c r="U35" s="371">
        <f>IF(W35="","",U34+1)</f>
        <v>4</v>
      </c>
      <c r="V35" s="371"/>
      <c r="W35" s="372" t="str">
        <f>IF('各会計、関係団体の財政状況及び健全化判断比率'!B29="","",'各会計、関係団体の財政状況及び健全化判断比率'!B29)</f>
        <v>国民健康保険診療施設費</v>
      </c>
      <c r="X35" s="372"/>
      <c r="Y35" s="372"/>
      <c r="Z35" s="372"/>
      <c r="AA35" s="372"/>
      <c r="AB35" s="372"/>
      <c r="AC35" s="372"/>
      <c r="AD35" s="372"/>
      <c r="AE35" s="372"/>
      <c r="AF35" s="372"/>
      <c r="AG35" s="372"/>
      <c r="AH35" s="372"/>
      <c r="AI35" s="372"/>
      <c r="AJ35" s="372"/>
      <c r="AK35" s="372"/>
      <c r="AL35" s="178"/>
      <c r="AM35" s="371">
        <f t="shared" ref="AM35:AM43" si="0">IF(AO35="","",AM34+1)</f>
        <v>8</v>
      </c>
      <c r="AN35" s="371"/>
      <c r="AO35" s="372" t="str">
        <f>IF('各会計、関係団体の財政状況及び健全化判断比率'!B33="","",'各会計、関係団体の財政状況及び健全化判断比率'!B33)</f>
        <v>下水道事業会計</v>
      </c>
      <c r="AP35" s="372"/>
      <c r="AQ35" s="372"/>
      <c r="AR35" s="372"/>
      <c r="AS35" s="372"/>
      <c r="AT35" s="372"/>
      <c r="AU35" s="372"/>
      <c r="AV35" s="372"/>
      <c r="AW35" s="372"/>
      <c r="AX35" s="372"/>
      <c r="AY35" s="372"/>
      <c r="AZ35" s="372"/>
      <c r="BA35" s="372"/>
      <c r="BB35" s="372"/>
      <c r="BC35" s="372"/>
      <c r="BD35" s="178"/>
      <c r="BE35" s="371" t="str">
        <f t="shared" ref="BE35:BE43" si="1">IF(BG35="","",BE34+1)</f>
        <v/>
      </c>
      <c r="BF35" s="371"/>
      <c r="BG35" s="372"/>
      <c r="BH35" s="372"/>
      <c r="BI35" s="372"/>
      <c r="BJ35" s="372"/>
      <c r="BK35" s="372"/>
      <c r="BL35" s="372"/>
      <c r="BM35" s="372"/>
      <c r="BN35" s="372"/>
      <c r="BO35" s="372"/>
      <c r="BP35" s="372"/>
      <c r="BQ35" s="372"/>
      <c r="BR35" s="372"/>
      <c r="BS35" s="372"/>
      <c r="BT35" s="372"/>
      <c r="BU35" s="372"/>
      <c r="BV35" s="178"/>
      <c r="BW35" s="371">
        <f t="shared" ref="BW35:BW43" si="2">IF(BY35="","",BW34+1)</f>
        <v>11</v>
      </c>
      <c r="BX35" s="371"/>
      <c r="BY35" s="372" t="str">
        <f>IF('各会計、関係団体の財政状況及び健全化判断比率'!B69="","",'各会計、関係団体の財政状況及び健全化判断比率'!B69)</f>
        <v>丹波少年自然の家事務組合</v>
      </c>
      <c r="BZ35" s="372"/>
      <c r="CA35" s="372"/>
      <c r="CB35" s="372"/>
      <c r="CC35" s="372"/>
      <c r="CD35" s="372"/>
      <c r="CE35" s="372"/>
      <c r="CF35" s="372"/>
      <c r="CG35" s="372"/>
      <c r="CH35" s="372"/>
      <c r="CI35" s="372"/>
      <c r="CJ35" s="372"/>
      <c r="CK35" s="372"/>
      <c r="CL35" s="372"/>
      <c r="CM35" s="372"/>
      <c r="CN35" s="178"/>
      <c r="CO35" s="371">
        <f t="shared" ref="CO35:CO43" si="3">IF(CQ35="","",CO34+1)</f>
        <v>16</v>
      </c>
      <c r="CP35" s="371"/>
      <c r="CQ35" s="372" t="str">
        <f>IF('各会計、関係団体の財政状況及び健全化判断比率'!BS8="","",'各会計、関係団体の財政状況及び健全化判断比率'!BS8)</f>
        <v>ソリオ宝塚都市開発（株）</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15">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f t="shared" ref="U36:U43" si="4">IF(W36="","",U35+1)</f>
        <v>5</v>
      </c>
      <c r="V36" s="371"/>
      <c r="W36" s="372" t="str">
        <f>IF('各会計、関係団体の財政状況及び健全化判断比率'!B30="","",'各会計、関係団体の財政状況及び健全化判断比率'!B30)</f>
        <v>介護保険事業費</v>
      </c>
      <c r="X36" s="372"/>
      <c r="Y36" s="372"/>
      <c r="Z36" s="372"/>
      <c r="AA36" s="372"/>
      <c r="AB36" s="372"/>
      <c r="AC36" s="372"/>
      <c r="AD36" s="372"/>
      <c r="AE36" s="372"/>
      <c r="AF36" s="372"/>
      <c r="AG36" s="372"/>
      <c r="AH36" s="372"/>
      <c r="AI36" s="372"/>
      <c r="AJ36" s="372"/>
      <c r="AK36" s="372"/>
      <c r="AL36" s="178"/>
      <c r="AM36" s="371">
        <f t="shared" si="0"/>
        <v>9</v>
      </c>
      <c r="AN36" s="371"/>
      <c r="AO36" s="372" t="str">
        <f>IF('各会計、関係団体の財政状況及び健全化判断比率'!B34="","",'各会計、関係団体の財政状況及び健全化判断比率'!B34)</f>
        <v>病院事業会計</v>
      </c>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12</v>
      </c>
      <c r="BX36" s="371"/>
      <c r="BY36" s="372" t="str">
        <f>IF('各会計、関係団体の財政状況及び健全化判断比率'!B70="","",'各会計、関係団体の財政状況及び健全化判断比率'!B70)</f>
        <v>兵庫県後期高齢者医療広域連合（一般会計）</v>
      </c>
      <c r="BZ36" s="372"/>
      <c r="CA36" s="372"/>
      <c r="CB36" s="372"/>
      <c r="CC36" s="372"/>
      <c r="CD36" s="372"/>
      <c r="CE36" s="372"/>
      <c r="CF36" s="372"/>
      <c r="CG36" s="372"/>
      <c r="CH36" s="372"/>
      <c r="CI36" s="372"/>
      <c r="CJ36" s="372"/>
      <c r="CK36" s="372"/>
      <c r="CL36" s="372"/>
      <c r="CM36" s="372"/>
      <c r="CN36" s="178"/>
      <c r="CO36" s="371">
        <f t="shared" si="3"/>
        <v>17</v>
      </c>
      <c r="CP36" s="371"/>
      <c r="CQ36" s="372" t="str">
        <f>IF('各会計、関係団体の財政状況及び健全化判断比率'!BS9="","",'各会計、関係団体の財政状況及び健全化判断比率'!BS9)</f>
        <v>（公財）宝塚市文化財団</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15">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f t="shared" si="4"/>
        <v>6</v>
      </c>
      <c r="V37" s="371"/>
      <c r="W37" s="372" t="str">
        <f>IF('各会計、関係団体の財政状況及び健全化判断比率'!B31="","",'各会計、関係団体の財政状況及び健全化判断比率'!B31)</f>
        <v>後期高齢者医療事業費</v>
      </c>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13</v>
      </c>
      <c r="BX37" s="371"/>
      <c r="BY37" s="372" t="str">
        <f>IF('各会計、関係団体の財政状況及び健全化判断比率'!B71="","",'各会計、関係団体の財政状況及び健全化判断比率'!B71)</f>
        <v>兵庫県後期高齢者医療広域連合（特別会計）</v>
      </c>
      <c r="BZ37" s="372"/>
      <c r="CA37" s="372"/>
      <c r="CB37" s="372"/>
      <c r="CC37" s="372"/>
      <c r="CD37" s="372"/>
      <c r="CE37" s="372"/>
      <c r="CF37" s="372"/>
      <c r="CG37" s="372"/>
      <c r="CH37" s="372"/>
      <c r="CI37" s="372"/>
      <c r="CJ37" s="372"/>
      <c r="CK37" s="372"/>
      <c r="CL37" s="372"/>
      <c r="CM37" s="372"/>
      <c r="CN37" s="178"/>
      <c r="CO37" s="371">
        <f t="shared" si="3"/>
        <v>18</v>
      </c>
      <c r="CP37" s="371"/>
      <c r="CQ37" s="372" t="str">
        <f>IF('各会計、関係団体の財政状況及び健全化判断比率'!BS10="","",'各会計、関係団体の財政状況及び健全化判断比率'!BS10)</f>
        <v>（一財）宝塚市保健福祉サービス公社</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15">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14</v>
      </c>
      <c r="BX38" s="371"/>
      <c r="BY38" s="372" t="str">
        <f>IF('各会計、関係団体の財政状況及び健全化判断比率'!B72="","",'各会計、関係団体の財政状況及び健全化判断比率'!B72)</f>
        <v>阪神水道事業団</v>
      </c>
      <c r="BZ38" s="372"/>
      <c r="CA38" s="372"/>
      <c r="CB38" s="372"/>
      <c r="CC38" s="372"/>
      <c r="CD38" s="372"/>
      <c r="CE38" s="372"/>
      <c r="CF38" s="372"/>
      <c r="CG38" s="372"/>
      <c r="CH38" s="372"/>
      <c r="CI38" s="372"/>
      <c r="CJ38" s="372"/>
      <c r="CK38" s="372"/>
      <c r="CL38" s="372"/>
      <c r="CM38" s="372"/>
      <c r="CN38" s="178"/>
      <c r="CO38" s="371">
        <f t="shared" si="3"/>
        <v>19</v>
      </c>
      <c r="CP38" s="371"/>
      <c r="CQ38" s="372" t="str">
        <f>IF('各会計、関係団体の財政状況及び健全化判断比率'!BS11="","",'各会計、関係団体の財政状況及び健全化判断比率'!BS11)</f>
        <v>宝塚都市環境サービス（株）</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15">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t="str">
        <f t="shared" si="2"/>
        <v/>
      </c>
      <c r="BX39" s="371"/>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78"/>
      <c r="CO39" s="371">
        <f t="shared" si="3"/>
        <v>20</v>
      </c>
      <c r="CP39" s="371"/>
      <c r="CQ39" s="372" t="str">
        <f>IF('各会計、関係団体の財政状況及び健全化判断比率'!BS12="","",'各会計、関係団体の財政状況及び健全化判断比率'!BS12)</f>
        <v>宝塚山本ガーデン・クリエイティブ（株）</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15">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t="str">
        <f t="shared" si="2"/>
        <v/>
      </c>
      <c r="BX40" s="371"/>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78"/>
      <c r="CO40" s="371">
        <f t="shared" si="3"/>
        <v>21</v>
      </c>
      <c r="CP40" s="371"/>
      <c r="CQ40" s="372" t="str">
        <f>IF('各会計、関係団体の財政状況及び健全化判断比率'!BS13="","",'各会計、関係団体の財政状況及び健全化判断比率'!BS13)</f>
        <v>（株）エフエム宝塚</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15">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t="str">
        <f t="shared" si="2"/>
        <v/>
      </c>
      <c r="BX41" s="371"/>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78"/>
      <c r="CO41" s="371">
        <f t="shared" si="3"/>
        <v>22</v>
      </c>
      <c r="CP41" s="371"/>
      <c r="CQ41" s="372" t="str">
        <f>IF('各会計、関係団体の財政状況及び健全化判断比率'!BS14="","",'各会計、関係団体の財政状況及び健全化判断比率'!BS14)</f>
        <v>宝塚市土地開発公社</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15">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8"/>
      <c r="CO42" s="371">
        <f t="shared" si="3"/>
        <v>23</v>
      </c>
      <c r="CP42" s="371"/>
      <c r="CQ42" s="372" t="str">
        <f>IF('各会計、関係団体の財政状況及び健全化判断比率'!BS15="","",'各会計、関係団体の財政状況及び健全化判断比率'!BS15)</f>
        <v>（公財）阪神北広域救急医療財団</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15">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368" t="s">
        <v>205</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15">
      <c r="E47" s="368" t="s">
        <v>206</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15">
      <c r="E48" s="368" t="s">
        <v>207</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15">
      <c r="E49" s="370" t="s">
        <v>208</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15">
      <c r="E50" s="368" t="s">
        <v>209</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15">
      <c r="E51" s="368" t="s">
        <v>210</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15">
      <c r="E52" s="368" t="s">
        <v>211</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15">
      <c r="E53" s="367" t="s">
        <v>602</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activeCell="H34" sqref="H34"/>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180" t="s">
        <v>559</v>
      </c>
      <c r="D34" s="1180"/>
      <c r="E34" s="1181"/>
      <c r="F34" s="32" t="s">
        <v>560</v>
      </c>
      <c r="G34" s="33" t="s">
        <v>561</v>
      </c>
      <c r="H34" s="33" t="s">
        <v>562</v>
      </c>
      <c r="I34" s="33" t="s">
        <v>563</v>
      </c>
      <c r="J34" s="34" t="s">
        <v>564</v>
      </c>
      <c r="K34" s="22"/>
      <c r="L34" s="22"/>
      <c r="M34" s="22"/>
      <c r="N34" s="22"/>
      <c r="O34" s="22"/>
      <c r="P34" s="22"/>
    </row>
    <row r="35" spans="1:16" ht="39" customHeight="1" x14ac:dyDescent="0.15">
      <c r="A35" s="22"/>
      <c r="B35" s="35"/>
      <c r="C35" s="1174" t="s">
        <v>565</v>
      </c>
      <c r="D35" s="1175"/>
      <c r="E35" s="1176"/>
      <c r="F35" s="36">
        <v>6.99</v>
      </c>
      <c r="G35" s="37">
        <v>8.15</v>
      </c>
      <c r="H35" s="37">
        <v>8.9600000000000009</v>
      </c>
      <c r="I35" s="37">
        <v>8.73</v>
      </c>
      <c r="J35" s="38">
        <v>8.31</v>
      </c>
      <c r="K35" s="22"/>
      <c r="L35" s="22"/>
      <c r="M35" s="22"/>
      <c r="N35" s="22"/>
      <c r="O35" s="22"/>
      <c r="P35" s="22"/>
    </row>
    <row r="36" spans="1:16" ht="39" customHeight="1" x14ac:dyDescent="0.15">
      <c r="A36" s="22"/>
      <c r="B36" s="35"/>
      <c r="C36" s="1174" t="s">
        <v>566</v>
      </c>
      <c r="D36" s="1175"/>
      <c r="E36" s="1176"/>
      <c r="F36" s="36">
        <v>1.28</v>
      </c>
      <c r="G36" s="37">
        <v>0.85</v>
      </c>
      <c r="H36" s="37">
        <v>1.1299999999999999</v>
      </c>
      <c r="I36" s="37">
        <v>3.34</v>
      </c>
      <c r="J36" s="38">
        <v>4.93</v>
      </c>
      <c r="K36" s="22"/>
      <c r="L36" s="22"/>
      <c r="M36" s="22"/>
      <c r="N36" s="22"/>
      <c r="O36" s="22"/>
      <c r="P36" s="22"/>
    </row>
    <row r="37" spans="1:16" ht="39" customHeight="1" x14ac:dyDescent="0.15">
      <c r="A37" s="22"/>
      <c r="B37" s="35"/>
      <c r="C37" s="1174" t="s">
        <v>567</v>
      </c>
      <c r="D37" s="1175"/>
      <c r="E37" s="1176"/>
      <c r="F37" s="36">
        <v>2.97</v>
      </c>
      <c r="G37" s="37">
        <v>0.98</v>
      </c>
      <c r="H37" s="37">
        <v>1.05</v>
      </c>
      <c r="I37" s="37">
        <v>1.31</v>
      </c>
      <c r="J37" s="38">
        <v>1.7</v>
      </c>
      <c r="K37" s="22"/>
      <c r="L37" s="22"/>
      <c r="M37" s="22"/>
      <c r="N37" s="22"/>
      <c r="O37" s="22"/>
      <c r="P37" s="22"/>
    </row>
    <row r="38" spans="1:16" ht="39" customHeight="1" x14ac:dyDescent="0.15">
      <c r="A38" s="22"/>
      <c r="B38" s="35"/>
      <c r="C38" s="1174" t="s">
        <v>568</v>
      </c>
      <c r="D38" s="1175"/>
      <c r="E38" s="1176"/>
      <c r="F38" s="36">
        <v>0.65</v>
      </c>
      <c r="G38" s="37">
        <v>0.46</v>
      </c>
      <c r="H38" s="37">
        <v>1</v>
      </c>
      <c r="I38" s="37">
        <v>0.86</v>
      </c>
      <c r="J38" s="38">
        <v>0.87</v>
      </c>
      <c r="K38" s="22"/>
      <c r="L38" s="22"/>
      <c r="M38" s="22"/>
      <c r="N38" s="22"/>
      <c r="O38" s="22"/>
      <c r="P38" s="22"/>
    </row>
    <row r="39" spans="1:16" ht="39" customHeight="1" x14ac:dyDescent="0.15">
      <c r="A39" s="22"/>
      <c r="B39" s="35"/>
      <c r="C39" s="1174" t="s">
        <v>569</v>
      </c>
      <c r="D39" s="1175"/>
      <c r="E39" s="1176"/>
      <c r="F39" s="36">
        <v>1.24</v>
      </c>
      <c r="G39" s="37">
        <v>0.44</v>
      </c>
      <c r="H39" s="37">
        <v>0.91</v>
      </c>
      <c r="I39" s="37">
        <v>1.69</v>
      </c>
      <c r="J39" s="38">
        <v>0.75</v>
      </c>
      <c r="K39" s="22"/>
      <c r="L39" s="22"/>
      <c r="M39" s="22"/>
      <c r="N39" s="22"/>
      <c r="O39" s="22"/>
      <c r="P39" s="22"/>
    </row>
    <row r="40" spans="1:16" ht="39" customHeight="1" x14ac:dyDescent="0.15">
      <c r="A40" s="22"/>
      <c r="B40" s="35"/>
      <c r="C40" s="1174" t="s">
        <v>570</v>
      </c>
      <c r="D40" s="1175"/>
      <c r="E40" s="1176"/>
      <c r="F40" s="36">
        <v>0</v>
      </c>
      <c r="G40" s="37">
        <v>0</v>
      </c>
      <c r="H40" s="37">
        <v>0</v>
      </c>
      <c r="I40" s="37">
        <v>0</v>
      </c>
      <c r="J40" s="38">
        <v>0</v>
      </c>
      <c r="K40" s="22"/>
      <c r="L40" s="22"/>
      <c r="M40" s="22"/>
      <c r="N40" s="22"/>
      <c r="O40" s="22"/>
      <c r="P40" s="22"/>
    </row>
    <row r="41" spans="1:16" ht="39" customHeight="1" x14ac:dyDescent="0.15">
      <c r="A41" s="22"/>
      <c r="B41" s="35"/>
      <c r="C41" s="1174" t="s">
        <v>571</v>
      </c>
      <c r="D41" s="1175"/>
      <c r="E41" s="1176"/>
      <c r="F41" s="36">
        <v>0</v>
      </c>
      <c r="G41" s="37">
        <v>0</v>
      </c>
      <c r="H41" s="37">
        <v>0</v>
      </c>
      <c r="I41" s="37">
        <v>0</v>
      </c>
      <c r="J41" s="38">
        <v>0</v>
      </c>
      <c r="K41" s="22"/>
      <c r="L41" s="22"/>
      <c r="M41" s="22"/>
      <c r="N41" s="22"/>
      <c r="O41" s="22"/>
      <c r="P41" s="22"/>
    </row>
    <row r="42" spans="1:16" ht="39" customHeight="1" x14ac:dyDescent="0.15">
      <c r="A42" s="22"/>
      <c r="B42" s="39"/>
      <c r="C42" s="1174" t="s">
        <v>572</v>
      </c>
      <c r="D42" s="1175"/>
      <c r="E42" s="1176"/>
      <c r="F42" s="36" t="s">
        <v>512</v>
      </c>
      <c r="G42" s="37" t="s">
        <v>512</v>
      </c>
      <c r="H42" s="37" t="s">
        <v>512</v>
      </c>
      <c r="I42" s="37" t="s">
        <v>512</v>
      </c>
      <c r="J42" s="38" t="s">
        <v>512</v>
      </c>
      <c r="K42" s="22"/>
      <c r="L42" s="22"/>
      <c r="M42" s="22"/>
      <c r="N42" s="22"/>
      <c r="O42" s="22"/>
      <c r="P42" s="22"/>
    </row>
    <row r="43" spans="1:16" ht="39" customHeight="1" thickBot="1" x14ac:dyDescent="0.2">
      <c r="A43" s="22"/>
      <c r="B43" s="40"/>
      <c r="C43" s="1177" t="s">
        <v>573</v>
      </c>
      <c r="D43" s="1178"/>
      <c r="E43" s="1179"/>
      <c r="F43" s="41">
        <v>0.32</v>
      </c>
      <c r="G43" s="42">
        <v>0.33</v>
      </c>
      <c r="H43" s="42">
        <v>0.3</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9f+VFHSdfFJekzZpQ72IS/u1O0nyZGMj2jyXF6kYIAzGkumWEMMmMrkjNaMeqLaA+AknVRSuv/Z8O5XQ0eO+EA==" saltValue="Qbbb6OhguBrsWRbaX/I/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Q61" sqref="Q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00" t="s">
        <v>11</v>
      </c>
      <c r="C45" s="1201"/>
      <c r="D45" s="58"/>
      <c r="E45" s="1206" t="s">
        <v>12</v>
      </c>
      <c r="F45" s="1206"/>
      <c r="G45" s="1206"/>
      <c r="H45" s="1206"/>
      <c r="I45" s="1206"/>
      <c r="J45" s="1207"/>
      <c r="K45" s="59">
        <v>6590</v>
      </c>
      <c r="L45" s="60">
        <v>6598</v>
      </c>
      <c r="M45" s="60">
        <v>6477</v>
      </c>
      <c r="N45" s="60">
        <v>6513</v>
      </c>
      <c r="O45" s="61">
        <v>6806</v>
      </c>
      <c r="P45" s="48"/>
      <c r="Q45" s="48"/>
      <c r="R45" s="48"/>
      <c r="S45" s="48"/>
      <c r="T45" s="48"/>
      <c r="U45" s="48"/>
    </row>
    <row r="46" spans="1:21" ht="30.75" customHeight="1" x14ac:dyDescent="0.15">
      <c r="A46" s="48"/>
      <c r="B46" s="1202"/>
      <c r="C46" s="1203"/>
      <c r="D46" s="62"/>
      <c r="E46" s="1184" t="s">
        <v>13</v>
      </c>
      <c r="F46" s="1184"/>
      <c r="G46" s="1184"/>
      <c r="H46" s="1184"/>
      <c r="I46" s="1184"/>
      <c r="J46" s="1185"/>
      <c r="K46" s="63" t="s">
        <v>512</v>
      </c>
      <c r="L46" s="64" t="s">
        <v>512</v>
      </c>
      <c r="M46" s="64" t="s">
        <v>512</v>
      </c>
      <c r="N46" s="64" t="s">
        <v>512</v>
      </c>
      <c r="O46" s="65" t="s">
        <v>512</v>
      </c>
      <c r="P46" s="48"/>
      <c r="Q46" s="48"/>
      <c r="R46" s="48"/>
      <c r="S46" s="48"/>
      <c r="T46" s="48"/>
      <c r="U46" s="48"/>
    </row>
    <row r="47" spans="1:21" ht="30.75" customHeight="1" x14ac:dyDescent="0.15">
      <c r="A47" s="48"/>
      <c r="B47" s="1202"/>
      <c r="C47" s="1203"/>
      <c r="D47" s="62"/>
      <c r="E47" s="1184" t="s">
        <v>14</v>
      </c>
      <c r="F47" s="1184"/>
      <c r="G47" s="1184"/>
      <c r="H47" s="1184"/>
      <c r="I47" s="1184"/>
      <c r="J47" s="1185"/>
      <c r="K47" s="63" t="s">
        <v>512</v>
      </c>
      <c r="L47" s="64" t="s">
        <v>512</v>
      </c>
      <c r="M47" s="64" t="s">
        <v>512</v>
      </c>
      <c r="N47" s="64" t="s">
        <v>512</v>
      </c>
      <c r="O47" s="65" t="s">
        <v>512</v>
      </c>
      <c r="P47" s="48"/>
      <c r="Q47" s="48"/>
      <c r="R47" s="48"/>
      <c r="S47" s="48"/>
      <c r="T47" s="48"/>
      <c r="U47" s="48"/>
    </row>
    <row r="48" spans="1:21" ht="30.75" customHeight="1" x14ac:dyDescent="0.15">
      <c r="A48" s="48"/>
      <c r="B48" s="1202"/>
      <c r="C48" s="1203"/>
      <c r="D48" s="62"/>
      <c r="E48" s="1184" t="s">
        <v>15</v>
      </c>
      <c r="F48" s="1184"/>
      <c r="G48" s="1184"/>
      <c r="H48" s="1184"/>
      <c r="I48" s="1184"/>
      <c r="J48" s="1185"/>
      <c r="K48" s="63">
        <v>1591</v>
      </c>
      <c r="L48" s="64">
        <v>1406</v>
      </c>
      <c r="M48" s="64">
        <v>1402</v>
      </c>
      <c r="N48" s="64">
        <v>1382</v>
      </c>
      <c r="O48" s="65">
        <v>1161</v>
      </c>
      <c r="P48" s="48"/>
      <c r="Q48" s="48"/>
      <c r="R48" s="48"/>
      <c r="S48" s="48"/>
      <c r="T48" s="48"/>
      <c r="U48" s="48"/>
    </row>
    <row r="49" spans="1:21" ht="30.75" customHeight="1" x14ac:dyDescent="0.15">
      <c r="A49" s="48"/>
      <c r="B49" s="1202"/>
      <c r="C49" s="1203"/>
      <c r="D49" s="62"/>
      <c r="E49" s="1184" t="s">
        <v>16</v>
      </c>
      <c r="F49" s="1184"/>
      <c r="G49" s="1184"/>
      <c r="H49" s="1184"/>
      <c r="I49" s="1184"/>
      <c r="J49" s="1185"/>
      <c r="K49" s="63">
        <v>13</v>
      </c>
      <c r="L49" s="64">
        <v>14</v>
      </c>
      <c r="M49" s="64">
        <v>11</v>
      </c>
      <c r="N49" s="64">
        <v>10</v>
      </c>
      <c r="O49" s="65">
        <v>4</v>
      </c>
      <c r="P49" s="48"/>
      <c r="Q49" s="48"/>
      <c r="R49" s="48"/>
      <c r="S49" s="48"/>
      <c r="T49" s="48"/>
      <c r="U49" s="48"/>
    </row>
    <row r="50" spans="1:21" ht="30.75" customHeight="1" x14ac:dyDescent="0.15">
      <c r="A50" s="48"/>
      <c r="B50" s="1202"/>
      <c r="C50" s="1203"/>
      <c r="D50" s="62"/>
      <c r="E50" s="1184" t="s">
        <v>17</v>
      </c>
      <c r="F50" s="1184"/>
      <c r="G50" s="1184"/>
      <c r="H50" s="1184"/>
      <c r="I50" s="1184"/>
      <c r="J50" s="1185"/>
      <c r="K50" s="63">
        <v>436</v>
      </c>
      <c r="L50" s="64">
        <v>436</v>
      </c>
      <c r="M50" s="64">
        <v>435</v>
      </c>
      <c r="N50" s="64">
        <v>379</v>
      </c>
      <c r="O50" s="65">
        <v>537</v>
      </c>
      <c r="P50" s="48"/>
      <c r="Q50" s="48"/>
      <c r="R50" s="48"/>
      <c r="S50" s="48"/>
      <c r="T50" s="48"/>
      <c r="U50" s="48"/>
    </row>
    <row r="51" spans="1:21" ht="30.75" customHeight="1" x14ac:dyDescent="0.15">
      <c r="A51" s="48"/>
      <c r="B51" s="1204"/>
      <c r="C51" s="1205"/>
      <c r="D51" s="66"/>
      <c r="E51" s="1184" t="s">
        <v>18</v>
      </c>
      <c r="F51" s="1184"/>
      <c r="G51" s="1184"/>
      <c r="H51" s="1184"/>
      <c r="I51" s="1184"/>
      <c r="J51" s="1185"/>
      <c r="K51" s="63">
        <v>2</v>
      </c>
      <c r="L51" s="64">
        <v>1</v>
      </c>
      <c r="M51" s="64">
        <v>1</v>
      </c>
      <c r="N51" s="64">
        <v>1</v>
      </c>
      <c r="O51" s="65">
        <v>0</v>
      </c>
      <c r="P51" s="48"/>
      <c r="Q51" s="48"/>
      <c r="R51" s="48"/>
      <c r="S51" s="48"/>
      <c r="T51" s="48"/>
      <c r="U51" s="48"/>
    </row>
    <row r="52" spans="1:21" ht="30.75" customHeight="1" x14ac:dyDescent="0.15">
      <c r="A52" s="48"/>
      <c r="B52" s="1182" t="s">
        <v>19</v>
      </c>
      <c r="C52" s="1183"/>
      <c r="D52" s="66"/>
      <c r="E52" s="1184" t="s">
        <v>20</v>
      </c>
      <c r="F52" s="1184"/>
      <c r="G52" s="1184"/>
      <c r="H52" s="1184"/>
      <c r="I52" s="1184"/>
      <c r="J52" s="1185"/>
      <c r="K52" s="63">
        <v>7149</v>
      </c>
      <c r="L52" s="64">
        <v>7110</v>
      </c>
      <c r="M52" s="64">
        <v>6845</v>
      </c>
      <c r="N52" s="64">
        <v>6628</v>
      </c>
      <c r="O52" s="65">
        <v>6489</v>
      </c>
      <c r="P52" s="48"/>
      <c r="Q52" s="48"/>
      <c r="R52" s="48"/>
      <c r="S52" s="48"/>
      <c r="T52" s="48"/>
      <c r="U52" s="48"/>
    </row>
    <row r="53" spans="1:21" ht="30.75" customHeight="1" thickBot="1" x14ac:dyDescent="0.2">
      <c r="A53" s="48"/>
      <c r="B53" s="1186" t="s">
        <v>21</v>
      </c>
      <c r="C53" s="1187"/>
      <c r="D53" s="67"/>
      <c r="E53" s="1188" t="s">
        <v>22</v>
      </c>
      <c r="F53" s="1188"/>
      <c r="G53" s="1188"/>
      <c r="H53" s="1188"/>
      <c r="I53" s="1188"/>
      <c r="J53" s="1189"/>
      <c r="K53" s="68">
        <v>1483</v>
      </c>
      <c r="L53" s="69">
        <v>1345</v>
      </c>
      <c r="M53" s="69">
        <v>1481</v>
      </c>
      <c r="N53" s="69">
        <v>1657</v>
      </c>
      <c r="O53" s="70">
        <v>2019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190" t="s">
        <v>25</v>
      </c>
      <c r="C57" s="1191"/>
      <c r="D57" s="1194" t="s">
        <v>26</v>
      </c>
      <c r="E57" s="1195"/>
      <c r="F57" s="1195"/>
      <c r="G57" s="1195"/>
      <c r="H57" s="1195"/>
      <c r="I57" s="1195"/>
      <c r="J57" s="1196"/>
      <c r="K57" s="83">
        <v>0</v>
      </c>
      <c r="L57" s="84">
        <v>0</v>
      </c>
      <c r="M57" s="84">
        <v>0</v>
      </c>
      <c r="N57" s="84">
        <v>0</v>
      </c>
      <c r="O57" s="85">
        <v>0</v>
      </c>
    </row>
    <row r="58" spans="1:21" ht="31.5" customHeight="1" thickBot="1" x14ac:dyDescent="0.2">
      <c r="B58" s="1192"/>
      <c r="C58" s="1193"/>
      <c r="D58" s="1197" t="s">
        <v>27</v>
      </c>
      <c r="E58" s="1198"/>
      <c r="F58" s="1198"/>
      <c r="G58" s="1198"/>
      <c r="H58" s="1198"/>
      <c r="I58" s="1198"/>
      <c r="J58" s="1199"/>
      <c r="K58" s="86">
        <v>0</v>
      </c>
      <c r="L58" s="87">
        <v>0</v>
      </c>
      <c r="M58" s="87">
        <v>0</v>
      </c>
      <c r="N58" s="87">
        <v>0</v>
      </c>
      <c r="O58" s="88">
        <v>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phhcvNrzvktNaO40KStPcFZAx3qBvDdbSUuLaICvJ89ywURr64qvwR+/InbSubeGrAYDDEfn1gG180IDWkNA==" saltValue="svGWs6H3nhhVXuPR4OrzN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election activeCell="L43" sqref="L4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20" t="s">
        <v>30</v>
      </c>
      <c r="C41" s="1221"/>
      <c r="D41" s="102"/>
      <c r="E41" s="1222" t="s">
        <v>31</v>
      </c>
      <c r="F41" s="1222"/>
      <c r="G41" s="1222"/>
      <c r="H41" s="1223"/>
      <c r="I41" s="351">
        <v>73016</v>
      </c>
      <c r="J41" s="352">
        <v>72866</v>
      </c>
      <c r="K41" s="352">
        <v>73644</v>
      </c>
      <c r="L41" s="352">
        <v>72599</v>
      </c>
      <c r="M41" s="353">
        <v>72364</v>
      </c>
    </row>
    <row r="42" spans="2:13" ht="27.75" customHeight="1" x14ac:dyDescent="0.15">
      <c r="B42" s="1210"/>
      <c r="C42" s="1211"/>
      <c r="D42" s="103"/>
      <c r="E42" s="1214" t="s">
        <v>32</v>
      </c>
      <c r="F42" s="1214"/>
      <c r="G42" s="1214"/>
      <c r="H42" s="1215"/>
      <c r="I42" s="354">
        <v>3578</v>
      </c>
      <c r="J42" s="355">
        <v>3232</v>
      </c>
      <c r="K42" s="355">
        <v>3169</v>
      </c>
      <c r="L42" s="355">
        <v>2932</v>
      </c>
      <c r="M42" s="356">
        <v>2900</v>
      </c>
    </row>
    <row r="43" spans="2:13" ht="27.75" customHeight="1" x14ac:dyDescent="0.15">
      <c r="B43" s="1210"/>
      <c r="C43" s="1211"/>
      <c r="D43" s="103"/>
      <c r="E43" s="1214" t="s">
        <v>33</v>
      </c>
      <c r="F43" s="1214"/>
      <c r="G43" s="1214"/>
      <c r="H43" s="1215"/>
      <c r="I43" s="354">
        <v>16003</v>
      </c>
      <c r="J43" s="355">
        <v>14278</v>
      </c>
      <c r="K43" s="355">
        <v>12861</v>
      </c>
      <c r="L43" s="355">
        <v>11361</v>
      </c>
      <c r="M43" s="356">
        <v>10012</v>
      </c>
    </row>
    <row r="44" spans="2:13" ht="27.75" customHeight="1" x14ac:dyDescent="0.15">
      <c r="B44" s="1210"/>
      <c r="C44" s="1211"/>
      <c r="D44" s="103"/>
      <c r="E44" s="1214" t="s">
        <v>34</v>
      </c>
      <c r="F44" s="1214"/>
      <c r="G44" s="1214"/>
      <c r="H44" s="1215"/>
      <c r="I44" s="354">
        <v>49</v>
      </c>
      <c r="J44" s="355">
        <v>36</v>
      </c>
      <c r="K44" s="355">
        <v>25</v>
      </c>
      <c r="L44" s="355">
        <v>15</v>
      </c>
      <c r="M44" s="356">
        <v>12</v>
      </c>
    </row>
    <row r="45" spans="2:13" ht="27.75" customHeight="1" x14ac:dyDescent="0.15">
      <c r="B45" s="1210"/>
      <c r="C45" s="1211"/>
      <c r="D45" s="103"/>
      <c r="E45" s="1214" t="s">
        <v>35</v>
      </c>
      <c r="F45" s="1214"/>
      <c r="G45" s="1214"/>
      <c r="H45" s="1215"/>
      <c r="I45" s="354">
        <v>6885</v>
      </c>
      <c r="J45" s="355">
        <v>6287</v>
      </c>
      <c r="K45" s="355">
        <v>6059</v>
      </c>
      <c r="L45" s="355">
        <v>5826</v>
      </c>
      <c r="M45" s="356">
        <v>5691</v>
      </c>
    </row>
    <row r="46" spans="2:13" ht="27.75" customHeight="1" x14ac:dyDescent="0.15">
      <c r="B46" s="1210"/>
      <c r="C46" s="1211"/>
      <c r="D46" s="104"/>
      <c r="E46" s="1214" t="s">
        <v>36</v>
      </c>
      <c r="F46" s="1214"/>
      <c r="G46" s="1214"/>
      <c r="H46" s="1215"/>
      <c r="I46" s="354">
        <v>2159</v>
      </c>
      <c r="J46" s="355">
        <v>2092</v>
      </c>
      <c r="K46" s="355">
        <v>2103</v>
      </c>
      <c r="L46" s="355">
        <v>2079</v>
      </c>
      <c r="M46" s="356">
        <v>2227</v>
      </c>
    </row>
    <row r="47" spans="2:13" ht="27.75" customHeight="1" x14ac:dyDescent="0.15">
      <c r="B47" s="1210"/>
      <c r="C47" s="1211"/>
      <c r="D47" s="105"/>
      <c r="E47" s="1224" t="s">
        <v>37</v>
      </c>
      <c r="F47" s="1225"/>
      <c r="G47" s="1225"/>
      <c r="H47" s="1226"/>
      <c r="I47" s="354" t="s">
        <v>512</v>
      </c>
      <c r="J47" s="355" t="s">
        <v>512</v>
      </c>
      <c r="K47" s="355" t="s">
        <v>512</v>
      </c>
      <c r="L47" s="355" t="s">
        <v>512</v>
      </c>
      <c r="M47" s="356" t="s">
        <v>512</v>
      </c>
    </row>
    <row r="48" spans="2:13" ht="27.75" customHeight="1" x14ac:dyDescent="0.15">
      <c r="B48" s="1210"/>
      <c r="C48" s="1211"/>
      <c r="D48" s="103"/>
      <c r="E48" s="1214" t="s">
        <v>38</v>
      </c>
      <c r="F48" s="1214"/>
      <c r="G48" s="1214"/>
      <c r="H48" s="1215"/>
      <c r="I48" s="354" t="s">
        <v>512</v>
      </c>
      <c r="J48" s="355" t="s">
        <v>512</v>
      </c>
      <c r="K48" s="355" t="s">
        <v>512</v>
      </c>
      <c r="L48" s="355" t="s">
        <v>512</v>
      </c>
      <c r="M48" s="356" t="s">
        <v>512</v>
      </c>
    </row>
    <row r="49" spans="2:13" ht="27.75" customHeight="1" x14ac:dyDescent="0.15">
      <c r="B49" s="1212"/>
      <c r="C49" s="1213"/>
      <c r="D49" s="103"/>
      <c r="E49" s="1214" t="s">
        <v>39</v>
      </c>
      <c r="F49" s="1214"/>
      <c r="G49" s="1214"/>
      <c r="H49" s="1215"/>
      <c r="I49" s="354" t="s">
        <v>512</v>
      </c>
      <c r="J49" s="355" t="s">
        <v>512</v>
      </c>
      <c r="K49" s="355" t="s">
        <v>512</v>
      </c>
      <c r="L49" s="355" t="s">
        <v>512</v>
      </c>
      <c r="M49" s="356" t="s">
        <v>512</v>
      </c>
    </row>
    <row r="50" spans="2:13" ht="27.75" customHeight="1" x14ac:dyDescent="0.15">
      <c r="B50" s="1208" t="s">
        <v>40</v>
      </c>
      <c r="C50" s="1209"/>
      <c r="D50" s="106"/>
      <c r="E50" s="1214" t="s">
        <v>41</v>
      </c>
      <c r="F50" s="1214"/>
      <c r="G50" s="1214"/>
      <c r="H50" s="1215"/>
      <c r="I50" s="354">
        <v>11117</v>
      </c>
      <c r="J50" s="355">
        <v>13064</v>
      </c>
      <c r="K50" s="355">
        <v>13330</v>
      </c>
      <c r="L50" s="355">
        <v>14186</v>
      </c>
      <c r="M50" s="356">
        <v>16203</v>
      </c>
    </row>
    <row r="51" spans="2:13" ht="27.75" customHeight="1" x14ac:dyDescent="0.15">
      <c r="B51" s="1210"/>
      <c r="C51" s="1211"/>
      <c r="D51" s="103"/>
      <c r="E51" s="1214" t="s">
        <v>42</v>
      </c>
      <c r="F51" s="1214"/>
      <c r="G51" s="1214"/>
      <c r="H51" s="1215"/>
      <c r="I51" s="354">
        <v>20935</v>
      </c>
      <c r="J51" s="355">
        <v>18769</v>
      </c>
      <c r="K51" s="355">
        <v>17461</v>
      </c>
      <c r="L51" s="355">
        <v>15215</v>
      </c>
      <c r="M51" s="356">
        <v>14074</v>
      </c>
    </row>
    <row r="52" spans="2:13" ht="27.75" customHeight="1" x14ac:dyDescent="0.15">
      <c r="B52" s="1212"/>
      <c r="C52" s="1213"/>
      <c r="D52" s="103"/>
      <c r="E52" s="1214" t="s">
        <v>43</v>
      </c>
      <c r="F52" s="1214"/>
      <c r="G52" s="1214"/>
      <c r="H52" s="1215"/>
      <c r="I52" s="354">
        <v>57916</v>
      </c>
      <c r="J52" s="355">
        <v>58309</v>
      </c>
      <c r="K52" s="355">
        <v>58215</v>
      </c>
      <c r="L52" s="355">
        <v>57750</v>
      </c>
      <c r="M52" s="356">
        <v>57849</v>
      </c>
    </row>
    <row r="53" spans="2:13" ht="27.75" customHeight="1" thickBot="1" x14ac:dyDescent="0.2">
      <c r="B53" s="1216" t="s">
        <v>44</v>
      </c>
      <c r="C53" s="1217"/>
      <c r="D53" s="107"/>
      <c r="E53" s="1218" t="s">
        <v>45</v>
      </c>
      <c r="F53" s="1218"/>
      <c r="G53" s="1218"/>
      <c r="H53" s="1219"/>
      <c r="I53" s="357">
        <v>11722</v>
      </c>
      <c r="J53" s="358">
        <v>8649</v>
      </c>
      <c r="K53" s="358">
        <v>8855</v>
      </c>
      <c r="L53" s="358">
        <v>7661</v>
      </c>
      <c r="M53" s="359">
        <v>5079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aZUT2Fa+zNWvpE/7p5PRsm97/ivp3R9GHCMFTLXbi8sdmPzzVWkSaVXGaq7o3+j6X1y1jGAP1RXklsIfvZx+UQ==" saltValue="+YNbrvp7GT/Eweezukz45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G60" sqref="G60"/>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555</v>
      </c>
      <c r="G54" s="116" t="s">
        <v>556</v>
      </c>
      <c r="H54" s="117" t="s">
        <v>557</v>
      </c>
    </row>
    <row r="55" spans="2:8" ht="52.5" customHeight="1" x14ac:dyDescent="0.15">
      <c r="B55" s="118"/>
      <c r="C55" s="1235" t="s">
        <v>48</v>
      </c>
      <c r="D55" s="1235"/>
      <c r="E55" s="1236"/>
      <c r="F55" s="119">
        <v>5408</v>
      </c>
      <c r="G55" s="119">
        <v>5660</v>
      </c>
      <c r="H55" s="120">
        <v>6418</v>
      </c>
    </row>
    <row r="56" spans="2:8" ht="52.5" customHeight="1" x14ac:dyDescent="0.15">
      <c r="B56" s="121"/>
      <c r="C56" s="1237" t="s">
        <v>49</v>
      </c>
      <c r="D56" s="1237"/>
      <c r="E56" s="1238"/>
      <c r="F56" s="122">
        <v>246</v>
      </c>
      <c r="G56" s="122">
        <v>246</v>
      </c>
      <c r="H56" s="123">
        <v>246</v>
      </c>
    </row>
    <row r="57" spans="2:8" ht="53.25" customHeight="1" x14ac:dyDescent="0.15">
      <c r="B57" s="121"/>
      <c r="C57" s="1239" t="s">
        <v>50</v>
      </c>
      <c r="D57" s="1239"/>
      <c r="E57" s="1240"/>
      <c r="F57" s="124">
        <v>4372</v>
      </c>
      <c r="G57" s="124">
        <v>4863</v>
      </c>
      <c r="H57" s="125">
        <v>6160</v>
      </c>
    </row>
    <row r="58" spans="2:8" ht="45.75" customHeight="1" x14ac:dyDescent="0.15">
      <c r="B58" s="126"/>
      <c r="C58" s="1227" t="s">
        <v>587</v>
      </c>
      <c r="D58" s="1228"/>
      <c r="E58" s="1229"/>
      <c r="F58" s="127">
        <v>1399</v>
      </c>
      <c r="G58" s="127">
        <v>1728</v>
      </c>
      <c r="H58" s="128">
        <v>2307</v>
      </c>
    </row>
    <row r="59" spans="2:8" ht="45.75" customHeight="1" x14ac:dyDescent="0.15">
      <c r="B59" s="126"/>
      <c r="C59" s="1227" t="s">
        <v>588</v>
      </c>
      <c r="D59" s="1228"/>
      <c r="E59" s="1229"/>
      <c r="F59" s="127">
        <v>399</v>
      </c>
      <c r="G59" s="127">
        <v>646</v>
      </c>
      <c r="H59" s="128">
        <v>842</v>
      </c>
    </row>
    <row r="60" spans="2:8" ht="45.75" customHeight="1" x14ac:dyDescent="0.15">
      <c r="B60" s="126"/>
      <c r="C60" s="1227" t="s">
        <v>589</v>
      </c>
      <c r="D60" s="1228"/>
      <c r="E60" s="1229"/>
      <c r="F60" s="127">
        <v>385</v>
      </c>
      <c r="G60" s="127">
        <v>395</v>
      </c>
      <c r="H60" s="128">
        <v>750</v>
      </c>
    </row>
    <row r="61" spans="2:8" ht="45.75" customHeight="1" x14ac:dyDescent="0.15">
      <c r="B61" s="126"/>
      <c r="C61" s="1227" t="s">
        <v>590</v>
      </c>
      <c r="D61" s="1228"/>
      <c r="E61" s="1229"/>
      <c r="F61" s="127">
        <v>375</v>
      </c>
      <c r="G61" s="127">
        <v>321</v>
      </c>
      <c r="H61" s="128">
        <v>452</v>
      </c>
    </row>
    <row r="62" spans="2:8" ht="45.75" customHeight="1" thickBot="1" x14ac:dyDescent="0.2">
      <c r="B62" s="129"/>
      <c r="C62" s="1230" t="s">
        <v>591</v>
      </c>
      <c r="D62" s="1231"/>
      <c r="E62" s="1232"/>
      <c r="F62" s="130">
        <v>560</v>
      </c>
      <c r="G62" s="130">
        <v>473</v>
      </c>
      <c r="H62" s="131">
        <v>410</v>
      </c>
    </row>
    <row r="63" spans="2:8" ht="52.5" customHeight="1" thickBot="1" x14ac:dyDescent="0.2">
      <c r="B63" s="132"/>
      <c r="C63" s="1233" t="s">
        <v>51</v>
      </c>
      <c r="D63" s="1233"/>
      <c r="E63" s="1234"/>
      <c r="F63" s="133">
        <v>10026</v>
      </c>
      <c r="G63" s="133">
        <v>10769</v>
      </c>
      <c r="H63" s="134">
        <v>12824</v>
      </c>
    </row>
    <row r="64" spans="2:8" x14ac:dyDescent="0.15"/>
  </sheetData>
  <sheetProtection algorithmName="SHA-512" hashValue="F0rYePTGalOmNg2KOMpPZyKySzhWI+zQoR1TUxxMqcuV1QRY0ORa8FfA520E22a+H0rztVmc4thUTPEF4V218A==" saltValue="g+ZdDk85xiOamWpXWPCg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53AEC-CBEB-4E60-9B59-E169A1E47B7B}">
  <sheetPr>
    <pageSetUpPr fitToPage="1"/>
  </sheetPr>
  <dimension ref="A1:DE85"/>
  <sheetViews>
    <sheetView showGridLines="0" zoomScaleNormal="100" zoomScaleSheetLayoutView="55" workbookViewId="0">
      <selection activeCell="AN43" sqref="AN43:DC47"/>
    </sheetView>
  </sheetViews>
  <sheetFormatPr defaultColWidth="0" defaultRowHeight="13.5" customHeight="1" zeroHeight="1" x14ac:dyDescent="0.15"/>
  <cols>
    <col min="1" max="1" width="6.375" style="1243" customWidth="1"/>
    <col min="2" max="107" width="2.5" style="1243" customWidth="1"/>
    <col min="108" max="108" width="6.125" style="1250" customWidth="1"/>
    <col min="109" max="109" width="5.875" style="1249" customWidth="1"/>
    <col min="110" max="16384" width="8.625" style="1243" hidden="1"/>
  </cols>
  <sheetData>
    <row r="1" spans="1:109" ht="42.75" customHeight="1" x14ac:dyDescent="0.15">
      <c r="A1" s="1241"/>
      <c r="B1" s="1242"/>
      <c r="DD1" s="1243"/>
      <c r="DE1" s="1243"/>
    </row>
    <row r="2" spans="1:109" ht="25.5" customHeight="1" x14ac:dyDescent="0.15">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15">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55" customFormat="1" x14ac:dyDescent="0.15">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55" customFormat="1" x14ac:dyDescent="0.15">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55" customFormat="1" x14ac:dyDescent="0.15">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55" customFormat="1" x14ac:dyDescent="0.15">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55" customFormat="1" x14ac:dyDescent="0.15">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55" customFormat="1" x14ac:dyDescent="0.15">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55" customFormat="1" x14ac:dyDescent="0.15">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55" customFormat="1" x14ac:dyDescent="0.15">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55" customFormat="1" x14ac:dyDescent="0.15">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55" customFormat="1" x14ac:dyDescent="0.15">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55" customFormat="1" x14ac:dyDescent="0.15">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55" customFormat="1" x14ac:dyDescent="0.15">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55" customFormat="1" x14ac:dyDescent="0.15">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55" customFormat="1" x14ac:dyDescent="0.15">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55" customFormat="1" x14ac:dyDescent="0.15">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x14ac:dyDescent="0.15">
      <c r="DD19" s="1243"/>
      <c r="DE19" s="1243"/>
    </row>
    <row r="20" spans="1:109" x14ac:dyDescent="0.15">
      <c r="DD20" s="1243"/>
      <c r="DE20" s="1243"/>
    </row>
    <row r="21" spans="1:109" ht="17.25" customHeight="1" x14ac:dyDescent="0.15">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15">
      <c r="B22" s="1249"/>
    </row>
    <row r="23" spans="1:109" x14ac:dyDescent="0.15">
      <c r="B23" s="1249"/>
    </row>
    <row r="24" spans="1:109" x14ac:dyDescent="0.15">
      <c r="B24" s="1249"/>
    </row>
    <row r="25" spans="1:109" x14ac:dyDescent="0.15">
      <c r="B25" s="1249"/>
    </row>
    <row r="26" spans="1:109" x14ac:dyDescent="0.15">
      <c r="B26" s="1249"/>
    </row>
    <row r="27" spans="1:109" x14ac:dyDescent="0.15">
      <c r="B27" s="1249"/>
    </row>
    <row r="28" spans="1:109" x14ac:dyDescent="0.15">
      <c r="B28" s="1249"/>
    </row>
    <row r="29" spans="1:109" x14ac:dyDescent="0.15">
      <c r="B29" s="1249"/>
    </row>
    <row r="30" spans="1:109" x14ac:dyDescent="0.15">
      <c r="B30" s="1249"/>
    </row>
    <row r="31" spans="1:109" x14ac:dyDescent="0.15">
      <c r="B31" s="1249"/>
    </row>
    <row r="32" spans="1:109" x14ac:dyDescent="0.15">
      <c r="B32" s="1249"/>
    </row>
    <row r="33" spans="2:109" x14ac:dyDescent="0.15">
      <c r="B33" s="1249"/>
    </row>
    <row r="34" spans="2:109" x14ac:dyDescent="0.15">
      <c r="B34" s="1249"/>
    </row>
    <row r="35" spans="2:109" x14ac:dyDescent="0.15">
      <c r="B35" s="1249"/>
    </row>
    <row r="36" spans="2:109" x14ac:dyDescent="0.15">
      <c r="B36" s="1249"/>
    </row>
    <row r="37" spans="2:109" x14ac:dyDescent="0.15">
      <c r="B37" s="1249"/>
    </row>
    <row r="38" spans="2:109" x14ac:dyDescent="0.15">
      <c r="B38" s="1249"/>
    </row>
    <row r="39" spans="2:109" x14ac:dyDescent="0.15">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x14ac:dyDescent="0.15">
      <c r="B40" s="1254"/>
      <c r="DD40" s="1254"/>
      <c r="DE40" s="1243"/>
    </row>
    <row r="41" spans="2:109" ht="17.25" x14ac:dyDescent="0.15">
      <c r="B41" s="1255" t="s">
        <v>603</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x14ac:dyDescent="0.15">
      <c r="B42" s="1249"/>
      <c r="G42" s="1256"/>
      <c r="I42" s="1257"/>
      <c r="J42" s="1257"/>
      <c r="K42" s="1257"/>
      <c r="AM42" s="1256"/>
      <c r="AN42" s="1256" t="s">
        <v>604</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15">
      <c r="B43" s="1249"/>
      <c r="AN43" s="1258" t="s">
        <v>605</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x14ac:dyDescent="0.15">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x14ac:dyDescent="0.15">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x14ac:dyDescent="0.15">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x14ac:dyDescent="0.15">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x14ac:dyDescent="0.15">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x14ac:dyDescent="0.15">
      <c r="B49" s="1249"/>
      <c r="AN49" s="1243" t="s">
        <v>606</v>
      </c>
    </row>
    <row r="50" spans="1:109" x14ac:dyDescent="0.15">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553</v>
      </c>
      <c r="BQ50" s="1274"/>
      <c r="BR50" s="1274"/>
      <c r="BS50" s="1274"/>
      <c r="BT50" s="1274"/>
      <c r="BU50" s="1274"/>
      <c r="BV50" s="1274"/>
      <c r="BW50" s="1274"/>
      <c r="BX50" s="1274" t="s">
        <v>554</v>
      </c>
      <c r="BY50" s="1274"/>
      <c r="BZ50" s="1274"/>
      <c r="CA50" s="1274"/>
      <c r="CB50" s="1274"/>
      <c r="CC50" s="1274"/>
      <c r="CD50" s="1274"/>
      <c r="CE50" s="1274"/>
      <c r="CF50" s="1274" t="s">
        <v>555</v>
      </c>
      <c r="CG50" s="1274"/>
      <c r="CH50" s="1274"/>
      <c r="CI50" s="1274"/>
      <c r="CJ50" s="1274"/>
      <c r="CK50" s="1274"/>
      <c r="CL50" s="1274"/>
      <c r="CM50" s="1274"/>
      <c r="CN50" s="1274" t="s">
        <v>556</v>
      </c>
      <c r="CO50" s="1274"/>
      <c r="CP50" s="1274"/>
      <c r="CQ50" s="1274"/>
      <c r="CR50" s="1274"/>
      <c r="CS50" s="1274"/>
      <c r="CT50" s="1274"/>
      <c r="CU50" s="1274"/>
      <c r="CV50" s="1274" t="s">
        <v>557</v>
      </c>
      <c r="CW50" s="1274"/>
      <c r="CX50" s="1274"/>
      <c r="CY50" s="1274"/>
      <c r="CZ50" s="1274"/>
      <c r="DA50" s="1274"/>
      <c r="DB50" s="1274"/>
      <c r="DC50" s="1274"/>
    </row>
    <row r="51" spans="1:109" ht="13.5" customHeight="1" x14ac:dyDescent="0.15">
      <c r="B51" s="1249"/>
      <c r="G51" s="1275"/>
      <c r="H51" s="1275"/>
      <c r="I51" s="1276"/>
      <c r="J51" s="1276"/>
      <c r="K51" s="1277"/>
      <c r="L51" s="1277"/>
      <c r="M51" s="1277"/>
      <c r="N51" s="1277"/>
      <c r="AM51" s="1267"/>
      <c r="AN51" s="1278" t="s">
        <v>607</v>
      </c>
      <c r="AO51" s="1278"/>
      <c r="AP51" s="1278"/>
      <c r="AQ51" s="1278"/>
      <c r="AR51" s="1278"/>
      <c r="AS51" s="1278"/>
      <c r="AT51" s="1278"/>
      <c r="AU51" s="1278"/>
      <c r="AV51" s="1278"/>
      <c r="AW51" s="1278"/>
      <c r="AX51" s="1278"/>
      <c r="AY51" s="1278"/>
      <c r="AZ51" s="1278"/>
      <c r="BA51" s="1278"/>
      <c r="BB51" s="1278" t="s">
        <v>608</v>
      </c>
      <c r="BC51" s="1278"/>
      <c r="BD51" s="1278"/>
      <c r="BE51" s="1278"/>
      <c r="BF51" s="1278"/>
      <c r="BG51" s="1278"/>
      <c r="BH51" s="1278"/>
      <c r="BI51" s="1278"/>
      <c r="BJ51" s="1278"/>
      <c r="BK51" s="1278"/>
      <c r="BL51" s="1278"/>
      <c r="BM51" s="1278"/>
      <c r="BN51" s="1278"/>
      <c r="BO51" s="1278"/>
      <c r="BP51" s="1279">
        <v>30.2</v>
      </c>
      <c r="BQ51" s="1279"/>
      <c r="BR51" s="1279"/>
      <c r="BS51" s="1279"/>
      <c r="BT51" s="1279"/>
      <c r="BU51" s="1279"/>
      <c r="BV51" s="1279"/>
      <c r="BW51" s="1279"/>
      <c r="BX51" s="1279">
        <v>22.1</v>
      </c>
      <c r="BY51" s="1279"/>
      <c r="BZ51" s="1279"/>
      <c r="CA51" s="1279"/>
      <c r="CB51" s="1279"/>
      <c r="CC51" s="1279"/>
      <c r="CD51" s="1279"/>
      <c r="CE51" s="1279"/>
      <c r="CF51" s="1279">
        <v>22.6</v>
      </c>
      <c r="CG51" s="1279"/>
      <c r="CH51" s="1279"/>
      <c r="CI51" s="1279"/>
      <c r="CJ51" s="1279"/>
      <c r="CK51" s="1279"/>
      <c r="CL51" s="1279"/>
      <c r="CM51" s="1279"/>
      <c r="CN51" s="1279">
        <v>18.899999999999999</v>
      </c>
      <c r="CO51" s="1279"/>
      <c r="CP51" s="1279"/>
      <c r="CQ51" s="1279"/>
      <c r="CR51" s="1279"/>
      <c r="CS51" s="1279"/>
      <c r="CT51" s="1279"/>
      <c r="CU51" s="1279"/>
      <c r="CV51" s="1279">
        <v>11.7</v>
      </c>
      <c r="CW51" s="1279"/>
      <c r="CX51" s="1279"/>
      <c r="CY51" s="1279"/>
      <c r="CZ51" s="1279"/>
      <c r="DA51" s="1279"/>
      <c r="DB51" s="1279"/>
      <c r="DC51" s="1279"/>
    </row>
    <row r="52" spans="1:109" x14ac:dyDescent="0.15">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609</v>
      </c>
      <c r="BC53" s="1278"/>
      <c r="BD53" s="1278"/>
      <c r="BE53" s="1278"/>
      <c r="BF53" s="1278"/>
      <c r="BG53" s="1278"/>
      <c r="BH53" s="1278"/>
      <c r="BI53" s="1278"/>
      <c r="BJ53" s="1278"/>
      <c r="BK53" s="1278"/>
      <c r="BL53" s="1278"/>
      <c r="BM53" s="1278"/>
      <c r="BN53" s="1278"/>
      <c r="BO53" s="1278"/>
      <c r="BP53" s="1279">
        <v>72.7</v>
      </c>
      <c r="BQ53" s="1279"/>
      <c r="BR53" s="1279"/>
      <c r="BS53" s="1279"/>
      <c r="BT53" s="1279"/>
      <c r="BU53" s="1279"/>
      <c r="BV53" s="1279"/>
      <c r="BW53" s="1279"/>
      <c r="BX53" s="1279">
        <v>73.400000000000006</v>
      </c>
      <c r="BY53" s="1279"/>
      <c r="BZ53" s="1279"/>
      <c r="CA53" s="1279"/>
      <c r="CB53" s="1279"/>
      <c r="CC53" s="1279"/>
      <c r="CD53" s="1279"/>
      <c r="CE53" s="1279"/>
      <c r="CF53" s="1279">
        <v>74.2</v>
      </c>
      <c r="CG53" s="1279"/>
      <c r="CH53" s="1279"/>
      <c r="CI53" s="1279"/>
      <c r="CJ53" s="1279"/>
      <c r="CK53" s="1279"/>
      <c r="CL53" s="1279"/>
      <c r="CM53" s="1279"/>
      <c r="CN53" s="1279">
        <v>74.5</v>
      </c>
      <c r="CO53" s="1279"/>
      <c r="CP53" s="1279"/>
      <c r="CQ53" s="1279"/>
      <c r="CR53" s="1279"/>
      <c r="CS53" s="1279"/>
      <c r="CT53" s="1279"/>
      <c r="CU53" s="1279"/>
      <c r="CV53" s="1279">
        <v>75.099999999999994</v>
      </c>
      <c r="CW53" s="1279"/>
      <c r="CX53" s="1279"/>
      <c r="CY53" s="1279"/>
      <c r="CZ53" s="1279"/>
      <c r="DA53" s="1279"/>
      <c r="DB53" s="1279"/>
      <c r="DC53" s="1279"/>
    </row>
    <row r="54" spans="1:109" x14ac:dyDescent="0.15">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1257"/>
      <c r="B55" s="1249"/>
      <c r="G55" s="1268"/>
      <c r="H55" s="1268"/>
      <c r="I55" s="1268"/>
      <c r="J55" s="1268"/>
      <c r="K55" s="1277"/>
      <c r="L55" s="1277"/>
      <c r="M55" s="1277"/>
      <c r="N55" s="1277"/>
      <c r="AN55" s="1274" t="s">
        <v>610</v>
      </c>
      <c r="AO55" s="1274"/>
      <c r="AP55" s="1274"/>
      <c r="AQ55" s="1274"/>
      <c r="AR55" s="1274"/>
      <c r="AS55" s="1274"/>
      <c r="AT55" s="1274"/>
      <c r="AU55" s="1274"/>
      <c r="AV55" s="1274"/>
      <c r="AW55" s="1274"/>
      <c r="AX55" s="1274"/>
      <c r="AY55" s="1274"/>
      <c r="AZ55" s="1274"/>
      <c r="BA55" s="1274"/>
      <c r="BB55" s="1278" t="s">
        <v>608</v>
      </c>
      <c r="BC55" s="1278"/>
      <c r="BD55" s="1278"/>
      <c r="BE55" s="1278"/>
      <c r="BF55" s="1278"/>
      <c r="BG55" s="1278"/>
      <c r="BH55" s="1278"/>
      <c r="BI55" s="1278"/>
      <c r="BJ55" s="1278"/>
      <c r="BK55" s="1278"/>
      <c r="BL55" s="1278"/>
      <c r="BM55" s="1278"/>
      <c r="BN55" s="1278"/>
      <c r="BO55" s="1278"/>
      <c r="BP55" s="1279">
        <v>30</v>
      </c>
      <c r="BQ55" s="1279"/>
      <c r="BR55" s="1279"/>
      <c r="BS55" s="1279"/>
      <c r="BT55" s="1279"/>
      <c r="BU55" s="1279"/>
      <c r="BV55" s="1279"/>
      <c r="BW55" s="1279"/>
      <c r="BX55" s="1279">
        <v>23.1</v>
      </c>
      <c r="BY55" s="1279"/>
      <c r="BZ55" s="1279"/>
      <c r="CA55" s="1279"/>
      <c r="CB55" s="1279"/>
      <c r="CC55" s="1279"/>
      <c r="CD55" s="1279"/>
      <c r="CE55" s="1279"/>
      <c r="CF55" s="1279">
        <v>19</v>
      </c>
      <c r="CG55" s="1279"/>
      <c r="CH55" s="1279"/>
      <c r="CI55" s="1279"/>
      <c r="CJ55" s="1279"/>
      <c r="CK55" s="1279"/>
      <c r="CL55" s="1279"/>
      <c r="CM55" s="1279"/>
      <c r="CN55" s="1279">
        <v>18</v>
      </c>
      <c r="CO55" s="1279"/>
      <c r="CP55" s="1279"/>
      <c r="CQ55" s="1279"/>
      <c r="CR55" s="1279"/>
      <c r="CS55" s="1279"/>
      <c r="CT55" s="1279"/>
      <c r="CU55" s="1279"/>
      <c r="CV55" s="1279">
        <v>13.1</v>
      </c>
      <c r="CW55" s="1279"/>
      <c r="CX55" s="1279"/>
      <c r="CY55" s="1279"/>
      <c r="CZ55" s="1279"/>
      <c r="DA55" s="1279"/>
      <c r="DB55" s="1279"/>
      <c r="DC55" s="1279"/>
    </row>
    <row r="56" spans="1:109" x14ac:dyDescent="0.15">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x14ac:dyDescent="0.15">
      <c r="B57" s="1280"/>
      <c r="G57" s="1268"/>
      <c r="H57" s="1268"/>
      <c r="I57" s="1281"/>
      <c r="J57" s="1281"/>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609</v>
      </c>
      <c r="BC57" s="1278"/>
      <c r="BD57" s="1278"/>
      <c r="BE57" s="1278"/>
      <c r="BF57" s="1278"/>
      <c r="BG57" s="1278"/>
      <c r="BH57" s="1278"/>
      <c r="BI57" s="1278"/>
      <c r="BJ57" s="1278"/>
      <c r="BK57" s="1278"/>
      <c r="BL57" s="1278"/>
      <c r="BM57" s="1278"/>
      <c r="BN57" s="1278"/>
      <c r="BO57" s="1278"/>
      <c r="BP57" s="1279">
        <v>58.3</v>
      </c>
      <c r="BQ57" s="1279"/>
      <c r="BR57" s="1279"/>
      <c r="BS57" s="1279"/>
      <c r="BT57" s="1279"/>
      <c r="BU57" s="1279"/>
      <c r="BV57" s="1279"/>
      <c r="BW57" s="1279"/>
      <c r="BX57" s="1279">
        <v>60.4</v>
      </c>
      <c r="BY57" s="1279"/>
      <c r="BZ57" s="1279"/>
      <c r="CA57" s="1279"/>
      <c r="CB57" s="1279"/>
      <c r="CC57" s="1279"/>
      <c r="CD57" s="1279"/>
      <c r="CE57" s="1279"/>
      <c r="CF57" s="1279">
        <v>60.9</v>
      </c>
      <c r="CG57" s="1279"/>
      <c r="CH57" s="1279"/>
      <c r="CI57" s="1279"/>
      <c r="CJ57" s="1279"/>
      <c r="CK57" s="1279"/>
      <c r="CL57" s="1279"/>
      <c r="CM57" s="1279"/>
      <c r="CN57" s="1279">
        <v>61.9</v>
      </c>
      <c r="CO57" s="1279"/>
      <c r="CP57" s="1279"/>
      <c r="CQ57" s="1279"/>
      <c r="CR57" s="1279"/>
      <c r="CS57" s="1279"/>
      <c r="CT57" s="1279"/>
      <c r="CU57" s="1279"/>
      <c r="CV57" s="1279">
        <v>62.5</v>
      </c>
      <c r="CW57" s="1279"/>
      <c r="CX57" s="1279"/>
      <c r="CY57" s="1279"/>
      <c r="CZ57" s="1279"/>
      <c r="DA57" s="1279"/>
      <c r="DB57" s="1279"/>
      <c r="DC57" s="1279"/>
      <c r="DD57" s="1282"/>
      <c r="DE57" s="1280"/>
    </row>
    <row r="58" spans="1:109" s="1257" customFormat="1" x14ac:dyDescent="0.15">
      <c r="A58" s="1243"/>
      <c r="B58" s="1280"/>
      <c r="G58" s="1268"/>
      <c r="H58" s="1268"/>
      <c r="I58" s="1281"/>
      <c r="J58" s="1281"/>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x14ac:dyDescent="0.15">
      <c r="A59" s="1243"/>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x14ac:dyDescent="0.15">
      <c r="A60" s="1243"/>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x14ac:dyDescent="0.15">
      <c r="A61" s="1243"/>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x14ac:dyDescent="0.15">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7.25" x14ac:dyDescent="0.15">
      <c r="B63" s="1288" t="s">
        <v>611</v>
      </c>
    </row>
    <row r="64" spans="1:109" x14ac:dyDescent="0.15">
      <c r="B64" s="1249"/>
      <c r="G64" s="1256"/>
      <c r="I64" s="1289"/>
      <c r="J64" s="1289"/>
      <c r="K64" s="1289"/>
      <c r="L64" s="1289"/>
      <c r="M64" s="1289"/>
      <c r="N64" s="1290"/>
      <c r="AM64" s="1256"/>
      <c r="AN64" s="1256" t="s">
        <v>604</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x14ac:dyDescent="0.15">
      <c r="B65" s="1249"/>
      <c r="AN65" s="1258" t="s">
        <v>612</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x14ac:dyDescent="0.15">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x14ac:dyDescent="0.15">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x14ac:dyDescent="0.15">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x14ac:dyDescent="0.15">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x14ac:dyDescent="0.15">
      <c r="B70" s="1249"/>
      <c r="H70" s="1291"/>
      <c r="I70" s="1291"/>
      <c r="J70" s="1292"/>
      <c r="K70" s="1292"/>
      <c r="L70" s="1293"/>
      <c r="M70" s="1292"/>
      <c r="N70" s="1293"/>
      <c r="AN70" s="1267"/>
      <c r="AO70" s="1267"/>
      <c r="AP70" s="1267"/>
      <c r="AZ70" s="1267"/>
      <c r="BA70" s="1267"/>
      <c r="BB70" s="1267"/>
      <c r="BL70" s="1267"/>
      <c r="BM70" s="1267"/>
      <c r="BN70" s="1267"/>
      <c r="BX70" s="1267"/>
      <c r="BY70" s="1267"/>
      <c r="BZ70" s="1267"/>
      <c r="CJ70" s="1267"/>
      <c r="CK70" s="1267"/>
      <c r="CL70" s="1267"/>
      <c r="CV70" s="1267"/>
      <c r="CW70" s="1267"/>
      <c r="CX70" s="1267"/>
    </row>
    <row r="71" spans="2:107" x14ac:dyDescent="0.15">
      <c r="B71" s="1249"/>
      <c r="G71" s="1294"/>
      <c r="I71" s="1295"/>
      <c r="J71" s="1292"/>
      <c r="K71" s="1292"/>
      <c r="L71" s="1293"/>
      <c r="M71" s="1292"/>
      <c r="N71" s="1293"/>
      <c r="AM71" s="1294"/>
      <c r="AN71" s="1243" t="s">
        <v>606</v>
      </c>
    </row>
    <row r="72" spans="2:107" x14ac:dyDescent="0.15">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553</v>
      </c>
      <c r="BQ72" s="1274"/>
      <c r="BR72" s="1274"/>
      <c r="BS72" s="1274"/>
      <c r="BT72" s="1274"/>
      <c r="BU72" s="1274"/>
      <c r="BV72" s="1274"/>
      <c r="BW72" s="1274"/>
      <c r="BX72" s="1274" t="s">
        <v>554</v>
      </c>
      <c r="BY72" s="1274"/>
      <c r="BZ72" s="1274"/>
      <c r="CA72" s="1274"/>
      <c r="CB72" s="1274"/>
      <c r="CC72" s="1274"/>
      <c r="CD72" s="1274"/>
      <c r="CE72" s="1274"/>
      <c r="CF72" s="1274" t="s">
        <v>555</v>
      </c>
      <c r="CG72" s="1274"/>
      <c r="CH72" s="1274"/>
      <c r="CI72" s="1274"/>
      <c r="CJ72" s="1274"/>
      <c r="CK72" s="1274"/>
      <c r="CL72" s="1274"/>
      <c r="CM72" s="1274"/>
      <c r="CN72" s="1274" t="s">
        <v>556</v>
      </c>
      <c r="CO72" s="1274"/>
      <c r="CP72" s="1274"/>
      <c r="CQ72" s="1274"/>
      <c r="CR72" s="1274"/>
      <c r="CS72" s="1274"/>
      <c r="CT72" s="1274"/>
      <c r="CU72" s="1274"/>
      <c r="CV72" s="1274" t="s">
        <v>557</v>
      </c>
      <c r="CW72" s="1274"/>
      <c r="CX72" s="1274"/>
      <c r="CY72" s="1274"/>
      <c r="CZ72" s="1274"/>
      <c r="DA72" s="1274"/>
      <c r="DB72" s="1274"/>
      <c r="DC72" s="1274"/>
    </row>
    <row r="73" spans="2:107" x14ac:dyDescent="0.15">
      <c r="B73" s="1249"/>
      <c r="G73" s="1275"/>
      <c r="H73" s="1275"/>
      <c r="I73" s="1275"/>
      <c r="J73" s="1275"/>
      <c r="K73" s="1296"/>
      <c r="L73" s="1296"/>
      <c r="M73" s="1296"/>
      <c r="N73" s="1296"/>
      <c r="AM73" s="1267"/>
      <c r="AN73" s="1278" t="s">
        <v>607</v>
      </c>
      <c r="AO73" s="1278"/>
      <c r="AP73" s="1278"/>
      <c r="AQ73" s="1278"/>
      <c r="AR73" s="1278"/>
      <c r="AS73" s="1278"/>
      <c r="AT73" s="1278"/>
      <c r="AU73" s="1278"/>
      <c r="AV73" s="1278"/>
      <c r="AW73" s="1278"/>
      <c r="AX73" s="1278"/>
      <c r="AY73" s="1278"/>
      <c r="AZ73" s="1278"/>
      <c r="BA73" s="1278"/>
      <c r="BB73" s="1278" t="s">
        <v>608</v>
      </c>
      <c r="BC73" s="1278"/>
      <c r="BD73" s="1278"/>
      <c r="BE73" s="1278"/>
      <c r="BF73" s="1278"/>
      <c r="BG73" s="1278"/>
      <c r="BH73" s="1278"/>
      <c r="BI73" s="1278"/>
      <c r="BJ73" s="1278"/>
      <c r="BK73" s="1278"/>
      <c r="BL73" s="1278"/>
      <c r="BM73" s="1278"/>
      <c r="BN73" s="1278"/>
      <c r="BO73" s="1278"/>
      <c r="BP73" s="1279">
        <v>30.2</v>
      </c>
      <c r="BQ73" s="1279"/>
      <c r="BR73" s="1279"/>
      <c r="BS73" s="1279"/>
      <c r="BT73" s="1279"/>
      <c r="BU73" s="1279"/>
      <c r="BV73" s="1279"/>
      <c r="BW73" s="1279"/>
      <c r="BX73" s="1279">
        <v>22.1</v>
      </c>
      <c r="BY73" s="1279"/>
      <c r="BZ73" s="1279"/>
      <c r="CA73" s="1279"/>
      <c r="CB73" s="1279"/>
      <c r="CC73" s="1279"/>
      <c r="CD73" s="1279"/>
      <c r="CE73" s="1279"/>
      <c r="CF73" s="1279">
        <v>22.6</v>
      </c>
      <c r="CG73" s="1279"/>
      <c r="CH73" s="1279"/>
      <c r="CI73" s="1279"/>
      <c r="CJ73" s="1279"/>
      <c r="CK73" s="1279"/>
      <c r="CL73" s="1279"/>
      <c r="CM73" s="1279"/>
      <c r="CN73" s="1279">
        <v>18.899999999999999</v>
      </c>
      <c r="CO73" s="1279"/>
      <c r="CP73" s="1279"/>
      <c r="CQ73" s="1279"/>
      <c r="CR73" s="1279"/>
      <c r="CS73" s="1279"/>
      <c r="CT73" s="1279"/>
      <c r="CU73" s="1279"/>
      <c r="CV73" s="1279">
        <v>11.7</v>
      </c>
      <c r="CW73" s="1279"/>
      <c r="CX73" s="1279"/>
      <c r="CY73" s="1279"/>
      <c r="CZ73" s="1279"/>
      <c r="DA73" s="1279"/>
      <c r="DB73" s="1279"/>
      <c r="DC73" s="1279"/>
    </row>
    <row r="74" spans="2:107" x14ac:dyDescent="0.15">
      <c r="B74" s="1249"/>
      <c r="G74" s="1275"/>
      <c r="H74" s="1275"/>
      <c r="I74" s="1275"/>
      <c r="J74" s="1275"/>
      <c r="K74" s="1296"/>
      <c r="L74" s="1296"/>
      <c r="M74" s="1296"/>
      <c r="N74" s="1296"/>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613</v>
      </c>
      <c r="BC75" s="1278"/>
      <c r="BD75" s="1278"/>
      <c r="BE75" s="1278"/>
      <c r="BF75" s="1278"/>
      <c r="BG75" s="1278"/>
      <c r="BH75" s="1278"/>
      <c r="BI75" s="1278"/>
      <c r="BJ75" s="1278"/>
      <c r="BK75" s="1278"/>
      <c r="BL75" s="1278"/>
      <c r="BM75" s="1278"/>
      <c r="BN75" s="1278"/>
      <c r="BO75" s="1278"/>
      <c r="BP75" s="1279">
        <v>4.0999999999999996</v>
      </c>
      <c r="BQ75" s="1279"/>
      <c r="BR75" s="1279"/>
      <c r="BS75" s="1279"/>
      <c r="BT75" s="1279"/>
      <c r="BU75" s="1279"/>
      <c r="BV75" s="1279"/>
      <c r="BW75" s="1279"/>
      <c r="BX75" s="1279">
        <v>3.7</v>
      </c>
      <c r="BY75" s="1279"/>
      <c r="BZ75" s="1279"/>
      <c r="CA75" s="1279"/>
      <c r="CB75" s="1279"/>
      <c r="CC75" s="1279"/>
      <c r="CD75" s="1279"/>
      <c r="CE75" s="1279"/>
      <c r="CF75" s="1279">
        <v>3.6</v>
      </c>
      <c r="CG75" s="1279"/>
      <c r="CH75" s="1279"/>
      <c r="CI75" s="1279"/>
      <c r="CJ75" s="1279"/>
      <c r="CK75" s="1279"/>
      <c r="CL75" s="1279"/>
      <c r="CM75" s="1279"/>
      <c r="CN75" s="1279">
        <v>3.7</v>
      </c>
      <c r="CO75" s="1279"/>
      <c r="CP75" s="1279"/>
      <c r="CQ75" s="1279"/>
      <c r="CR75" s="1279"/>
      <c r="CS75" s="1279"/>
      <c r="CT75" s="1279"/>
      <c r="CU75" s="1279"/>
      <c r="CV75" s="1279">
        <v>4.0999999999999996</v>
      </c>
      <c r="CW75" s="1279"/>
      <c r="CX75" s="1279"/>
      <c r="CY75" s="1279"/>
      <c r="CZ75" s="1279"/>
      <c r="DA75" s="1279"/>
      <c r="DB75" s="1279"/>
      <c r="DC75" s="1279"/>
    </row>
    <row r="76" spans="2:107" x14ac:dyDescent="0.15">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1249"/>
      <c r="G77" s="1268"/>
      <c r="H77" s="1268"/>
      <c r="I77" s="1268"/>
      <c r="J77" s="1268"/>
      <c r="K77" s="1296"/>
      <c r="L77" s="1296"/>
      <c r="M77" s="1296"/>
      <c r="N77" s="1296"/>
      <c r="AN77" s="1274" t="s">
        <v>610</v>
      </c>
      <c r="AO77" s="1274"/>
      <c r="AP77" s="1274"/>
      <c r="AQ77" s="1274"/>
      <c r="AR77" s="1274"/>
      <c r="AS77" s="1274"/>
      <c r="AT77" s="1274"/>
      <c r="AU77" s="1274"/>
      <c r="AV77" s="1274"/>
      <c r="AW77" s="1274"/>
      <c r="AX77" s="1274"/>
      <c r="AY77" s="1274"/>
      <c r="AZ77" s="1274"/>
      <c r="BA77" s="1274"/>
      <c r="BB77" s="1278" t="s">
        <v>608</v>
      </c>
      <c r="BC77" s="1278"/>
      <c r="BD77" s="1278"/>
      <c r="BE77" s="1278"/>
      <c r="BF77" s="1278"/>
      <c r="BG77" s="1278"/>
      <c r="BH77" s="1278"/>
      <c r="BI77" s="1278"/>
      <c r="BJ77" s="1278"/>
      <c r="BK77" s="1278"/>
      <c r="BL77" s="1278"/>
      <c r="BM77" s="1278"/>
      <c r="BN77" s="1278"/>
      <c r="BO77" s="1278"/>
      <c r="BP77" s="1279">
        <v>30</v>
      </c>
      <c r="BQ77" s="1279"/>
      <c r="BR77" s="1279"/>
      <c r="BS77" s="1279"/>
      <c r="BT77" s="1279"/>
      <c r="BU77" s="1279"/>
      <c r="BV77" s="1279"/>
      <c r="BW77" s="1279"/>
      <c r="BX77" s="1279">
        <v>23.1</v>
      </c>
      <c r="BY77" s="1279"/>
      <c r="BZ77" s="1279"/>
      <c r="CA77" s="1279"/>
      <c r="CB77" s="1279"/>
      <c r="CC77" s="1279"/>
      <c r="CD77" s="1279"/>
      <c r="CE77" s="1279"/>
      <c r="CF77" s="1279">
        <v>19</v>
      </c>
      <c r="CG77" s="1279"/>
      <c r="CH77" s="1279"/>
      <c r="CI77" s="1279"/>
      <c r="CJ77" s="1279"/>
      <c r="CK77" s="1279"/>
      <c r="CL77" s="1279"/>
      <c r="CM77" s="1279"/>
      <c r="CN77" s="1279">
        <v>18</v>
      </c>
      <c r="CO77" s="1279"/>
      <c r="CP77" s="1279"/>
      <c r="CQ77" s="1279"/>
      <c r="CR77" s="1279"/>
      <c r="CS77" s="1279"/>
      <c r="CT77" s="1279"/>
      <c r="CU77" s="1279"/>
      <c r="CV77" s="1279">
        <v>13.1</v>
      </c>
      <c r="CW77" s="1279"/>
      <c r="CX77" s="1279"/>
      <c r="CY77" s="1279"/>
      <c r="CZ77" s="1279"/>
      <c r="DA77" s="1279"/>
      <c r="DB77" s="1279"/>
      <c r="DC77" s="1279"/>
    </row>
    <row r="78" spans="2:107" x14ac:dyDescent="0.15">
      <c r="B78" s="1249"/>
      <c r="G78" s="1268"/>
      <c r="H78" s="1268"/>
      <c r="I78" s="1268"/>
      <c r="J78" s="1268"/>
      <c r="K78" s="1296"/>
      <c r="L78" s="1296"/>
      <c r="M78" s="1296"/>
      <c r="N78" s="1296"/>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1249"/>
      <c r="G79" s="1268"/>
      <c r="H79" s="1268"/>
      <c r="I79" s="1281"/>
      <c r="J79" s="1281"/>
      <c r="K79" s="1297"/>
      <c r="L79" s="1297"/>
      <c r="M79" s="1297"/>
      <c r="N79" s="1297"/>
      <c r="AN79" s="1274"/>
      <c r="AO79" s="1274"/>
      <c r="AP79" s="1274"/>
      <c r="AQ79" s="1274"/>
      <c r="AR79" s="1274"/>
      <c r="AS79" s="1274"/>
      <c r="AT79" s="1274"/>
      <c r="AU79" s="1274"/>
      <c r="AV79" s="1274"/>
      <c r="AW79" s="1274"/>
      <c r="AX79" s="1274"/>
      <c r="AY79" s="1274"/>
      <c r="AZ79" s="1274"/>
      <c r="BA79" s="1274"/>
      <c r="BB79" s="1278" t="s">
        <v>613</v>
      </c>
      <c r="BC79" s="1278"/>
      <c r="BD79" s="1278"/>
      <c r="BE79" s="1278"/>
      <c r="BF79" s="1278"/>
      <c r="BG79" s="1278"/>
      <c r="BH79" s="1278"/>
      <c r="BI79" s="1278"/>
      <c r="BJ79" s="1278"/>
      <c r="BK79" s="1278"/>
      <c r="BL79" s="1278"/>
      <c r="BM79" s="1278"/>
      <c r="BN79" s="1278"/>
      <c r="BO79" s="1278"/>
      <c r="BP79" s="1279">
        <v>5</v>
      </c>
      <c r="BQ79" s="1279"/>
      <c r="BR79" s="1279"/>
      <c r="BS79" s="1279"/>
      <c r="BT79" s="1279"/>
      <c r="BU79" s="1279"/>
      <c r="BV79" s="1279"/>
      <c r="BW79" s="1279"/>
      <c r="BX79" s="1279">
        <v>4.2</v>
      </c>
      <c r="BY79" s="1279"/>
      <c r="BZ79" s="1279"/>
      <c r="CA79" s="1279"/>
      <c r="CB79" s="1279"/>
      <c r="CC79" s="1279"/>
      <c r="CD79" s="1279"/>
      <c r="CE79" s="1279"/>
      <c r="CF79" s="1279">
        <v>3.6</v>
      </c>
      <c r="CG79" s="1279"/>
      <c r="CH79" s="1279"/>
      <c r="CI79" s="1279"/>
      <c r="CJ79" s="1279"/>
      <c r="CK79" s="1279"/>
      <c r="CL79" s="1279"/>
      <c r="CM79" s="1279"/>
      <c r="CN79" s="1279">
        <v>3.5</v>
      </c>
      <c r="CO79" s="1279"/>
      <c r="CP79" s="1279"/>
      <c r="CQ79" s="1279"/>
      <c r="CR79" s="1279"/>
      <c r="CS79" s="1279"/>
      <c r="CT79" s="1279"/>
      <c r="CU79" s="1279"/>
      <c r="CV79" s="1279">
        <v>3.6</v>
      </c>
      <c r="CW79" s="1279"/>
      <c r="CX79" s="1279"/>
      <c r="CY79" s="1279"/>
      <c r="CZ79" s="1279"/>
      <c r="DA79" s="1279"/>
      <c r="DB79" s="1279"/>
      <c r="DC79" s="1279"/>
    </row>
    <row r="80" spans="2:107" x14ac:dyDescent="0.15">
      <c r="B80" s="1249"/>
      <c r="G80" s="1268"/>
      <c r="H80" s="1268"/>
      <c r="I80" s="1281"/>
      <c r="J80" s="1281"/>
      <c r="K80" s="1297"/>
      <c r="L80" s="1297"/>
      <c r="M80" s="1297"/>
      <c r="N80" s="1297"/>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1249"/>
    </row>
    <row r="82" spans="2:109" ht="17.25" x14ac:dyDescent="0.15">
      <c r="B82" s="1249"/>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x14ac:dyDescent="0.15">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x14ac:dyDescent="0.15">
      <c r="DD84" s="1243"/>
      <c r="DE84" s="1243"/>
    </row>
    <row r="85" spans="2:109" x14ac:dyDescent="0.15">
      <c r="DD85" s="1243"/>
      <c r="DE85" s="1243"/>
    </row>
  </sheetData>
  <sheetProtection algorithmName="SHA-512" hashValue="VjrXQ8MEq8986aDGNymOEV8UBKeyJA3UJh54EJnQSt7zOgGcAhTBkpGyAnhYRr2ZiR71i1wMl5rlxHvlqCFUDw==" saltValue="qggEcnexbB1dvkrZXj6bt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2C5C1-40DD-42DE-A099-EC0198B1F669}">
  <sheetPr>
    <pageSetUpPr fitToPage="1"/>
  </sheetPr>
  <dimension ref="A1:DR125"/>
  <sheetViews>
    <sheetView showGridLines="0" topLeftCell="A88" zoomScaleNormal="100" zoomScaleSheetLayoutView="70" workbookViewId="0">
      <selection activeCell="AH52" sqref="AH52"/>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500</v>
      </c>
    </row>
  </sheetData>
  <sheetProtection algorithmName="SHA-512" hashValue="6Lm8VdR/XeN7spq2YrRLQ+UObp7V0zO0g5tU5PT+DZgwyaxM+dw8d6cTi9dVJZRZvBJkryqanUxT+YtfQiJuxw==" saltValue="FhUzv/SXl9Xfx6UBItL6R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275B2-591A-43B0-9991-B89954CD1604}">
  <sheetPr>
    <pageSetUpPr fitToPage="1"/>
  </sheetPr>
  <dimension ref="A1:DR125"/>
  <sheetViews>
    <sheetView showGridLines="0" zoomScaleNormal="100" zoomScaleSheetLayoutView="55" workbookViewId="0">
      <selection activeCell="AE31" sqref="AE31"/>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500</v>
      </c>
    </row>
  </sheetData>
  <sheetProtection algorithmName="SHA-512" hashValue="XfgEJJV6L0+ciwmH25c5JPuu/rQnzXM6X8s14BQhqbZ4GoklqrQvRI6K2GF9w1s+dWVC8ieAoAvzerdIf8mPBQ==" saltValue="eUkVvobymsowtjF2/iu6/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550</v>
      </c>
      <c r="G2" s="148"/>
      <c r="H2" s="149"/>
    </row>
    <row r="3" spans="1:8" x14ac:dyDescent="0.15">
      <c r="A3" s="145" t="s">
        <v>543</v>
      </c>
      <c r="B3" s="150"/>
      <c r="C3" s="151"/>
      <c r="D3" s="152">
        <v>30071</v>
      </c>
      <c r="E3" s="153"/>
      <c r="F3" s="154">
        <v>45426</v>
      </c>
      <c r="G3" s="155"/>
      <c r="H3" s="156"/>
    </row>
    <row r="4" spans="1:8" x14ac:dyDescent="0.15">
      <c r="A4" s="157"/>
      <c r="B4" s="158"/>
      <c r="C4" s="159"/>
      <c r="D4" s="160">
        <v>16002</v>
      </c>
      <c r="E4" s="161"/>
      <c r="F4" s="162">
        <v>24508</v>
      </c>
      <c r="G4" s="163"/>
      <c r="H4" s="164"/>
    </row>
    <row r="5" spans="1:8" x14ac:dyDescent="0.15">
      <c r="A5" s="145" t="s">
        <v>545</v>
      </c>
      <c r="B5" s="150"/>
      <c r="C5" s="151"/>
      <c r="D5" s="152">
        <v>29131</v>
      </c>
      <c r="E5" s="153"/>
      <c r="F5" s="154">
        <v>45022</v>
      </c>
      <c r="G5" s="155"/>
      <c r="H5" s="156"/>
    </row>
    <row r="6" spans="1:8" x14ac:dyDescent="0.15">
      <c r="A6" s="157"/>
      <c r="B6" s="158"/>
      <c r="C6" s="159"/>
      <c r="D6" s="160">
        <v>14118</v>
      </c>
      <c r="E6" s="161"/>
      <c r="F6" s="162">
        <v>25247</v>
      </c>
      <c r="G6" s="163"/>
      <c r="H6" s="164"/>
    </row>
    <row r="7" spans="1:8" x14ac:dyDescent="0.15">
      <c r="A7" s="145" t="s">
        <v>546</v>
      </c>
      <c r="B7" s="150"/>
      <c r="C7" s="151"/>
      <c r="D7" s="152">
        <v>33836</v>
      </c>
      <c r="E7" s="153"/>
      <c r="F7" s="154">
        <v>46035</v>
      </c>
      <c r="G7" s="155"/>
      <c r="H7" s="156"/>
    </row>
    <row r="8" spans="1:8" x14ac:dyDescent="0.15">
      <c r="A8" s="157"/>
      <c r="B8" s="158"/>
      <c r="C8" s="159"/>
      <c r="D8" s="160">
        <v>14690</v>
      </c>
      <c r="E8" s="161"/>
      <c r="F8" s="162">
        <v>25158</v>
      </c>
      <c r="G8" s="163"/>
      <c r="H8" s="164"/>
    </row>
    <row r="9" spans="1:8" x14ac:dyDescent="0.15">
      <c r="A9" s="145" t="s">
        <v>547</v>
      </c>
      <c r="B9" s="150"/>
      <c r="C9" s="151"/>
      <c r="D9" s="152">
        <v>22996</v>
      </c>
      <c r="E9" s="153"/>
      <c r="F9" s="154">
        <v>43261</v>
      </c>
      <c r="G9" s="155"/>
      <c r="H9" s="156"/>
    </row>
    <row r="10" spans="1:8" x14ac:dyDescent="0.15">
      <c r="A10" s="157"/>
      <c r="B10" s="158"/>
      <c r="C10" s="159"/>
      <c r="D10" s="160">
        <v>11087</v>
      </c>
      <c r="E10" s="161"/>
      <c r="F10" s="162">
        <v>24721</v>
      </c>
      <c r="G10" s="163"/>
      <c r="H10" s="164"/>
    </row>
    <row r="11" spans="1:8" x14ac:dyDescent="0.15">
      <c r="A11" s="145" t="s">
        <v>548</v>
      </c>
      <c r="B11" s="150"/>
      <c r="C11" s="151"/>
      <c r="D11" s="152">
        <v>34502</v>
      </c>
      <c r="E11" s="153"/>
      <c r="F11" s="154">
        <v>40626</v>
      </c>
      <c r="G11" s="155"/>
      <c r="H11" s="156"/>
    </row>
    <row r="12" spans="1:8" x14ac:dyDescent="0.15">
      <c r="A12" s="157"/>
      <c r="B12" s="158"/>
      <c r="C12" s="165"/>
      <c r="D12" s="160">
        <v>17795</v>
      </c>
      <c r="E12" s="161"/>
      <c r="F12" s="162">
        <v>24279</v>
      </c>
      <c r="G12" s="163"/>
      <c r="H12" s="164"/>
    </row>
    <row r="13" spans="1:8" x14ac:dyDescent="0.15">
      <c r="A13" s="145"/>
      <c r="B13" s="150"/>
      <c r="C13" s="166"/>
      <c r="D13" s="167">
        <v>30107</v>
      </c>
      <c r="E13" s="168"/>
      <c r="F13" s="169">
        <v>44074</v>
      </c>
      <c r="G13" s="170"/>
      <c r="H13" s="156"/>
    </row>
    <row r="14" spans="1:8" x14ac:dyDescent="0.15">
      <c r="A14" s="157"/>
      <c r="B14" s="158"/>
      <c r="C14" s="159"/>
      <c r="D14" s="160">
        <v>14738</v>
      </c>
      <c r="E14" s="161"/>
      <c r="F14" s="162">
        <v>24783</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1.29</v>
      </c>
      <c r="C19" s="171">
        <f>ROUND(VALUE(SUBSTITUTE(実質収支比率等に係る経年分析!G$48,"▲","-")),2)</f>
        <v>0.86</v>
      </c>
      <c r="D19" s="171">
        <f>ROUND(VALUE(SUBSTITUTE(実質収支比率等に係る経年分析!H$48,"▲","-")),2)</f>
        <v>1.1299999999999999</v>
      </c>
      <c r="E19" s="171">
        <f>ROUND(VALUE(SUBSTITUTE(実質収支比率等に係る経年分析!I$48,"▲","-")),2)</f>
        <v>3.34</v>
      </c>
      <c r="F19" s="171">
        <f>ROUND(VALUE(SUBSTITUTE(実質収支比率等に係る経年分析!J$48,"▲","-")),2)</f>
        <v>4.9400000000000004</v>
      </c>
    </row>
    <row r="20" spans="1:11" x14ac:dyDescent="0.15">
      <c r="A20" s="171" t="s">
        <v>55</v>
      </c>
      <c r="B20" s="171">
        <f>ROUND(VALUE(SUBSTITUTE(実質収支比率等に係る経年分析!F$47,"▲","-")),2)</f>
        <v>12.2</v>
      </c>
      <c r="C20" s="171">
        <f>ROUND(VALUE(SUBSTITUTE(実質収支比率等に係る経年分析!G$47,"▲","-")),2)</f>
        <v>12.77</v>
      </c>
      <c r="D20" s="171">
        <f>ROUND(VALUE(SUBSTITUTE(実質収支比率等に係る経年分析!H$47,"▲","-")),2)</f>
        <v>12.26</v>
      </c>
      <c r="E20" s="171">
        <f>ROUND(VALUE(SUBSTITUTE(実質収支比率等に係る経年分析!I$47,"▲","-")),2)</f>
        <v>12.5</v>
      </c>
      <c r="F20" s="171">
        <f>ROUND(VALUE(SUBSTITUTE(実質収支比率等に係る経年分析!J$47,"▲","-")),2)</f>
        <v>13.3</v>
      </c>
    </row>
    <row r="21" spans="1:11" x14ac:dyDescent="0.15">
      <c r="A21" s="171" t="s">
        <v>56</v>
      </c>
      <c r="B21" s="171">
        <f>IF(ISNUMBER(VALUE(SUBSTITUTE(実質収支比率等に係る経年分析!F$49,"▲","-"))),ROUND(VALUE(SUBSTITUTE(実質収支比率等に係る経年分析!F$49,"▲","-")),2),NA())</f>
        <v>0.8</v>
      </c>
      <c r="C21" s="171">
        <f>IF(ISNUMBER(VALUE(SUBSTITUTE(実質収支比率等に係る経年分析!G$49,"▲","-"))),ROUND(VALUE(SUBSTITUTE(実質収支比率等に係る経年分析!G$49,"▲","-")),2),NA())</f>
        <v>0.22</v>
      </c>
      <c r="D21" s="171">
        <f>IF(ISNUMBER(VALUE(SUBSTITUTE(実質収支比率等に係る経年分析!H$49,"▲","-"))),ROUND(VALUE(SUBSTITUTE(実質収支比率等に係る経年分析!H$49,"▲","-")),2),NA())</f>
        <v>-0.2</v>
      </c>
      <c r="E21" s="171">
        <f>IF(ISNUMBER(VALUE(SUBSTITUTE(実質収支比率等に係る経年分析!I$49,"▲","-"))),ROUND(VALUE(SUBSTITUTE(実質収支比率等に係る経年分析!I$49,"▲","-")),2),NA())</f>
        <v>2.79</v>
      </c>
      <c r="F21" s="171">
        <f>IF(ISNUMBER(VALUE(SUBSTITUTE(実質収支比率等に係る経年分析!J$49,"▲","-"))),ROUND(VALUE(SUBSTITUTE(実質収支比率等に係る経年分析!J$49,"▲","-")),2),NA())</f>
        <v>3.37</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0.32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0.33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0.3</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国民健康保険診療施設費</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宝塚市営霊園事業費</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介護保険事業費</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1.24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0.44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0.91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1.69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0.75</v>
      </c>
    </row>
    <row r="32" spans="1:11" x14ac:dyDescent="0.15">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0.65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0.46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0.86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0.87</v>
      </c>
    </row>
    <row r="33" spans="1:16" x14ac:dyDescent="0.15">
      <c r="A33" s="172" t="str">
        <f>IF(連結実質赤字比率に係る赤字・黒字の構成分析!C$37="",NA(),連結実質赤字比率に係る赤字・黒字の構成分析!C$37)</f>
        <v>国民健康保険事業費</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2.97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0.98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1.05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1.31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1.7</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1.28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0.85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1.1299999999999999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3.34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4.93</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6.99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8.15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8.9600000000000009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8.73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8.31</v>
      </c>
    </row>
    <row r="36" spans="1:16" x14ac:dyDescent="0.15">
      <c r="A36" s="172" t="str">
        <f>IF(連結実質赤字比率に係る赤字・黒字の構成分析!C$34="",NA(),連結実質赤字比率に係る赤字・黒字の構成分析!C$34)</f>
        <v>病院事業会計</v>
      </c>
      <c r="B36" s="172">
        <f>IF(ROUND(VALUE(SUBSTITUTE(連結実質赤字比率に係る赤字・黒字の構成分析!F$34,"▲", "-")), 2) &lt; 0, ABS(ROUND(VALUE(SUBSTITUTE(連結実質赤字比率に係る赤字・黒字の構成分析!F$34,"▲", "-")), 2)), NA())</f>
        <v>2.98</v>
      </c>
      <c r="C36" s="172" t="e">
        <f>IF(ROUND(VALUE(SUBSTITUTE(連結実質赤字比率に係る赤字・黒字の構成分析!F$34,"▲", "-")), 2) &gt;= 0, ABS(ROUND(VALUE(SUBSTITUTE(連結実質赤字比率に係る赤字・黒字の構成分析!F$34,"▲", "-")), 2)), NA())</f>
        <v>#N/A</v>
      </c>
      <c r="D36" s="172">
        <f>IF(ROUND(VALUE(SUBSTITUTE(連結実質赤字比率に係る赤字・黒字の構成分析!G$34,"▲", "-")), 2) &lt; 0, ABS(ROUND(VALUE(SUBSTITUTE(連結実質赤字比率に係る赤字・黒字の構成分析!G$34,"▲", "-")), 2)), NA())</f>
        <v>2.75</v>
      </c>
      <c r="E36" s="172" t="e">
        <f>IF(ROUND(VALUE(SUBSTITUTE(連結実質赤字比率に係る赤字・黒字の構成分析!G$34,"▲", "-")), 2) &gt;= 0, ABS(ROUND(VALUE(SUBSTITUTE(連結実質赤字比率に係る赤字・黒字の構成分析!G$34,"▲", "-")), 2)), NA())</f>
        <v>#N/A</v>
      </c>
      <c r="F36" s="172">
        <f>IF(ROUND(VALUE(SUBSTITUTE(連結実質赤字比率に係る赤字・黒字の構成分析!H$34,"▲", "-")), 2) &lt; 0, ABS(ROUND(VALUE(SUBSTITUTE(連結実質赤字比率に係る赤字・黒字の構成分析!H$34,"▲", "-")), 2)), NA())</f>
        <v>3.41</v>
      </c>
      <c r="G36" s="172" t="e">
        <f>IF(ROUND(VALUE(SUBSTITUTE(連結実質赤字比率に係る赤字・黒字の構成分析!H$34,"▲", "-")), 2) &gt;= 0, ABS(ROUND(VALUE(SUBSTITUTE(連結実質赤字比率に係る赤字・黒字の構成分析!H$34,"▲", "-")), 2)), NA())</f>
        <v>#N/A</v>
      </c>
      <c r="H36" s="172">
        <f>IF(ROUND(VALUE(SUBSTITUTE(連結実質赤字比率に係る赤字・黒字の構成分析!I$34,"▲", "-")), 2) &lt; 0, ABS(ROUND(VALUE(SUBSTITUTE(連結実質赤字比率に係る赤字・黒字の構成分析!I$34,"▲", "-")), 2)), NA())</f>
        <v>1.99</v>
      </c>
      <c r="I36" s="172" t="e">
        <f>IF(ROUND(VALUE(SUBSTITUTE(連結実質赤字比率に係る赤字・黒字の構成分析!I$34,"▲", "-")), 2) &gt;= 0, ABS(ROUND(VALUE(SUBSTITUTE(連結実質赤字比率に係る赤字・黒字の構成分析!I$34,"▲", "-")), 2)), NA())</f>
        <v>#N/A</v>
      </c>
      <c r="J36" s="172">
        <f>IF(ROUND(VALUE(SUBSTITUTE(連結実質赤字比率に係る赤字・黒字の構成分析!J$34,"▲", "-")), 2) &lt; 0, ABS(ROUND(VALUE(SUBSTITUTE(連結実質赤字比率に係る赤字・黒字の構成分析!J$34,"▲", "-")), 2)), NA())</f>
        <v>0.18</v>
      </c>
      <c r="K36" s="172" t="e">
        <f>IF(ROUND(VALUE(SUBSTITUTE(連結実質赤字比率に係る赤字・黒字の構成分析!J$34,"▲", "-")), 2) &gt;= 0, ABS(ROUND(VALUE(SUBSTITUTE(連結実質赤字比率に係る赤字・黒字の構成分析!J$34,"▲", "-")), 2)), NA())</f>
        <v>#N/A</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7149</v>
      </c>
      <c r="E42" s="173"/>
      <c r="F42" s="173"/>
      <c r="G42" s="173">
        <f>'実質公債費比率（分子）の構造'!L$52</f>
        <v>7110</v>
      </c>
      <c r="H42" s="173"/>
      <c r="I42" s="173"/>
      <c r="J42" s="173">
        <f>'実質公債費比率（分子）の構造'!M$52</f>
        <v>6845</v>
      </c>
      <c r="K42" s="173"/>
      <c r="L42" s="173"/>
      <c r="M42" s="173">
        <f>'実質公債費比率（分子）の構造'!N$52</f>
        <v>6628</v>
      </c>
      <c r="N42" s="173"/>
      <c r="O42" s="173"/>
      <c r="P42" s="173">
        <f>'実質公債費比率（分子）の構造'!O$52</f>
        <v>6489</v>
      </c>
    </row>
    <row r="43" spans="1:16" x14ac:dyDescent="0.15">
      <c r="A43" s="173" t="s">
        <v>64</v>
      </c>
      <c r="B43" s="173">
        <f>'実質公債費比率（分子）の構造'!K$51</f>
        <v>2</v>
      </c>
      <c r="C43" s="173"/>
      <c r="D43" s="173"/>
      <c r="E43" s="173">
        <f>'実質公債費比率（分子）の構造'!L$51</f>
        <v>1</v>
      </c>
      <c r="F43" s="173"/>
      <c r="G43" s="173"/>
      <c r="H43" s="173">
        <f>'実質公債費比率（分子）の構造'!M$51</f>
        <v>1</v>
      </c>
      <c r="I43" s="173"/>
      <c r="J43" s="173"/>
      <c r="K43" s="173">
        <f>'実質公債費比率（分子）の構造'!N$51</f>
        <v>1</v>
      </c>
      <c r="L43" s="173"/>
      <c r="M43" s="173"/>
      <c r="N43" s="173">
        <f>'実質公債費比率（分子）の構造'!O$51</f>
        <v>0</v>
      </c>
      <c r="O43" s="173"/>
      <c r="P43" s="173"/>
    </row>
    <row r="44" spans="1:16" x14ac:dyDescent="0.15">
      <c r="A44" s="173" t="s">
        <v>65</v>
      </c>
      <c r="B44" s="173">
        <f>'実質公債費比率（分子）の構造'!K$50</f>
        <v>436</v>
      </c>
      <c r="C44" s="173"/>
      <c r="D44" s="173"/>
      <c r="E44" s="173">
        <f>'実質公債費比率（分子）の構造'!L$50</f>
        <v>436</v>
      </c>
      <c r="F44" s="173"/>
      <c r="G44" s="173"/>
      <c r="H44" s="173">
        <f>'実質公債費比率（分子）の構造'!M$50</f>
        <v>435</v>
      </c>
      <c r="I44" s="173"/>
      <c r="J44" s="173"/>
      <c r="K44" s="173">
        <f>'実質公債費比率（分子）の構造'!N$50</f>
        <v>379</v>
      </c>
      <c r="L44" s="173"/>
      <c r="M44" s="173"/>
      <c r="N44" s="173">
        <f>'実質公債費比率（分子）の構造'!O$50</f>
        <v>537</v>
      </c>
      <c r="O44" s="173"/>
      <c r="P44" s="173"/>
    </row>
    <row r="45" spans="1:16" x14ac:dyDescent="0.15">
      <c r="A45" s="173" t="s">
        <v>66</v>
      </c>
      <c r="B45" s="173">
        <f>'実質公債費比率（分子）の構造'!K$49</f>
        <v>13</v>
      </c>
      <c r="C45" s="173"/>
      <c r="D45" s="173"/>
      <c r="E45" s="173">
        <f>'実質公債費比率（分子）の構造'!L$49</f>
        <v>14</v>
      </c>
      <c r="F45" s="173"/>
      <c r="G45" s="173"/>
      <c r="H45" s="173">
        <f>'実質公債費比率（分子）の構造'!M$49</f>
        <v>11</v>
      </c>
      <c r="I45" s="173"/>
      <c r="J45" s="173"/>
      <c r="K45" s="173">
        <f>'実質公債費比率（分子）の構造'!N$49</f>
        <v>10</v>
      </c>
      <c r="L45" s="173"/>
      <c r="M45" s="173"/>
      <c r="N45" s="173">
        <f>'実質公債費比率（分子）の構造'!O$49</f>
        <v>4</v>
      </c>
      <c r="O45" s="173"/>
      <c r="P45" s="173"/>
    </row>
    <row r="46" spans="1:16" x14ac:dyDescent="0.15">
      <c r="A46" s="173" t="s">
        <v>67</v>
      </c>
      <c r="B46" s="173">
        <f>'実質公債費比率（分子）の構造'!K$48</f>
        <v>1591</v>
      </c>
      <c r="C46" s="173"/>
      <c r="D46" s="173"/>
      <c r="E46" s="173">
        <f>'実質公債費比率（分子）の構造'!L$48</f>
        <v>1406</v>
      </c>
      <c r="F46" s="173"/>
      <c r="G46" s="173"/>
      <c r="H46" s="173">
        <f>'実質公債費比率（分子）の構造'!M$48</f>
        <v>1402</v>
      </c>
      <c r="I46" s="173"/>
      <c r="J46" s="173"/>
      <c r="K46" s="173">
        <f>'実質公債費比率（分子）の構造'!N$48</f>
        <v>1382</v>
      </c>
      <c r="L46" s="173"/>
      <c r="M46" s="173"/>
      <c r="N46" s="173">
        <f>'実質公債費比率（分子）の構造'!O$48</f>
        <v>1161</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6590</v>
      </c>
      <c r="C49" s="173"/>
      <c r="D49" s="173"/>
      <c r="E49" s="173">
        <f>'実質公債費比率（分子）の構造'!L$45</f>
        <v>6598</v>
      </c>
      <c r="F49" s="173"/>
      <c r="G49" s="173"/>
      <c r="H49" s="173">
        <f>'実質公債費比率（分子）の構造'!M$45</f>
        <v>6477</v>
      </c>
      <c r="I49" s="173"/>
      <c r="J49" s="173"/>
      <c r="K49" s="173">
        <f>'実質公債費比率（分子）の構造'!N$45</f>
        <v>6513</v>
      </c>
      <c r="L49" s="173"/>
      <c r="M49" s="173"/>
      <c r="N49" s="173">
        <f>'実質公債費比率（分子）の構造'!O$45</f>
        <v>6806</v>
      </c>
      <c r="O49" s="173"/>
      <c r="P49" s="173"/>
    </row>
    <row r="50" spans="1:16" x14ac:dyDescent="0.15">
      <c r="A50" s="173" t="s">
        <v>71</v>
      </c>
      <c r="B50" s="173" t="e">
        <f>NA()</f>
        <v>#N/A</v>
      </c>
      <c r="C50" s="173">
        <f>IF(ISNUMBER('実質公債費比率（分子）の構造'!K$53),'実質公債費比率（分子）の構造'!K$53,NA())</f>
        <v>1483</v>
      </c>
      <c r="D50" s="173" t="e">
        <f>NA()</f>
        <v>#N/A</v>
      </c>
      <c r="E50" s="173" t="e">
        <f>NA()</f>
        <v>#N/A</v>
      </c>
      <c r="F50" s="173">
        <f>IF(ISNUMBER('実質公債費比率（分子）の構造'!L$53),'実質公債費比率（分子）の構造'!L$53,NA())</f>
        <v>1345</v>
      </c>
      <c r="G50" s="173" t="e">
        <f>NA()</f>
        <v>#N/A</v>
      </c>
      <c r="H50" s="173" t="e">
        <f>NA()</f>
        <v>#N/A</v>
      </c>
      <c r="I50" s="173">
        <f>IF(ISNUMBER('実質公債費比率（分子）の構造'!M$53),'実質公債費比率（分子）の構造'!M$53,NA())</f>
        <v>1481</v>
      </c>
      <c r="J50" s="173" t="e">
        <f>NA()</f>
        <v>#N/A</v>
      </c>
      <c r="K50" s="173" t="e">
        <f>NA()</f>
        <v>#N/A</v>
      </c>
      <c r="L50" s="173">
        <f>IF(ISNUMBER('実質公債費比率（分子）の構造'!N$53),'実質公債費比率（分子）の構造'!N$53,NA())</f>
        <v>1657</v>
      </c>
      <c r="M50" s="173" t="e">
        <f>NA()</f>
        <v>#N/A</v>
      </c>
      <c r="N50" s="173" t="e">
        <f>NA()</f>
        <v>#N/A</v>
      </c>
      <c r="O50" s="173">
        <f>IF(ISNUMBER('実質公債費比率（分子）の構造'!O$53),'実質公債費比率（分子）の構造'!O$53,NA())</f>
        <v>2019</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57916</v>
      </c>
      <c r="E56" s="172"/>
      <c r="F56" s="172"/>
      <c r="G56" s="172">
        <f>'将来負担比率（分子）の構造'!J$52</f>
        <v>58309</v>
      </c>
      <c r="H56" s="172"/>
      <c r="I56" s="172"/>
      <c r="J56" s="172">
        <f>'将来負担比率（分子）の構造'!K$52</f>
        <v>58215</v>
      </c>
      <c r="K56" s="172"/>
      <c r="L56" s="172"/>
      <c r="M56" s="172">
        <f>'将来負担比率（分子）の構造'!L$52</f>
        <v>57750</v>
      </c>
      <c r="N56" s="172"/>
      <c r="O56" s="172"/>
      <c r="P56" s="172">
        <f>'将来負担比率（分子）の構造'!M$52</f>
        <v>57849</v>
      </c>
    </row>
    <row r="57" spans="1:16" x14ac:dyDescent="0.15">
      <c r="A57" s="172" t="s">
        <v>42</v>
      </c>
      <c r="B57" s="172"/>
      <c r="C57" s="172"/>
      <c r="D57" s="172">
        <f>'将来負担比率（分子）の構造'!I$51</f>
        <v>20935</v>
      </c>
      <c r="E57" s="172"/>
      <c r="F57" s="172"/>
      <c r="G57" s="172">
        <f>'将来負担比率（分子）の構造'!J$51</f>
        <v>18769</v>
      </c>
      <c r="H57" s="172"/>
      <c r="I57" s="172"/>
      <c r="J57" s="172">
        <f>'将来負担比率（分子）の構造'!K$51</f>
        <v>17461</v>
      </c>
      <c r="K57" s="172"/>
      <c r="L57" s="172"/>
      <c r="M57" s="172">
        <f>'将来負担比率（分子）の構造'!L$51</f>
        <v>15215</v>
      </c>
      <c r="N57" s="172"/>
      <c r="O57" s="172"/>
      <c r="P57" s="172">
        <f>'将来負担比率（分子）の構造'!M$51</f>
        <v>14074</v>
      </c>
    </row>
    <row r="58" spans="1:16" x14ac:dyDescent="0.15">
      <c r="A58" s="172" t="s">
        <v>41</v>
      </c>
      <c r="B58" s="172"/>
      <c r="C58" s="172"/>
      <c r="D58" s="172">
        <f>'将来負担比率（分子）の構造'!I$50</f>
        <v>11117</v>
      </c>
      <c r="E58" s="172"/>
      <c r="F58" s="172"/>
      <c r="G58" s="172">
        <f>'将来負担比率（分子）の構造'!J$50</f>
        <v>13064</v>
      </c>
      <c r="H58" s="172"/>
      <c r="I58" s="172"/>
      <c r="J58" s="172">
        <f>'将来負担比率（分子）の構造'!K$50</f>
        <v>13330</v>
      </c>
      <c r="K58" s="172"/>
      <c r="L58" s="172"/>
      <c r="M58" s="172">
        <f>'将来負担比率（分子）の構造'!L$50</f>
        <v>14186</v>
      </c>
      <c r="N58" s="172"/>
      <c r="O58" s="172"/>
      <c r="P58" s="172">
        <f>'将来負担比率（分子）の構造'!M$50</f>
        <v>16203</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2159</v>
      </c>
      <c r="C61" s="172"/>
      <c r="D61" s="172"/>
      <c r="E61" s="172">
        <f>'将来負担比率（分子）の構造'!J$46</f>
        <v>2092</v>
      </c>
      <c r="F61" s="172"/>
      <c r="G61" s="172"/>
      <c r="H61" s="172">
        <f>'将来負担比率（分子）の構造'!K$46</f>
        <v>2103</v>
      </c>
      <c r="I61" s="172"/>
      <c r="J61" s="172"/>
      <c r="K61" s="172">
        <f>'将来負担比率（分子）の構造'!L$46</f>
        <v>2079</v>
      </c>
      <c r="L61" s="172"/>
      <c r="M61" s="172"/>
      <c r="N61" s="172">
        <f>'将来負担比率（分子）の構造'!M$46</f>
        <v>2227</v>
      </c>
      <c r="O61" s="172"/>
      <c r="P61" s="172"/>
    </row>
    <row r="62" spans="1:16" x14ac:dyDescent="0.15">
      <c r="A62" s="172" t="s">
        <v>35</v>
      </c>
      <c r="B62" s="172">
        <f>'将来負担比率（分子）の構造'!I$45</f>
        <v>6885</v>
      </c>
      <c r="C62" s="172"/>
      <c r="D62" s="172"/>
      <c r="E62" s="172">
        <f>'将来負担比率（分子）の構造'!J$45</f>
        <v>6287</v>
      </c>
      <c r="F62" s="172"/>
      <c r="G62" s="172"/>
      <c r="H62" s="172">
        <f>'将来負担比率（分子）の構造'!K$45</f>
        <v>6059</v>
      </c>
      <c r="I62" s="172"/>
      <c r="J62" s="172"/>
      <c r="K62" s="172">
        <f>'将来負担比率（分子）の構造'!L$45</f>
        <v>5826</v>
      </c>
      <c r="L62" s="172"/>
      <c r="M62" s="172"/>
      <c r="N62" s="172">
        <f>'将来負担比率（分子）の構造'!M$45</f>
        <v>5691</v>
      </c>
      <c r="O62" s="172"/>
      <c r="P62" s="172"/>
    </row>
    <row r="63" spans="1:16" x14ac:dyDescent="0.15">
      <c r="A63" s="172" t="s">
        <v>34</v>
      </c>
      <c r="B63" s="172">
        <f>'将来負担比率（分子）の構造'!I$44</f>
        <v>49</v>
      </c>
      <c r="C63" s="172"/>
      <c r="D63" s="172"/>
      <c r="E63" s="172">
        <f>'将来負担比率（分子）の構造'!J$44</f>
        <v>36</v>
      </c>
      <c r="F63" s="172"/>
      <c r="G63" s="172"/>
      <c r="H63" s="172">
        <f>'将来負担比率（分子）の構造'!K$44</f>
        <v>25</v>
      </c>
      <c r="I63" s="172"/>
      <c r="J63" s="172"/>
      <c r="K63" s="172">
        <f>'将来負担比率（分子）の構造'!L$44</f>
        <v>15</v>
      </c>
      <c r="L63" s="172"/>
      <c r="M63" s="172"/>
      <c r="N63" s="172">
        <f>'将来負担比率（分子）の構造'!M$44</f>
        <v>12</v>
      </c>
      <c r="O63" s="172"/>
      <c r="P63" s="172"/>
    </row>
    <row r="64" spans="1:16" x14ac:dyDescent="0.15">
      <c r="A64" s="172" t="s">
        <v>33</v>
      </c>
      <c r="B64" s="172">
        <f>'将来負担比率（分子）の構造'!I$43</f>
        <v>16003</v>
      </c>
      <c r="C64" s="172"/>
      <c r="D64" s="172"/>
      <c r="E64" s="172">
        <f>'将来負担比率（分子）の構造'!J$43</f>
        <v>14278</v>
      </c>
      <c r="F64" s="172"/>
      <c r="G64" s="172"/>
      <c r="H64" s="172">
        <f>'将来負担比率（分子）の構造'!K$43</f>
        <v>12861</v>
      </c>
      <c r="I64" s="172"/>
      <c r="J64" s="172"/>
      <c r="K64" s="172">
        <f>'将来負担比率（分子）の構造'!L$43</f>
        <v>11361</v>
      </c>
      <c r="L64" s="172"/>
      <c r="M64" s="172"/>
      <c r="N64" s="172">
        <f>'将来負担比率（分子）の構造'!M$43</f>
        <v>10012</v>
      </c>
      <c r="O64" s="172"/>
      <c r="P64" s="172"/>
    </row>
    <row r="65" spans="1:16" x14ac:dyDescent="0.15">
      <c r="A65" s="172" t="s">
        <v>32</v>
      </c>
      <c r="B65" s="172">
        <f>'将来負担比率（分子）の構造'!I$42</f>
        <v>3578</v>
      </c>
      <c r="C65" s="172"/>
      <c r="D65" s="172"/>
      <c r="E65" s="172">
        <f>'将来負担比率（分子）の構造'!J$42</f>
        <v>3232</v>
      </c>
      <c r="F65" s="172"/>
      <c r="G65" s="172"/>
      <c r="H65" s="172">
        <f>'将来負担比率（分子）の構造'!K$42</f>
        <v>3169</v>
      </c>
      <c r="I65" s="172"/>
      <c r="J65" s="172"/>
      <c r="K65" s="172">
        <f>'将来負担比率（分子）の構造'!L$42</f>
        <v>2932</v>
      </c>
      <c r="L65" s="172"/>
      <c r="M65" s="172"/>
      <c r="N65" s="172">
        <f>'将来負担比率（分子）の構造'!M$42</f>
        <v>2900</v>
      </c>
      <c r="O65" s="172"/>
      <c r="P65" s="172"/>
    </row>
    <row r="66" spans="1:16" x14ac:dyDescent="0.15">
      <c r="A66" s="172" t="s">
        <v>31</v>
      </c>
      <c r="B66" s="172">
        <f>'将来負担比率（分子）の構造'!I$41</f>
        <v>73016</v>
      </c>
      <c r="C66" s="172"/>
      <c r="D66" s="172"/>
      <c r="E66" s="172">
        <f>'将来負担比率（分子）の構造'!J$41</f>
        <v>72866</v>
      </c>
      <c r="F66" s="172"/>
      <c r="G66" s="172"/>
      <c r="H66" s="172">
        <f>'将来負担比率（分子）の構造'!K$41</f>
        <v>73644</v>
      </c>
      <c r="I66" s="172"/>
      <c r="J66" s="172"/>
      <c r="K66" s="172">
        <f>'将来負担比率（分子）の構造'!L$41</f>
        <v>72599</v>
      </c>
      <c r="L66" s="172"/>
      <c r="M66" s="172"/>
      <c r="N66" s="172">
        <f>'将来負担比率（分子）の構造'!M$41</f>
        <v>72364</v>
      </c>
      <c r="O66" s="172"/>
      <c r="P66" s="172"/>
    </row>
    <row r="67" spans="1:16" x14ac:dyDescent="0.15">
      <c r="A67" s="172" t="s">
        <v>75</v>
      </c>
      <c r="B67" s="172" t="e">
        <f>NA()</f>
        <v>#N/A</v>
      </c>
      <c r="C67" s="172">
        <f>IF(ISNUMBER('将来負担比率（分子）の構造'!I$53), IF('将来負担比率（分子）の構造'!I$53 &lt; 0, 0, '将来負担比率（分子）の構造'!I$53), NA())</f>
        <v>11722</v>
      </c>
      <c r="D67" s="172" t="e">
        <f>NA()</f>
        <v>#N/A</v>
      </c>
      <c r="E67" s="172" t="e">
        <f>NA()</f>
        <v>#N/A</v>
      </c>
      <c r="F67" s="172">
        <f>IF(ISNUMBER('将来負担比率（分子）の構造'!J$53), IF('将来負担比率（分子）の構造'!J$53 &lt; 0, 0, '将来負担比率（分子）の構造'!J$53), NA())</f>
        <v>8649</v>
      </c>
      <c r="G67" s="172" t="e">
        <f>NA()</f>
        <v>#N/A</v>
      </c>
      <c r="H67" s="172" t="e">
        <f>NA()</f>
        <v>#N/A</v>
      </c>
      <c r="I67" s="172">
        <f>IF(ISNUMBER('将来負担比率（分子）の構造'!K$53), IF('将来負担比率（分子）の構造'!K$53 &lt; 0, 0, '将来負担比率（分子）の構造'!K$53), NA())</f>
        <v>8855</v>
      </c>
      <c r="J67" s="172" t="e">
        <f>NA()</f>
        <v>#N/A</v>
      </c>
      <c r="K67" s="172" t="e">
        <f>NA()</f>
        <v>#N/A</v>
      </c>
      <c r="L67" s="172">
        <f>IF(ISNUMBER('将来負担比率（分子）の構造'!L$53), IF('将来負担比率（分子）の構造'!L$53 &lt; 0, 0, '将来負担比率（分子）の構造'!L$53), NA())</f>
        <v>7661</v>
      </c>
      <c r="M67" s="172" t="e">
        <f>NA()</f>
        <v>#N/A</v>
      </c>
      <c r="N67" s="172" t="e">
        <f>NA()</f>
        <v>#N/A</v>
      </c>
      <c r="O67" s="172">
        <f>IF(ISNUMBER('将来負担比率（分子）の構造'!M$53), IF('将来負担比率（分子）の構造'!M$53 &lt; 0, 0, '将来負担比率（分子）の構造'!M$53), NA())</f>
        <v>5079</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5408</v>
      </c>
      <c r="C72" s="176">
        <f>基金残高に係る経年分析!G55</f>
        <v>5660</v>
      </c>
      <c r="D72" s="176">
        <f>基金残高に係る経年分析!H55</f>
        <v>6418</v>
      </c>
    </row>
    <row r="73" spans="1:16" x14ac:dyDescent="0.15">
      <c r="A73" s="175" t="s">
        <v>78</v>
      </c>
      <c r="B73" s="176">
        <f>基金残高に係る経年分析!F56</f>
        <v>246</v>
      </c>
      <c r="C73" s="176">
        <f>基金残高に係る経年分析!G56</f>
        <v>246</v>
      </c>
      <c r="D73" s="176">
        <f>基金残高に係る経年分析!H56</f>
        <v>246</v>
      </c>
    </row>
    <row r="74" spans="1:16" x14ac:dyDescent="0.15">
      <c r="A74" s="175" t="s">
        <v>79</v>
      </c>
      <c r="B74" s="176">
        <f>基金残高に係る経年分析!F57</f>
        <v>4372</v>
      </c>
      <c r="C74" s="176">
        <f>基金残高に係る経年分析!G57</f>
        <v>4863</v>
      </c>
      <c r="D74" s="176">
        <f>基金残高に係る経年分析!H57</f>
        <v>6160</v>
      </c>
    </row>
  </sheetData>
  <sheetProtection algorithmName="SHA-512" hashValue="PjJOztUrqs3W7WBOiNPbgj0snlH5bbLgBSN9cKz1WR3csxosT5jshhrd4WiPT5VNA+7sOzPpvbHCVX5uPynERQ==" saltValue="bmvy4TZIrZEErVNYYZt6i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DC568-31D2-4307-BF91-B773344F353E}">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7" t="s">
        <v>212</v>
      </c>
      <c r="DI1" s="748"/>
      <c r="DJ1" s="748"/>
      <c r="DK1" s="748"/>
      <c r="DL1" s="748"/>
      <c r="DM1" s="748"/>
      <c r="DN1" s="749"/>
      <c r="DO1" s="212"/>
      <c r="DP1" s="747" t="s">
        <v>213</v>
      </c>
      <c r="DQ1" s="748"/>
      <c r="DR1" s="748"/>
      <c r="DS1" s="748"/>
      <c r="DT1" s="748"/>
      <c r="DU1" s="748"/>
      <c r="DV1" s="748"/>
      <c r="DW1" s="748"/>
      <c r="DX1" s="748"/>
      <c r="DY1" s="748"/>
      <c r="DZ1" s="748"/>
      <c r="EA1" s="748"/>
      <c r="EB1" s="748"/>
      <c r="EC1" s="749"/>
      <c r="ED1" s="210"/>
      <c r="EE1" s="210"/>
      <c r="EF1" s="210"/>
      <c r="EG1" s="210"/>
      <c r="EH1" s="210"/>
      <c r="EI1" s="210"/>
      <c r="EJ1" s="210"/>
      <c r="EK1" s="210"/>
      <c r="EL1" s="210"/>
      <c r="EM1" s="210"/>
    </row>
    <row r="2" spans="2:143" ht="22.5" customHeight="1" x14ac:dyDescent="0.15">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8" t="s">
        <v>215</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216</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217</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15">
      <c r="B4" s="688" t="s">
        <v>1</v>
      </c>
      <c r="C4" s="689"/>
      <c r="D4" s="689"/>
      <c r="E4" s="689"/>
      <c r="F4" s="689"/>
      <c r="G4" s="689"/>
      <c r="H4" s="689"/>
      <c r="I4" s="689"/>
      <c r="J4" s="689"/>
      <c r="K4" s="689"/>
      <c r="L4" s="689"/>
      <c r="M4" s="689"/>
      <c r="N4" s="689"/>
      <c r="O4" s="689"/>
      <c r="P4" s="689"/>
      <c r="Q4" s="690"/>
      <c r="R4" s="688" t="s">
        <v>218</v>
      </c>
      <c r="S4" s="689"/>
      <c r="T4" s="689"/>
      <c r="U4" s="689"/>
      <c r="V4" s="689"/>
      <c r="W4" s="689"/>
      <c r="X4" s="689"/>
      <c r="Y4" s="690"/>
      <c r="Z4" s="688" t="s">
        <v>219</v>
      </c>
      <c r="AA4" s="689"/>
      <c r="AB4" s="689"/>
      <c r="AC4" s="690"/>
      <c r="AD4" s="688" t="s">
        <v>220</v>
      </c>
      <c r="AE4" s="689"/>
      <c r="AF4" s="689"/>
      <c r="AG4" s="689"/>
      <c r="AH4" s="689"/>
      <c r="AI4" s="689"/>
      <c r="AJ4" s="689"/>
      <c r="AK4" s="690"/>
      <c r="AL4" s="688" t="s">
        <v>219</v>
      </c>
      <c r="AM4" s="689"/>
      <c r="AN4" s="689"/>
      <c r="AO4" s="690"/>
      <c r="AP4" s="744" t="s">
        <v>221</v>
      </c>
      <c r="AQ4" s="744"/>
      <c r="AR4" s="744"/>
      <c r="AS4" s="744"/>
      <c r="AT4" s="744"/>
      <c r="AU4" s="744"/>
      <c r="AV4" s="744"/>
      <c r="AW4" s="744"/>
      <c r="AX4" s="744"/>
      <c r="AY4" s="744"/>
      <c r="AZ4" s="744"/>
      <c r="BA4" s="744"/>
      <c r="BB4" s="744"/>
      <c r="BC4" s="744"/>
      <c r="BD4" s="744"/>
      <c r="BE4" s="744"/>
      <c r="BF4" s="744"/>
      <c r="BG4" s="744" t="s">
        <v>222</v>
      </c>
      <c r="BH4" s="744"/>
      <c r="BI4" s="744"/>
      <c r="BJ4" s="744"/>
      <c r="BK4" s="744"/>
      <c r="BL4" s="744"/>
      <c r="BM4" s="744"/>
      <c r="BN4" s="744"/>
      <c r="BO4" s="744" t="s">
        <v>219</v>
      </c>
      <c r="BP4" s="744"/>
      <c r="BQ4" s="744"/>
      <c r="BR4" s="744"/>
      <c r="BS4" s="744" t="s">
        <v>223</v>
      </c>
      <c r="BT4" s="744"/>
      <c r="BU4" s="744"/>
      <c r="BV4" s="744"/>
      <c r="BW4" s="744"/>
      <c r="BX4" s="744"/>
      <c r="BY4" s="744"/>
      <c r="BZ4" s="744"/>
      <c r="CA4" s="744"/>
      <c r="CB4" s="744"/>
      <c r="CD4" s="731" t="s">
        <v>224</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362" customFormat="1" ht="11.25" customHeight="1" x14ac:dyDescent="0.15">
      <c r="B5" s="697" t="s">
        <v>225</v>
      </c>
      <c r="C5" s="698"/>
      <c r="D5" s="698"/>
      <c r="E5" s="698"/>
      <c r="F5" s="698"/>
      <c r="G5" s="698"/>
      <c r="H5" s="698"/>
      <c r="I5" s="698"/>
      <c r="J5" s="698"/>
      <c r="K5" s="698"/>
      <c r="L5" s="698"/>
      <c r="M5" s="698"/>
      <c r="N5" s="698"/>
      <c r="O5" s="698"/>
      <c r="P5" s="698"/>
      <c r="Q5" s="699"/>
      <c r="R5" s="682">
        <v>35621599</v>
      </c>
      <c r="S5" s="683"/>
      <c r="T5" s="683"/>
      <c r="U5" s="683"/>
      <c r="V5" s="683"/>
      <c r="W5" s="683"/>
      <c r="X5" s="683"/>
      <c r="Y5" s="726"/>
      <c r="Z5" s="745">
        <v>37.9</v>
      </c>
      <c r="AA5" s="745"/>
      <c r="AB5" s="745"/>
      <c r="AC5" s="745"/>
      <c r="AD5" s="746">
        <v>32457307</v>
      </c>
      <c r="AE5" s="746"/>
      <c r="AF5" s="746"/>
      <c r="AG5" s="746"/>
      <c r="AH5" s="746"/>
      <c r="AI5" s="746"/>
      <c r="AJ5" s="746"/>
      <c r="AK5" s="746"/>
      <c r="AL5" s="727">
        <v>70.099999999999994</v>
      </c>
      <c r="AM5" s="702"/>
      <c r="AN5" s="702"/>
      <c r="AO5" s="728"/>
      <c r="AP5" s="697" t="s">
        <v>226</v>
      </c>
      <c r="AQ5" s="698"/>
      <c r="AR5" s="698"/>
      <c r="AS5" s="698"/>
      <c r="AT5" s="698"/>
      <c r="AU5" s="698"/>
      <c r="AV5" s="698"/>
      <c r="AW5" s="698"/>
      <c r="AX5" s="698"/>
      <c r="AY5" s="698"/>
      <c r="AZ5" s="698"/>
      <c r="BA5" s="698"/>
      <c r="BB5" s="698"/>
      <c r="BC5" s="698"/>
      <c r="BD5" s="698"/>
      <c r="BE5" s="698"/>
      <c r="BF5" s="699"/>
      <c r="BG5" s="629">
        <v>32445498</v>
      </c>
      <c r="BH5" s="630"/>
      <c r="BI5" s="630"/>
      <c r="BJ5" s="630"/>
      <c r="BK5" s="630"/>
      <c r="BL5" s="630"/>
      <c r="BM5" s="630"/>
      <c r="BN5" s="631"/>
      <c r="BO5" s="656">
        <v>91.1</v>
      </c>
      <c r="BP5" s="656"/>
      <c r="BQ5" s="656"/>
      <c r="BR5" s="656"/>
      <c r="BS5" s="657">
        <v>204770</v>
      </c>
      <c r="BT5" s="657"/>
      <c r="BU5" s="657"/>
      <c r="BV5" s="657"/>
      <c r="BW5" s="657"/>
      <c r="BX5" s="657"/>
      <c r="BY5" s="657"/>
      <c r="BZ5" s="657"/>
      <c r="CA5" s="657"/>
      <c r="CB5" s="715"/>
      <c r="CD5" s="731" t="s">
        <v>221</v>
      </c>
      <c r="CE5" s="732"/>
      <c r="CF5" s="732"/>
      <c r="CG5" s="732"/>
      <c r="CH5" s="732"/>
      <c r="CI5" s="732"/>
      <c r="CJ5" s="732"/>
      <c r="CK5" s="732"/>
      <c r="CL5" s="732"/>
      <c r="CM5" s="732"/>
      <c r="CN5" s="732"/>
      <c r="CO5" s="732"/>
      <c r="CP5" s="732"/>
      <c r="CQ5" s="733"/>
      <c r="CR5" s="731" t="s">
        <v>227</v>
      </c>
      <c r="CS5" s="732"/>
      <c r="CT5" s="732"/>
      <c r="CU5" s="732"/>
      <c r="CV5" s="732"/>
      <c r="CW5" s="732"/>
      <c r="CX5" s="732"/>
      <c r="CY5" s="733"/>
      <c r="CZ5" s="731" t="s">
        <v>219</v>
      </c>
      <c r="DA5" s="732"/>
      <c r="DB5" s="732"/>
      <c r="DC5" s="733"/>
      <c r="DD5" s="731" t="s">
        <v>228</v>
      </c>
      <c r="DE5" s="732"/>
      <c r="DF5" s="732"/>
      <c r="DG5" s="732"/>
      <c r="DH5" s="732"/>
      <c r="DI5" s="732"/>
      <c r="DJ5" s="732"/>
      <c r="DK5" s="732"/>
      <c r="DL5" s="732"/>
      <c r="DM5" s="732"/>
      <c r="DN5" s="732"/>
      <c r="DO5" s="732"/>
      <c r="DP5" s="733"/>
      <c r="DQ5" s="731" t="s">
        <v>229</v>
      </c>
      <c r="DR5" s="732"/>
      <c r="DS5" s="732"/>
      <c r="DT5" s="732"/>
      <c r="DU5" s="732"/>
      <c r="DV5" s="732"/>
      <c r="DW5" s="732"/>
      <c r="DX5" s="732"/>
      <c r="DY5" s="732"/>
      <c r="DZ5" s="732"/>
      <c r="EA5" s="732"/>
      <c r="EB5" s="732"/>
      <c r="EC5" s="733"/>
    </row>
    <row r="6" spans="2:143" ht="11.25" customHeight="1" x14ac:dyDescent="0.15">
      <c r="B6" s="626" t="s">
        <v>230</v>
      </c>
      <c r="C6" s="627"/>
      <c r="D6" s="627"/>
      <c r="E6" s="627"/>
      <c r="F6" s="627"/>
      <c r="G6" s="627"/>
      <c r="H6" s="627"/>
      <c r="I6" s="627"/>
      <c r="J6" s="627"/>
      <c r="K6" s="627"/>
      <c r="L6" s="627"/>
      <c r="M6" s="627"/>
      <c r="N6" s="627"/>
      <c r="O6" s="627"/>
      <c r="P6" s="627"/>
      <c r="Q6" s="628"/>
      <c r="R6" s="629">
        <v>419994</v>
      </c>
      <c r="S6" s="630"/>
      <c r="T6" s="630"/>
      <c r="U6" s="630"/>
      <c r="V6" s="630"/>
      <c r="W6" s="630"/>
      <c r="X6" s="630"/>
      <c r="Y6" s="631"/>
      <c r="Z6" s="656">
        <v>0.4</v>
      </c>
      <c r="AA6" s="656"/>
      <c r="AB6" s="656"/>
      <c r="AC6" s="656"/>
      <c r="AD6" s="657">
        <v>419994</v>
      </c>
      <c r="AE6" s="657"/>
      <c r="AF6" s="657"/>
      <c r="AG6" s="657"/>
      <c r="AH6" s="657"/>
      <c r="AI6" s="657"/>
      <c r="AJ6" s="657"/>
      <c r="AK6" s="657"/>
      <c r="AL6" s="632">
        <v>0.9</v>
      </c>
      <c r="AM6" s="633"/>
      <c r="AN6" s="633"/>
      <c r="AO6" s="658"/>
      <c r="AP6" s="626" t="s">
        <v>231</v>
      </c>
      <c r="AQ6" s="627"/>
      <c r="AR6" s="627"/>
      <c r="AS6" s="627"/>
      <c r="AT6" s="627"/>
      <c r="AU6" s="627"/>
      <c r="AV6" s="627"/>
      <c r="AW6" s="627"/>
      <c r="AX6" s="627"/>
      <c r="AY6" s="627"/>
      <c r="AZ6" s="627"/>
      <c r="BA6" s="627"/>
      <c r="BB6" s="627"/>
      <c r="BC6" s="627"/>
      <c r="BD6" s="627"/>
      <c r="BE6" s="627"/>
      <c r="BF6" s="628"/>
      <c r="BG6" s="629">
        <v>32445498</v>
      </c>
      <c r="BH6" s="630"/>
      <c r="BI6" s="630"/>
      <c r="BJ6" s="630"/>
      <c r="BK6" s="630"/>
      <c r="BL6" s="630"/>
      <c r="BM6" s="630"/>
      <c r="BN6" s="631"/>
      <c r="BO6" s="656">
        <v>91.1</v>
      </c>
      <c r="BP6" s="656"/>
      <c r="BQ6" s="656"/>
      <c r="BR6" s="656"/>
      <c r="BS6" s="657">
        <v>204770</v>
      </c>
      <c r="BT6" s="657"/>
      <c r="BU6" s="657"/>
      <c r="BV6" s="657"/>
      <c r="BW6" s="657"/>
      <c r="BX6" s="657"/>
      <c r="BY6" s="657"/>
      <c r="BZ6" s="657"/>
      <c r="CA6" s="657"/>
      <c r="CB6" s="715"/>
      <c r="CD6" s="685" t="s">
        <v>232</v>
      </c>
      <c r="CE6" s="686"/>
      <c r="CF6" s="686"/>
      <c r="CG6" s="686"/>
      <c r="CH6" s="686"/>
      <c r="CI6" s="686"/>
      <c r="CJ6" s="686"/>
      <c r="CK6" s="686"/>
      <c r="CL6" s="686"/>
      <c r="CM6" s="686"/>
      <c r="CN6" s="686"/>
      <c r="CO6" s="686"/>
      <c r="CP6" s="686"/>
      <c r="CQ6" s="687"/>
      <c r="CR6" s="629">
        <v>447778</v>
      </c>
      <c r="CS6" s="630"/>
      <c r="CT6" s="630"/>
      <c r="CU6" s="630"/>
      <c r="CV6" s="630"/>
      <c r="CW6" s="630"/>
      <c r="CX6" s="630"/>
      <c r="CY6" s="631"/>
      <c r="CZ6" s="727">
        <v>0.5</v>
      </c>
      <c r="DA6" s="702"/>
      <c r="DB6" s="702"/>
      <c r="DC6" s="730"/>
      <c r="DD6" s="635" t="s">
        <v>129</v>
      </c>
      <c r="DE6" s="630"/>
      <c r="DF6" s="630"/>
      <c r="DG6" s="630"/>
      <c r="DH6" s="630"/>
      <c r="DI6" s="630"/>
      <c r="DJ6" s="630"/>
      <c r="DK6" s="630"/>
      <c r="DL6" s="630"/>
      <c r="DM6" s="630"/>
      <c r="DN6" s="630"/>
      <c r="DO6" s="630"/>
      <c r="DP6" s="631"/>
      <c r="DQ6" s="635">
        <v>447739</v>
      </c>
      <c r="DR6" s="630"/>
      <c r="DS6" s="630"/>
      <c r="DT6" s="630"/>
      <c r="DU6" s="630"/>
      <c r="DV6" s="630"/>
      <c r="DW6" s="630"/>
      <c r="DX6" s="630"/>
      <c r="DY6" s="630"/>
      <c r="DZ6" s="630"/>
      <c r="EA6" s="630"/>
      <c r="EB6" s="630"/>
      <c r="EC6" s="674"/>
    </row>
    <row r="7" spans="2:143" ht="11.25" customHeight="1" x14ac:dyDescent="0.15">
      <c r="B7" s="626" t="s">
        <v>234</v>
      </c>
      <c r="C7" s="627"/>
      <c r="D7" s="627"/>
      <c r="E7" s="627"/>
      <c r="F7" s="627"/>
      <c r="G7" s="627"/>
      <c r="H7" s="627"/>
      <c r="I7" s="627"/>
      <c r="J7" s="627"/>
      <c r="K7" s="627"/>
      <c r="L7" s="627"/>
      <c r="M7" s="627"/>
      <c r="N7" s="627"/>
      <c r="O7" s="627"/>
      <c r="P7" s="627"/>
      <c r="Q7" s="628"/>
      <c r="R7" s="629">
        <v>40273</v>
      </c>
      <c r="S7" s="630"/>
      <c r="T7" s="630"/>
      <c r="U7" s="630"/>
      <c r="V7" s="630"/>
      <c r="W7" s="630"/>
      <c r="X7" s="630"/>
      <c r="Y7" s="631"/>
      <c r="Z7" s="656">
        <v>0</v>
      </c>
      <c r="AA7" s="656"/>
      <c r="AB7" s="656"/>
      <c r="AC7" s="656"/>
      <c r="AD7" s="657">
        <v>40273</v>
      </c>
      <c r="AE7" s="657"/>
      <c r="AF7" s="657"/>
      <c r="AG7" s="657"/>
      <c r="AH7" s="657"/>
      <c r="AI7" s="657"/>
      <c r="AJ7" s="657"/>
      <c r="AK7" s="657"/>
      <c r="AL7" s="632">
        <v>0.1</v>
      </c>
      <c r="AM7" s="633"/>
      <c r="AN7" s="633"/>
      <c r="AO7" s="658"/>
      <c r="AP7" s="626" t="s">
        <v>235</v>
      </c>
      <c r="AQ7" s="627"/>
      <c r="AR7" s="627"/>
      <c r="AS7" s="627"/>
      <c r="AT7" s="627"/>
      <c r="AU7" s="627"/>
      <c r="AV7" s="627"/>
      <c r="AW7" s="627"/>
      <c r="AX7" s="627"/>
      <c r="AY7" s="627"/>
      <c r="AZ7" s="627"/>
      <c r="BA7" s="627"/>
      <c r="BB7" s="627"/>
      <c r="BC7" s="627"/>
      <c r="BD7" s="627"/>
      <c r="BE7" s="627"/>
      <c r="BF7" s="628"/>
      <c r="BG7" s="629">
        <v>17811668</v>
      </c>
      <c r="BH7" s="630"/>
      <c r="BI7" s="630"/>
      <c r="BJ7" s="630"/>
      <c r="BK7" s="630"/>
      <c r="BL7" s="630"/>
      <c r="BM7" s="630"/>
      <c r="BN7" s="631"/>
      <c r="BO7" s="656">
        <v>50</v>
      </c>
      <c r="BP7" s="656"/>
      <c r="BQ7" s="656"/>
      <c r="BR7" s="656"/>
      <c r="BS7" s="657">
        <v>204770</v>
      </c>
      <c r="BT7" s="657"/>
      <c r="BU7" s="657"/>
      <c r="BV7" s="657"/>
      <c r="BW7" s="657"/>
      <c r="BX7" s="657"/>
      <c r="BY7" s="657"/>
      <c r="BZ7" s="657"/>
      <c r="CA7" s="657"/>
      <c r="CB7" s="715"/>
      <c r="CD7" s="666" t="s">
        <v>236</v>
      </c>
      <c r="CE7" s="667"/>
      <c r="CF7" s="667"/>
      <c r="CG7" s="667"/>
      <c r="CH7" s="667"/>
      <c r="CI7" s="667"/>
      <c r="CJ7" s="667"/>
      <c r="CK7" s="667"/>
      <c r="CL7" s="667"/>
      <c r="CM7" s="667"/>
      <c r="CN7" s="667"/>
      <c r="CO7" s="667"/>
      <c r="CP7" s="667"/>
      <c r="CQ7" s="668"/>
      <c r="CR7" s="629">
        <v>9654299</v>
      </c>
      <c r="CS7" s="630"/>
      <c r="CT7" s="630"/>
      <c r="CU7" s="630"/>
      <c r="CV7" s="630"/>
      <c r="CW7" s="630"/>
      <c r="CX7" s="630"/>
      <c r="CY7" s="631"/>
      <c r="CZ7" s="656">
        <v>10.6</v>
      </c>
      <c r="DA7" s="656"/>
      <c r="DB7" s="656"/>
      <c r="DC7" s="656"/>
      <c r="DD7" s="635">
        <v>981702</v>
      </c>
      <c r="DE7" s="630"/>
      <c r="DF7" s="630"/>
      <c r="DG7" s="630"/>
      <c r="DH7" s="630"/>
      <c r="DI7" s="630"/>
      <c r="DJ7" s="630"/>
      <c r="DK7" s="630"/>
      <c r="DL7" s="630"/>
      <c r="DM7" s="630"/>
      <c r="DN7" s="630"/>
      <c r="DO7" s="630"/>
      <c r="DP7" s="631"/>
      <c r="DQ7" s="635">
        <v>7736549</v>
      </c>
      <c r="DR7" s="630"/>
      <c r="DS7" s="630"/>
      <c r="DT7" s="630"/>
      <c r="DU7" s="630"/>
      <c r="DV7" s="630"/>
      <c r="DW7" s="630"/>
      <c r="DX7" s="630"/>
      <c r="DY7" s="630"/>
      <c r="DZ7" s="630"/>
      <c r="EA7" s="630"/>
      <c r="EB7" s="630"/>
      <c r="EC7" s="674"/>
    </row>
    <row r="8" spans="2:143" ht="11.25" customHeight="1" x14ac:dyDescent="0.15">
      <c r="B8" s="626" t="s">
        <v>237</v>
      </c>
      <c r="C8" s="627"/>
      <c r="D8" s="627"/>
      <c r="E8" s="627"/>
      <c r="F8" s="627"/>
      <c r="G8" s="627"/>
      <c r="H8" s="627"/>
      <c r="I8" s="627"/>
      <c r="J8" s="627"/>
      <c r="K8" s="627"/>
      <c r="L8" s="627"/>
      <c r="M8" s="627"/>
      <c r="N8" s="627"/>
      <c r="O8" s="627"/>
      <c r="P8" s="627"/>
      <c r="Q8" s="628"/>
      <c r="R8" s="629">
        <v>407527</v>
      </c>
      <c r="S8" s="630"/>
      <c r="T8" s="630"/>
      <c r="U8" s="630"/>
      <c r="V8" s="630"/>
      <c r="W8" s="630"/>
      <c r="X8" s="630"/>
      <c r="Y8" s="631"/>
      <c r="Z8" s="656">
        <v>0.4</v>
      </c>
      <c r="AA8" s="656"/>
      <c r="AB8" s="656"/>
      <c r="AC8" s="656"/>
      <c r="AD8" s="657">
        <v>407527</v>
      </c>
      <c r="AE8" s="657"/>
      <c r="AF8" s="657"/>
      <c r="AG8" s="657"/>
      <c r="AH8" s="657"/>
      <c r="AI8" s="657"/>
      <c r="AJ8" s="657"/>
      <c r="AK8" s="657"/>
      <c r="AL8" s="632">
        <v>0.9</v>
      </c>
      <c r="AM8" s="633"/>
      <c r="AN8" s="633"/>
      <c r="AO8" s="658"/>
      <c r="AP8" s="626" t="s">
        <v>238</v>
      </c>
      <c r="AQ8" s="627"/>
      <c r="AR8" s="627"/>
      <c r="AS8" s="627"/>
      <c r="AT8" s="627"/>
      <c r="AU8" s="627"/>
      <c r="AV8" s="627"/>
      <c r="AW8" s="627"/>
      <c r="AX8" s="627"/>
      <c r="AY8" s="627"/>
      <c r="AZ8" s="627"/>
      <c r="BA8" s="627"/>
      <c r="BB8" s="627"/>
      <c r="BC8" s="627"/>
      <c r="BD8" s="627"/>
      <c r="BE8" s="627"/>
      <c r="BF8" s="628"/>
      <c r="BG8" s="629">
        <v>392992</v>
      </c>
      <c r="BH8" s="630"/>
      <c r="BI8" s="630"/>
      <c r="BJ8" s="630"/>
      <c r="BK8" s="630"/>
      <c r="BL8" s="630"/>
      <c r="BM8" s="630"/>
      <c r="BN8" s="631"/>
      <c r="BO8" s="656">
        <v>1.1000000000000001</v>
      </c>
      <c r="BP8" s="656"/>
      <c r="BQ8" s="656"/>
      <c r="BR8" s="656"/>
      <c r="BS8" s="657" t="s">
        <v>129</v>
      </c>
      <c r="BT8" s="657"/>
      <c r="BU8" s="657"/>
      <c r="BV8" s="657"/>
      <c r="BW8" s="657"/>
      <c r="BX8" s="657"/>
      <c r="BY8" s="657"/>
      <c r="BZ8" s="657"/>
      <c r="CA8" s="657"/>
      <c r="CB8" s="715"/>
      <c r="CD8" s="666" t="s">
        <v>239</v>
      </c>
      <c r="CE8" s="667"/>
      <c r="CF8" s="667"/>
      <c r="CG8" s="667"/>
      <c r="CH8" s="667"/>
      <c r="CI8" s="667"/>
      <c r="CJ8" s="667"/>
      <c r="CK8" s="667"/>
      <c r="CL8" s="667"/>
      <c r="CM8" s="667"/>
      <c r="CN8" s="667"/>
      <c r="CO8" s="667"/>
      <c r="CP8" s="667"/>
      <c r="CQ8" s="668"/>
      <c r="CR8" s="629">
        <v>42781201</v>
      </c>
      <c r="CS8" s="630"/>
      <c r="CT8" s="630"/>
      <c r="CU8" s="630"/>
      <c r="CV8" s="630"/>
      <c r="CW8" s="630"/>
      <c r="CX8" s="630"/>
      <c r="CY8" s="631"/>
      <c r="CZ8" s="656">
        <v>47</v>
      </c>
      <c r="DA8" s="656"/>
      <c r="DB8" s="656"/>
      <c r="DC8" s="656"/>
      <c r="DD8" s="635">
        <v>245668</v>
      </c>
      <c r="DE8" s="630"/>
      <c r="DF8" s="630"/>
      <c r="DG8" s="630"/>
      <c r="DH8" s="630"/>
      <c r="DI8" s="630"/>
      <c r="DJ8" s="630"/>
      <c r="DK8" s="630"/>
      <c r="DL8" s="630"/>
      <c r="DM8" s="630"/>
      <c r="DN8" s="630"/>
      <c r="DO8" s="630"/>
      <c r="DP8" s="631"/>
      <c r="DQ8" s="635">
        <v>18638640</v>
      </c>
      <c r="DR8" s="630"/>
      <c r="DS8" s="630"/>
      <c r="DT8" s="630"/>
      <c r="DU8" s="630"/>
      <c r="DV8" s="630"/>
      <c r="DW8" s="630"/>
      <c r="DX8" s="630"/>
      <c r="DY8" s="630"/>
      <c r="DZ8" s="630"/>
      <c r="EA8" s="630"/>
      <c r="EB8" s="630"/>
      <c r="EC8" s="674"/>
    </row>
    <row r="9" spans="2:143" ht="11.25" customHeight="1" x14ac:dyDescent="0.15">
      <c r="B9" s="626" t="s">
        <v>240</v>
      </c>
      <c r="C9" s="627"/>
      <c r="D9" s="627"/>
      <c r="E9" s="627"/>
      <c r="F9" s="627"/>
      <c r="G9" s="627"/>
      <c r="H9" s="627"/>
      <c r="I9" s="627"/>
      <c r="J9" s="627"/>
      <c r="K9" s="627"/>
      <c r="L9" s="627"/>
      <c r="M9" s="627"/>
      <c r="N9" s="627"/>
      <c r="O9" s="627"/>
      <c r="P9" s="627"/>
      <c r="Q9" s="628"/>
      <c r="R9" s="629">
        <v>481104</v>
      </c>
      <c r="S9" s="630"/>
      <c r="T9" s="630"/>
      <c r="U9" s="630"/>
      <c r="V9" s="630"/>
      <c r="W9" s="630"/>
      <c r="X9" s="630"/>
      <c r="Y9" s="631"/>
      <c r="Z9" s="656">
        <v>0.5</v>
      </c>
      <c r="AA9" s="656"/>
      <c r="AB9" s="656"/>
      <c r="AC9" s="656"/>
      <c r="AD9" s="657">
        <v>481104</v>
      </c>
      <c r="AE9" s="657"/>
      <c r="AF9" s="657"/>
      <c r="AG9" s="657"/>
      <c r="AH9" s="657"/>
      <c r="AI9" s="657"/>
      <c r="AJ9" s="657"/>
      <c r="AK9" s="657"/>
      <c r="AL9" s="632">
        <v>1</v>
      </c>
      <c r="AM9" s="633"/>
      <c r="AN9" s="633"/>
      <c r="AO9" s="658"/>
      <c r="AP9" s="626" t="s">
        <v>241</v>
      </c>
      <c r="AQ9" s="627"/>
      <c r="AR9" s="627"/>
      <c r="AS9" s="627"/>
      <c r="AT9" s="627"/>
      <c r="AU9" s="627"/>
      <c r="AV9" s="627"/>
      <c r="AW9" s="627"/>
      <c r="AX9" s="627"/>
      <c r="AY9" s="627"/>
      <c r="AZ9" s="627"/>
      <c r="BA9" s="627"/>
      <c r="BB9" s="627"/>
      <c r="BC9" s="627"/>
      <c r="BD9" s="627"/>
      <c r="BE9" s="627"/>
      <c r="BF9" s="628"/>
      <c r="BG9" s="629">
        <v>16375174</v>
      </c>
      <c r="BH9" s="630"/>
      <c r="BI9" s="630"/>
      <c r="BJ9" s="630"/>
      <c r="BK9" s="630"/>
      <c r="BL9" s="630"/>
      <c r="BM9" s="630"/>
      <c r="BN9" s="631"/>
      <c r="BO9" s="656">
        <v>46</v>
      </c>
      <c r="BP9" s="656"/>
      <c r="BQ9" s="656"/>
      <c r="BR9" s="656"/>
      <c r="BS9" s="657" t="s">
        <v>129</v>
      </c>
      <c r="BT9" s="657"/>
      <c r="BU9" s="657"/>
      <c r="BV9" s="657"/>
      <c r="BW9" s="657"/>
      <c r="BX9" s="657"/>
      <c r="BY9" s="657"/>
      <c r="BZ9" s="657"/>
      <c r="CA9" s="657"/>
      <c r="CB9" s="715"/>
      <c r="CD9" s="666" t="s">
        <v>242</v>
      </c>
      <c r="CE9" s="667"/>
      <c r="CF9" s="667"/>
      <c r="CG9" s="667"/>
      <c r="CH9" s="667"/>
      <c r="CI9" s="667"/>
      <c r="CJ9" s="667"/>
      <c r="CK9" s="667"/>
      <c r="CL9" s="667"/>
      <c r="CM9" s="667"/>
      <c r="CN9" s="667"/>
      <c r="CO9" s="667"/>
      <c r="CP9" s="667"/>
      <c r="CQ9" s="668"/>
      <c r="CR9" s="629">
        <v>10383764</v>
      </c>
      <c r="CS9" s="630"/>
      <c r="CT9" s="630"/>
      <c r="CU9" s="630"/>
      <c r="CV9" s="630"/>
      <c r="CW9" s="630"/>
      <c r="CX9" s="630"/>
      <c r="CY9" s="631"/>
      <c r="CZ9" s="656">
        <v>11.4</v>
      </c>
      <c r="DA9" s="656"/>
      <c r="DB9" s="656"/>
      <c r="DC9" s="656"/>
      <c r="DD9" s="635">
        <v>214348</v>
      </c>
      <c r="DE9" s="630"/>
      <c r="DF9" s="630"/>
      <c r="DG9" s="630"/>
      <c r="DH9" s="630"/>
      <c r="DI9" s="630"/>
      <c r="DJ9" s="630"/>
      <c r="DK9" s="630"/>
      <c r="DL9" s="630"/>
      <c r="DM9" s="630"/>
      <c r="DN9" s="630"/>
      <c r="DO9" s="630"/>
      <c r="DP9" s="631"/>
      <c r="DQ9" s="635">
        <v>7625668</v>
      </c>
      <c r="DR9" s="630"/>
      <c r="DS9" s="630"/>
      <c r="DT9" s="630"/>
      <c r="DU9" s="630"/>
      <c r="DV9" s="630"/>
      <c r="DW9" s="630"/>
      <c r="DX9" s="630"/>
      <c r="DY9" s="630"/>
      <c r="DZ9" s="630"/>
      <c r="EA9" s="630"/>
      <c r="EB9" s="630"/>
      <c r="EC9" s="674"/>
    </row>
    <row r="10" spans="2:143" ht="11.25" customHeight="1" x14ac:dyDescent="0.15">
      <c r="B10" s="626" t="s">
        <v>243</v>
      </c>
      <c r="C10" s="627"/>
      <c r="D10" s="627"/>
      <c r="E10" s="627"/>
      <c r="F10" s="627"/>
      <c r="G10" s="627"/>
      <c r="H10" s="627"/>
      <c r="I10" s="627"/>
      <c r="J10" s="627"/>
      <c r="K10" s="627"/>
      <c r="L10" s="627"/>
      <c r="M10" s="627"/>
      <c r="N10" s="627"/>
      <c r="O10" s="627"/>
      <c r="P10" s="627"/>
      <c r="Q10" s="628"/>
      <c r="R10" s="629" t="s">
        <v>129</v>
      </c>
      <c r="S10" s="630"/>
      <c r="T10" s="630"/>
      <c r="U10" s="630"/>
      <c r="V10" s="630"/>
      <c r="W10" s="630"/>
      <c r="X10" s="630"/>
      <c r="Y10" s="631"/>
      <c r="Z10" s="656" t="s">
        <v>129</v>
      </c>
      <c r="AA10" s="656"/>
      <c r="AB10" s="656"/>
      <c r="AC10" s="656"/>
      <c r="AD10" s="657" t="s">
        <v>129</v>
      </c>
      <c r="AE10" s="657"/>
      <c r="AF10" s="657"/>
      <c r="AG10" s="657"/>
      <c r="AH10" s="657"/>
      <c r="AI10" s="657"/>
      <c r="AJ10" s="657"/>
      <c r="AK10" s="657"/>
      <c r="AL10" s="632" t="s">
        <v>129</v>
      </c>
      <c r="AM10" s="633"/>
      <c r="AN10" s="633"/>
      <c r="AO10" s="658"/>
      <c r="AP10" s="626" t="s">
        <v>244</v>
      </c>
      <c r="AQ10" s="627"/>
      <c r="AR10" s="627"/>
      <c r="AS10" s="627"/>
      <c r="AT10" s="627"/>
      <c r="AU10" s="627"/>
      <c r="AV10" s="627"/>
      <c r="AW10" s="627"/>
      <c r="AX10" s="627"/>
      <c r="AY10" s="627"/>
      <c r="AZ10" s="627"/>
      <c r="BA10" s="627"/>
      <c r="BB10" s="627"/>
      <c r="BC10" s="627"/>
      <c r="BD10" s="627"/>
      <c r="BE10" s="627"/>
      <c r="BF10" s="628"/>
      <c r="BG10" s="629">
        <v>477405</v>
      </c>
      <c r="BH10" s="630"/>
      <c r="BI10" s="630"/>
      <c r="BJ10" s="630"/>
      <c r="BK10" s="630"/>
      <c r="BL10" s="630"/>
      <c r="BM10" s="630"/>
      <c r="BN10" s="631"/>
      <c r="BO10" s="656">
        <v>1.3</v>
      </c>
      <c r="BP10" s="656"/>
      <c r="BQ10" s="656"/>
      <c r="BR10" s="656"/>
      <c r="BS10" s="657">
        <v>78143</v>
      </c>
      <c r="BT10" s="657"/>
      <c r="BU10" s="657"/>
      <c r="BV10" s="657"/>
      <c r="BW10" s="657"/>
      <c r="BX10" s="657"/>
      <c r="BY10" s="657"/>
      <c r="BZ10" s="657"/>
      <c r="CA10" s="657"/>
      <c r="CB10" s="715"/>
      <c r="CD10" s="666" t="s">
        <v>245</v>
      </c>
      <c r="CE10" s="667"/>
      <c r="CF10" s="667"/>
      <c r="CG10" s="667"/>
      <c r="CH10" s="667"/>
      <c r="CI10" s="667"/>
      <c r="CJ10" s="667"/>
      <c r="CK10" s="667"/>
      <c r="CL10" s="667"/>
      <c r="CM10" s="667"/>
      <c r="CN10" s="667"/>
      <c r="CO10" s="667"/>
      <c r="CP10" s="667"/>
      <c r="CQ10" s="668"/>
      <c r="CR10" s="629">
        <v>81712</v>
      </c>
      <c r="CS10" s="630"/>
      <c r="CT10" s="630"/>
      <c r="CU10" s="630"/>
      <c r="CV10" s="630"/>
      <c r="CW10" s="630"/>
      <c r="CX10" s="630"/>
      <c r="CY10" s="631"/>
      <c r="CZ10" s="656">
        <v>0.1</v>
      </c>
      <c r="DA10" s="656"/>
      <c r="DB10" s="656"/>
      <c r="DC10" s="656"/>
      <c r="DD10" s="635" t="s">
        <v>129</v>
      </c>
      <c r="DE10" s="630"/>
      <c r="DF10" s="630"/>
      <c r="DG10" s="630"/>
      <c r="DH10" s="630"/>
      <c r="DI10" s="630"/>
      <c r="DJ10" s="630"/>
      <c r="DK10" s="630"/>
      <c r="DL10" s="630"/>
      <c r="DM10" s="630"/>
      <c r="DN10" s="630"/>
      <c r="DO10" s="630"/>
      <c r="DP10" s="631"/>
      <c r="DQ10" s="635">
        <v>62922</v>
      </c>
      <c r="DR10" s="630"/>
      <c r="DS10" s="630"/>
      <c r="DT10" s="630"/>
      <c r="DU10" s="630"/>
      <c r="DV10" s="630"/>
      <c r="DW10" s="630"/>
      <c r="DX10" s="630"/>
      <c r="DY10" s="630"/>
      <c r="DZ10" s="630"/>
      <c r="EA10" s="630"/>
      <c r="EB10" s="630"/>
      <c r="EC10" s="674"/>
    </row>
    <row r="11" spans="2:143" ht="11.25" customHeight="1" x14ac:dyDescent="0.15">
      <c r="B11" s="626" t="s">
        <v>246</v>
      </c>
      <c r="C11" s="627"/>
      <c r="D11" s="627"/>
      <c r="E11" s="627"/>
      <c r="F11" s="627"/>
      <c r="G11" s="627"/>
      <c r="H11" s="627"/>
      <c r="I11" s="627"/>
      <c r="J11" s="627"/>
      <c r="K11" s="627"/>
      <c r="L11" s="627"/>
      <c r="M11" s="627"/>
      <c r="N11" s="627"/>
      <c r="O11" s="627"/>
      <c r="P11" s="627"/>
      <c r="Q11" s="628"/>
      <c r="R11" s="629">
        <v>4604026</v>
      </c>
      <c r="S11" s="630"/>
      <c r="T11" s="630"/>
      <c r="U11" s="630"/>
      <c r="V11" s="630"/>
      <c r="W11" s="630"/>
      <c r="X11" s="630"/>
      <c r="Y11" s="631"/>
      <c r="Z11" s="632">
        <v>4.9000000000000004</v>
      </c>
      <c r="AA11" s="633"/>
      <c r="AB11" s="633"/>
      <c r="AC11" s="634"/>
      <c r="AD11" s="635">
        <v>4604026</v>
      </c>
      <c r="AE11" s="630"/>
      <c r="AF11" s="630"/>
      <c r="AG11" s="630"/>
      <c r="AH11" s="630"/>
      <c r="AI11" s="630"/>
      <c r="AJ11" s="630"/>
      <c r="AK11" s="631"/>
      <c r="AL11" s="632">
        <v>9.9</v>
      </c>
      <c r="AM11" s="633"/>
      <c r="AN11" s="633"/>
      <c r="AO11" s="658"/>
      <c r="AP11" s="626" t="s">
        <v>247</v>
      </c>
      <c r="AQ11" s="627"/>
      <c r="AR11" s="627"/>
      <c r="AS11" s="627"/>
      <c r="AT11" s="627"/>
      <c r="AU11" s="627"/>
      <c r="AV11" s="627"/>
      <c r="AW11" s="627"/>
      <c r="AX11" s="627"/>
      <c r="AY11" s="627"/>
      <c r="AZ11" s="627"/>
      <c r="BA11" s="627"/>
      <c r="BB11" s="627"/>
      <c r="BC11" s="627"/>
      <c r="BD11" s="627"/>
      <c r="BE11" s="627"/>
      <c r="BF11" s="628"/>
      <c r="BG11" s="629">
        <v>566097</v>
      </c>
      <c r="BH11" s="630"/>
      <c r="BI11" s="630"/>
      <c r="BJ11" s="630"/>
      <c r="BK11" s="630"/>
      <c r="BL11" s="630"/>
      <c r="BM11" s="630"/>
      <c r="BN11" s="631"/>
      <c r="BO11" s="656">
        <v>1.6</v>
      </c>
      <c r="BP11" s="656"/>
      <c r="BQ11" s="656"/>
      <c r="BR11" s="656"/>
      <c r="BS11" s="657">
        <v>126627</v>
      </c>
      <c r="BT11" s="657"/>
      <c r="BU11" s="657"/>
      <c r="BV11" s="657"/>
      <c r="BW11" s="657"/>
      <c r="BX11" s="657"/>
      <c r="BY11" s="657"/>
      <c r="BZ11" s="657"/>
      <c r="CA11" s="657"/>
      <c r="CB11" s="715"/>
      <c r="CD11" s="666" t="s">
        <v>248</v>
      </c>
      <c r="CE11" s="667"/>
      <c r="CF11" s="667"/>
      <c r="CG11" s="667"/>
      <c r="CH11" s="667"/>
      <c r="CI11" s="667"/>
      <c r="CJ11" s="667"/>
      <c r="CK11" s="667"/>
      <c r="CL11" s="667"/>
      <c r="CM11" s="667"/>
      <c r="CN11" s="667"/>
      <c r="CO11" s="667"/>
      <c r="CP11" s="667"/>
      <c r="CQ11" s="668"/>
      <c r="CR11" s="629">
        <v>269235</v>
      </c>
      <c r="CS11" s="630"/>
      <c r="CT11" s="630"/>
      <c r="CU11" s="630"/>
      <c r="CV11" s="630"/>
      <c r="CW11" s="630"/>
      <c r="CX11" s="630"/>
      <c r="CY11" s="631"/>
      <c r="CZ11" s="656">
        <v>0.3</v>
      </c>
      <c r="DA11" s="656"/>
      <c r="DB11" s="656"/>
      <c r="DC11" s="656"/>
      <c r="DD11" s="635">
        <v>48240</v>
      </c>
      <c r="DE11" s="630"/>
      <c r="DF11" s="630"/>
      <c r="DG11" s="630"/>
      <c r="DH11" s="630"/>
      <c r="DI11" s="630"/>
      <c r="DJ11" s="630"/>
      <c r="DK11" s="630"/>
      <c r="DL11" s="630"/>
      <c r="DM11" s="630"/>
      <c r="DN11" s="630"/>
      <c r="DO11" s="630"/>
      <c r="DP11" s="631"/>
      <c r="DQ11" s="635">
        <v>175870</v>
      </c>
      <c r="DR11" s="630"/>
      <c r="DS11" s="630"/>
      <c r="DT11" s="630"/>
      <c r="DU11" s="630"/>
      <c r="DV11" s="630"/>
      <c r="DW11" s="630"/>
      <c r="DX11" s="630"/>
      <c r="DY11" s="630"/>
      <c r="DZ11" s="630"/>
      <c r="EA11" s="630"/>
      <c r="EB11" s="630"/>
      <c r="EC11" s="674"/>
    </row>
    <row r="12" spans="2:143" ht="11.25" customHeight="1" x14ac:dyDescent="0.15">
      <c r="B12" s="626" t="s">
        <v>249</v>
      </c>
      <c r="C12" s="627"/>
      <c r="D12" s="627"/>
      <c r="E12" s="627"/>
      <c r="F12" s="627"/>
      <c r="G12" s="627"/>
      <c r="H12" s="627"/>
      <c r="I12" s="627"/>
      <c r="J12" s="627"/>
      <c r="K12" s="627"/>
      <c r="L12" s="627"/>
      <c r="M12" s="627"/>
      <c r="N12" s="627"/>
      <c r="O12" s="627"/>
      <c r="P12" s="627"/>
      <c r="Q12" s="628"/>
      <c r="R12" s="629">
        <v>187791</v>
      </c>
      <c r="S12" s="630"/>
      <c r="T12" s="630"/>
      <c r="U12" s="630"/>
      <c r="V12" s="630"/>
      <c r="W12" s="630"/>
      <c r="X12" s="630"/>
      <c r="Y12" s="631"/>
      <c r="Z12" s="656">
        <v>0.2</v>
      </c>
      <c r="AA12" s="656"/>
      <c r="AB12" s="656"/>
      <c r="AC12" s="656"/>
      <c r="AD12" s="657">
        <v>187791</v>
      </c>
      <c r="AE12" s="657"/>
      <c r="AF12" s="657"/>
      <c r="AG12" s="657"/>
      <c r="AH12" s="657"/>
      <c r="AI12" s="657"/>
      <c r="AJ12" s="657"/>
      <c r="AK12" s="657"/>
      <c r="AL12" s="632">
        <v>0.4</v>
      </c>
      <c r="AM12" s="633"/>
      <c r="AN12" s="633"/>
      <c r="AO12" s="658"/>
      <c r="AP12" s="626" t="s">
        <v>250</v>
      </c>
      <c r="AQ12" s="627"/>
      <c r="AR12" s="627"/>
      <c r="AS12" s="627"/>
      <c r="AT12" s="627"/>
      <c r="AU12" s="627"/>
      <c r="AV12" s="627"/>
      <c r="AW12" s="627"/>
      <c r="AX12" s="627"/>
      <c r="AY12" s="627"/>
      <c r="AZ12" s="627"/>
      <c r="BA12" s="627"/>
      <c r="BB12" s="627"/>
      <c r="BC12" s="627"/>
      <c r="BD12" s="627"/>
      <c r="BE12" s="627"/>
      <c r="BF12" s="628"/>
      <c r="BG12" s="629">
        <v>13476441</v>
      </c>
      <c r="BH12" s="630"/>
      <c r="BI12" s="630"/>
      <c r="BJ12" s="630"/>
      <c r="BK12" s="630"/>
      <c r="BL12" s="630"/>
      <c r="BM12" s="630"/>
      <c r="BN12" s="631"/>
      <c r="BO12" s="656">
        <v>37.799999999999997</v>
      </c>
      <c r="BP12" s="656"/>
      <c r="BQ12" s="656"/>
      <c r="BR12" s="656"/>
      <c r="BS12" s="657" t="s">
        <v>129</v>
      </c>
      <c r="BT12" s="657"/>
      <c r="BU12" s="657"/>
      <c r="BV12" s="657"/>
      <c r="BW12" s="657"/>
      <c r="BX12" s="657"/>
      <c r="BY12" s="657"/>
      <c r="BZ12" s="657"/>
      <c r="CA12" s="657"/>
      <c r="CB12" s="715"/>
      <c r="CD12" s="666" t="s">
        <v>251</v>
      </c>
      <c r="CE12" s="667"/>
      <c r="CF12" s="667"/>
      <c r="CG12" s="667"/>
      <c r="CH12" s="667"/>
      <c r="CI12" s="667"/>
      <c r="CJ12" s="667"/>
      <c r="CK12" s="667"/>
      <c r="CL12" s="667"/>
      <c r="CM12" s="667"/>
      <c r="CN12" s="667"/>
      <c r="CO12" s="667"/>
      <c r="CP12" s="667"/>
      <c r="CQ12" s="668"/>
      <c r="CR12" s="629">
        <v>879293</v>
      </c>
      <c r="CS12" s="630"/>
      <c r="CT12" s="630"/>
      <c r="CU12" s="630"/>
      <c r="CV12" s="630"/>
      <c r="CW12" s="630"/>
      <c r="CX12" s="630"/>
      <c r="CY12" s="631"/>
      <c r="CZ12" s="656">
        <v>1</v>
      </c>
      <c r="DA12" s="656"/>
      <c r="DB12" s="656"/>
      <c r="DC12" s="656"/>
      <c r="DD12" s="635">
        <v>24735</v>
      </c>
      <c r="DE12" s="630"/>
      <c r="DF12" s="630"/>
      <c r="DG12" s="630"/>
      <c r="DH12" s="630"/>
      <c r="DI12" s="630"/>
      <c r="DJ12" s="630"/>
      <c r="DK12" s="630"/>
      <c r="DL12" s="630"/>
      <c r="DM12" s="630"/>
      <c r="DN12" s="630"/>
      <c r="DO12" s="630"/>
      <c r="DP12" s="631"/>
      <c r="DQ12" s="635">
        <v>633161</v>
      </c>
      <c r="DR12" s="630"/>
      <c r="DS12" s="630"/>
      <c r="DT12" s="630"/>
      <c r="DU12" s="630"/>
      <c r="DV12" s="630"/>
      <c r="DW12" s="630"/>
      <c r="DX12" s="630"/>
      <c r="DY12" s="630"/>
      <c r="DZ12" s="630"/>
      <c r="EA12" s="630"/>
      <c r="EB12" s="630"/>
      <c r="EC12" s="674"/>
    </row>
    <row r="13" spans="2:143" ht="11.25" customHeight="1" x14ac:dyDescent="0.15">
      <c r="B13" s="626" t="s">
        <v>252</v>
      </c>
      <c r="C13" s="627"/>
      <c r="D13" s="627"/>
      <c r="E13" s="627"/>
      <c r="F13" s="627"/>
      <c r="G13" s="627"/>
      <c r="H13" s="627"/>
      <c r="I13" s="627"/>
      <c r="J13" s="627"/>
      <c r="K13" s="627"/>
      <c r="L13" s="627"/>
      <c r="M13" s="627"/>
      <c r="N13" s="627"/>
      <c r="O13" s="627"/>
      <c r="P13" s="627"/>
      <c r="Q13" s="628"/>
      <c r="R13" s="629" t="s">
        <v>129</v>
      </c>
      <c r="S13" s="630"/>
      <c r="T13" s="630"/>
      <c r="U13" s="630"/>
      <c r="V13" s="630"/>
      <c r="W13" s="630"/>
      <c r="X13" s="630"/>
      <c r="Y13" s="631"/>
      <c r="Z13" s="656" t="s">
        <v>129</v>
      </c>
      <c r="AA13" s="656"/>
      <c r="AB13" s="656"/>
      <c r="AC13" s="656"/>
      <c r="AD13" s="657" t="s">
        <v>129</v>
      </c>
      <c r="AE13" s="657"/>
      <c r="AF13" s="657"/>
      <c r="AG13" s="657"/>
      <c r="AH13" s="657"/>
      <c r="AI13" s="657"/>
      <c r="AJ13" s="657"/>
      <c r="AK13" s="657"/>
      <c r="AL13" s="632" t="s">
        <v>129</v>
      </c>
      <c r="AM13" s="633"/>
      <c r="AN13" s="633"/>
      <c r="AO13" s="658"/>
      <c r="AP13" s="626" t="s">
        <v>253</v>
      </c>
      <c r="AQ13" s="627"/>
      <c r="AR13" s="627"/>
      <c r="AS13" s="627"/>
      <c r="AT13" s="627"/>
      <c r="AU13" s="627"/>
      <c r="AV13" s="627"/>
      <c r="AW13" s="627"/>
      <c r="AX13" s="627"/>
      <c r="AY13" s="627"/>
      <c r="AZ13" s="627"/>
      <c r="BA13" s="627"/>
      <c r="BB13" s="627"/>
      <c r="BC13" s="627"/>
      <c r="BD13" s="627"/>
      <c r="BE13" s="627"/>
      <c r="BF13" s="628"/>
      <c r="BG13" s="629">
        <v>13402415</v>
      </c>
      <c r="BH13" s="630"/>
      <c r="BI13" s="630"/>
      <c r="BJ13" s="630"/>
      <c r="BK13" s="630"/>
      <c r="BL13" s="630"/>
      <c r="BM13" s="630"/>
      <c r="BN13" s="631"/>
      <c r="BO13" s="656">
        <v>37.6</v>
      </c>
      <c r="BP13" s="656"/>
      <c r="BQ13" s="656"/>
      <c r="BR13" s="656"/>
      <c r="BS13" s="657" t="s">
        <v>129</v>
      </c>
      <c r="BT13" s="657"/>
      <c r="BU13" s="657"/>
      <c r="BV13" s="657"/>
      <c r="BW13" s="657"/>
      <c r="BX13" s="657"/>
      <c r="BY13" s="657"/>
      <c r="BZ13" s="657"/>
      <c r="CA13" s="657"/>
      <c r="CB13" s="715"/>
      <c r="CD13" s="666" t="s">
        <v>254</v>
      </c>
      <c r="CE13" s="667"/>
      <c r="CF13" s="667"/>
      <c r="CG13" s="667"/>
      <c r="CH13" s="667"/>
      <c r="CI13" s="667"/>
      <c r="CJ13" s="667"/>
      <c r="CK13" s="667"/>
      <c r="CL13" s="667"/>
      <c r="CM13" s="667"/>
      <c r="CN13" s="667"/>
      <c r="CO13" s="667"/>
      <c r="CP13" s="667"/>
      <c r="CQ13" s="668"/>
      <c r="CR13" s="629">
        <v>7049656</v>
      </c>
      <c r="CS13" s="630"/>
      <c r="CT13" s="630"/>
      <c r="CU13" s="630"/>
      <c r="CV13" s="630"/>
      <c r="CW13" s="630"/>
      <c r="CX13" s="630"/>
      <c r="CY13" s="631"/>
      <c r="CZ13" s="656">
        <v>7.7</v>
      </c>
      <c r="DA13" s="656"/>
      <c r="DB13" s="656"/>
      <c r="DC13" s="656"/>
      <c r="DD13" s="635">
        <v>3075049</v>
      </c>
      <c r="DE13" s="630"/>
      <c r="DF13" s="630"/>
      <c r="DG13" s="630"/>
      <c r="DH13" s="630"/>
      <c r="DI13" s="630"/>
      <c r="DJ13" s="630"/>
      <c r="DK13" s="630"/>
      <c r="DL13" s="630"/>
      <c r="DM13" s="630"/>
      <c r="DN13" s="630"/>
      <c r="DO13" s="630"/>
      <c r="DP13" s="631"/>
      <c r="DQ13" s="635">
        <v>4630684</v>
      </c>
      <c r="DR13" s="630"/>
      <c r="DS13" s="630"/>
      <c r="DT13" s="630"/>
      <c r="DU13" s="630"/>
      <c r="DV13" s="630"/>
      <c r="DW13" s="630"/>
      <c r="DX13" s="630"/>
      <c r="DY13" s="630"/>
      <c r="DZ13" s="630"/>
      <c r="EA13" s="630"/>
      <c r="EB13" s="630"/>
      <c r="EC13" s="674"/>
    </row>
    <row r="14" spans="2:143" ht="11.25" customHeight="1" x14ac:dyDescent="0.15">
      <c r="B14" s="626" t="s">
        <v>255</v>
      </c>
      <c r="C14" s="627"/>
      <c r="D14" s="627"/>
      <c r="E14" s="627"/>
      <c r="F14" s="627"/>
      <c r="G14" s="627"/>
      <c r="H14" s="627"/>
      <c r="I14" s="627"/>
      <c r="J14" s="627"/>
      <c r="K14" s="627"/>
      <c r="L14" s="627"/>
      <c r="M14" s="627"/>
      <c r="N14" s="627"/>
      <c r="O14" s="627"/>
      <c r="P14" s="627"/>
      <c r="Q14" s="628"/>
      <c r="R14" s="629" t="s">
        <v>129</v>
      </c>
      <c r="S14" s="630"/>
      <c r="T14" s="630"/>
      <c r="U14" s="630"/>
      <c r="V14" s="630"/>
      <c r="W14" s="630"/>
      <c r="X14" s="630"/>
      <c r="Y14" s="631"/>
      <c r="Z14" s="656" t="s">
        <v>129</v>
      </c>
      <c r="AA14" s="656"/>
      <c r="AB14" s="656"/>
      <c r="AC14" s="656"/>
      <c r="AD14" s="657" t="s">
        <v>129</v>
      </c>
      <c r="AE14" s="657"/>
      <c r="AF14" s="657"/>
      <c r="AG14" s="657"/>
      <c r="AH14" s="657"/>
      <c r="AI14" s="657"/>
      <c r="AJ14" s="657"/>
      <c r="AK14" s="657"/>
      <c r="AL14" s="632" t="s">
        <v>129</v>
      </c>
      <c r="AM14" s="633"/>
      <c r="AN14" s="633"/>
      <c r="AO14" s="658"/>
      <c r="AP14" s="626" t="s">
        <v>256</v>
      </c>
      <c r="AQ14" s="627"/>
      <c r="AR14" s="627"/>
      <c r="AS14" s="627"/>
      <c r="AT14" s="627"/>
      <c r="AU14" s="627"/>
      <c r="AV14" s="627"/>
      <c r="AW14" s="627"/>
      <c r="AX14" s="627"/>
      <c r="AY14" s="627"/>
      <c r="AZ14" s="627"/>
      <c r="BA14" s="627"/>
      <c r="BB14" s="627"/>
      <c r="BC14" s="627"/>
      <c r="BD14" s="627"/>
      <c r="BE14" s="627"/>
      <c r="BF14" s="628"/>
      <c r="BG14" s="629">
        <v>251269</v>
      </c>
      <c r="BH14" s="630"/>
      <c r="BI14" s="630"/>
      <c r="BJ14" s="630"/>
      <c r="BK14" s="630"/>
      <c r="BL14" s="630"/>
      <c r="BM14" s="630"/>
      <c r="BN14" s="631"/>
      <c r="BO14" s="656">
        <v>0.7</v>
      </c>
      <c r="BP14" s="656"/>
      <c r="BQ14" s="656"/>
      <c r="BR14" s="656"/>
      <c r="BS14" s="657" t="s">
        <v>129</v>
      </c>
      <c r="BT14" s="657"/>
      <c r="BU14" s="657"/>
      <c r="BV14" s="657"/>
      <c r="BW14" s="657"/>
      <c r="BX14" s="657"/>
      <c r="BY14" s="657"/>
      <c r="BZ14" s="657"/>
      <c r="CA14" s="657"/>
      <c r="CB14" s="715"/>
      <c r="CD14" s="666" t="s">
        <v>257</v>
      </c>
      <c r="CE14" s="667"/>
      <c r="CF14" s="667"/>
      <c r="CG14" s="667"/>
      <c r="CH14" s="667"/>
      <c r="CI14" s="667"/>
      <c r="CJ14" s="667"/>
      <c r="CK14" s="667"/>
      <c r="CL14" s="667"/>
      <c r="CM14" s="667"/>
      <c r="CN14" s="667"/>
      <c r="CO14" s="667"/>
      <c r="CP14" s="667"/>
      <c r="CQ14" s="668"/>
      <c r="CR14" s="629">
        <v>3586064</v>
      </c>
      <c r="CS14" s="630"/>
      <c r="CT14" s="630"/>
      <c r="CU14" s="630"/>
      <c r="CV14" s="630"/>
      <c r="CW14" s="630"/>
      <c r="CX14" s="630"/>
      <c r="CY14" s="631"/>
      <c r="CZ14" s="656">
        <v>3.9</v>
      </c>
      <c r="DA14" s="656"/>
      <c r="DB14" s="656"/>
      <c r="DC14" s="656"/>
      <c r="DD14" s="635">
        <v>1370568</v>
      </c>
      <c r="DE14" s="630"/>
      <c r="DF14" s="630"/>
      <c r="DG14" s="630"/>
      <c r="DH14" s="630"/>
      <c r="DI14" s="630"/>
      <c r="DJ14" s="630"/>
      <c r="DK14" s="630"/>
      <c r="DL14" s="630"/>
      <c r="DM14" s="630"/>
      <c r="DN14" s="630"/>
      <c r="DO14" s="630"/>
      <c r="DP14" s="631"/>
      <c r="DQ14" s="635">
        <v>2276521</v>
      </c>
      <c r="DR14" s="630"/>
      <c r="DS14" s="630"/>
      <c r="DT14" s="630"/>
      <c r="DU14" s="630"/>
      <c r="DV14" s="630"/>
      <c r="DW14" s="630"/>
      <c r="DX14" s="630"/>
      <c r="DY14" s="630"/>
      <c r="DZ14" s="630"/>
      <c r="EA14" s="630"/>
      <c r="EB14" s="630"/>
      <c r="EC14" s="674"/>
    </row>
    <row r="15" spans="2:143" ht="11.25" customHeight="1" x14ac:dyDescent="0.15">
      <c r="B15" s="626" t="s">
        <v>258</v>
      </c>
      <c r="C15" s="627"/>
      <c r="D15" s="627"/>
      <c r="E15" s="627"/>
      <c r="F15" s="627"/>
      <c r="G15" s="627"/>
      <c r="H15" s="627"/>
      <c r="I15" s="627"/>
      <c r="J15" s="627"/>
      <c r="K15" s="627"/>
      <c r="L15" s="627"/>
      <c r="M15" s="627"/>
      <c r="N15" s="627"/>
      <c r="O15" s="627"/>
      <c r="P15" s="627"/>
      <c r="Q15" s="628"/>
      <c r="R15" s="629" t="s">
        <v>129</v>
      </c>
      <c r="S15" s="630"/>
      <c r="T15" s="630"/>
      <c r="U15" s="630"/>
      <c r="V15" s="630"/>
      <c r="W15" s="630"/>
      <c r="X15" s="630"/>
      <c r="Y15" s="631"/>
      <c r="Z15" s="656" t="s">
        <v>129</v>
      </c>
      <c r="AA15" s="656"/>
      <c r="AB15" s="656"/>
      <c r="AC15" s="656"/>
      <c r="AD15" s="657" t="s">
        <v>129</v>
      </c>
      <c r="AE15" s="657"/>
      <c r="AF15" s="657"/>
      <c r="AG15" s="657"/>
      <c r="AH15" s="657"/>
      <c r="AI15" s="657"/>
      <c r="AJ15" s="657"/>
      <c r="AK15" s="657"/>
      <c r="AL15" s="632" t="s">
        <v>129</v>
      </c>
      <c r="AM15" s="633"/>
      <c r="AN15" s="633"/>
      <c r="AO15" s="658"/>
      <c r="AP15" s="626" t="s">
        <v>259</v>
      </c>
      <c r="AQ15" s="627"/>
      <c r="AR15" s="627"/>
      <c r="AS15" s="627"/>
      <c r="AT15" s="627"/>
      <c r="AU15" s="627"/>
      <c r="AV15" s="627"/>
      <c r="AW15" s="627"/>
      <c r="AX15" s="627"/>
      <c r="AY15" s="627"/>
      <c r="AZ15" s="627"/>
      <c r="BA15" s="627"/>
      <c r="BB15" s="627"/>
      <c r="BC15" s="627"/>
      <c r="BD15" s="627"/>
      <c r="BE15" s="627"/>
      <c r="BF15" s="628"/>
      <c r="BG15" s="629">
        <v>906120</v>
      </c>
      <c r="BH15" s="630"/>
      <c r="BI15" s="630"/>
      <c r="BJ15" s="630"/>
      <c r="BK15" s="630"/>
      <c r="BL15" s="630"/>
      <c r="BM15" s="630"/>
      <c r="BN15" s="631"/>
      <c r="BO15" s="656">
        <v>2.5</v>
      </c>
      <c r="BP15" s="656"/>
      <c r="BQ15" s="656"/>
      <c r="BR15" s="656"/>
      <c r="BS15" s="657" t="s">
        <v>129</v>
      </c>
      <c r="BT15" s="657"/>
      <c r="BU15" s="657"/>
      <c r="BV15" s="657"/>
      <c r="BW15" s="657"/>
      <c r="BX15" s="657"/>
      <c r="BY15" s="657"/>
      <c r="BZ15" s="657"/>
      <c r="CA15" s="657"/>
      <c r="CB15" s="715"/>
      <c r="CD15" s="666" t="s">
        <v>260</v>
      </c>
      <c r="CE15" s="667"/>
      <c r="CF15" s="667"/>
      <c r="CG15" s="667"/>
      <c r="CH15" s="667"/>
      <c r="CI15" s="667"/>
      <c r="CJ15" s="667"/>
      <c r="CK15" s="667"/>
      <c r="CL15" s="667"/>
      <c r="CM15" s="667"/>
      <c r="CN15" s="667"/>
      <c r="CO15" s="667"/>
      <c r="CP15" s="667"/>
      <c r="CQ15" s="668"/>
      <c r="CR15" s="629">
        <v>9057929</v>
      </c>
      <c r="CS15" s="630"/>
      <c r="CT15" s="630"/>
      <c r="CU15" s="630"/>
      <c r="CV15" s="630"/>
      <c r="CW15" s="630"/>
      <c r="CX15" s="630"/>
      <c r="CY15" s="631"/>
      <c r="CZ15" s="656">
        <v>10</v>
      </c>
      <c r="DA15" s="656"/>
      <c r="DB15" s="656"/>
      <c r="DC15" s="656"/>
      <c r="DD15" s="635">
        <v>1904038</v>
      </c>
      <c r="DE15" s="630"/>
      <c r="DF15" s="630"/>
      <c r="DG15" s="630"/>
      <c r="DH15" s="630"/>
      <c r="DI15" s="630"/>
      <c r="DJ15" s="630"/>
      <c r="DK15" s="630"/>
      <c r="DL15" s="630"/>
      <c r="DM15" s="630"/>
      <c r="DN15" s="630"/>
      <c r="DO15" s="630"/>
      <c r="DP15" s="631"/>
      <c r="DQ15" s="635">
        <v>6291532</v>
      </c>
      <c r="DR15" s="630"/>
      <c r="DS15" s="630"/>
      <c r="DT15" s="630"/>
      <c r="DU15" s="630"/>
      <c r="DV15" s="630"/>
      <c r="DW15" s="630"/>
      <c r="DX15" s="630"/>
      <c r="DY15" s="630"/>
      <c r="DZ15" s="630"/>
      <c r="EA15" s="630"/>
      <c r="EB15" s="630"/>
      <c r="EC15" s="674"/>
    </row>
    <row r="16" spans="2:143" ht="11.25" customHeight="1" x14ac:dyDescent="0.15">
      <c r="B16" s="626" t="s">
        <v>261</v>
      </c>
      <c r="C16" s="627"/>
      <c r="D16" s="627"/>
      <c r="E16" s="627"/>
      <c r="F16" s="627"/>
      <c r="G16" s="627"/>
      <c r="H16" s="627"/>
      <c r="I16" s="627"/>
      <c r="J16" s="627"/>
      <c r="K16" s="627"/>
      <c r="L16" s="627"/>
      <c r="M16" s="627"/>
      <c r="N16" s="627"/>
      <c r="O16" s="627"/>
      <c r="P16" s="627"/>
      <c r="Q16" s="628"/>
      <c r="R16" s="629">
        <v>60055</v>
      </c>
      <c r="S16" s="630"/>
      <c r="T16" s="630"/>
      <c r="U16" s="630"/>
      <c r="V16" s="630"/>
      <c r="W16" s="630"/>
      <c r="X16" s="630"/>
      <c r="Y16" s="631"/>
      <c r="Z16" s="656">
        <v>0.1</v>
      </c>
      <c r="AA16" s="656"/>
      <c r="AB16" s="656"/>
      <c r="AC16" s="656"/>
      <c r="AD16" s="657">
        <v>60055</v>
      </c>
      <c r="AE16" s="657"/>
      <c r="AF16" s="657"/>
      <c r="AG16" s="657"/>
      <c r="AH16" s="657"/>
      <c r="AI16" s="657"/>
      <c r="AJ16" s="657"/>
      <c r="AK16" s="657"/>
      <c r="AL16" s="632">
        <v>0.1</v>
      </c>
      <c r="AM16" s="633"/>
      <c r="AN16" s="633"/>
      <c r="AO16" s="658"/>
      <c r="AP16" s="626" t="s">
        <v>262</v>
      </c>
      <c r="AQ16" s="627"/>
      <c r="AR16" s="627"/>
      <c r="AS16" s="627"/>
      <c r="AT16" s="627"/>
      <c r="AU16" s="627"/>
      <c r="AV16" s="627"/>
      <c r="AW16" s="627"/>
      <c r="AX16" s="627"/>
      <c r="AY16" s="627"/>
      <c r="AZ16" s="627"/>
      <c r="BA16" s="627"/>
      <c r="BB16" s="627"/>
      <c r="BC16" s="627"/>
      <c r="BD16" s="627"/>
      <c r="BE16" s="627"/>
      <c r="BF16" s="628"/>
      <c r="BG16" s="629" t="s">
        <v>129</v>
      </c>
      <c r="BH16" s="630"/>
      <c r="BI16" s="630"/>
      <c r="BJ16" s="630"/>
      <c r="BK16" s="630"/>
      <c r="BL16" s="630"/>
      <c r="BM16" s="630"/>
      <c r="BN16" s="631"/>
      <c r="BO16" s="656" t="s">
        <v>129</v>
      </c>
      <c r="BP16" s="656"/>
      <c r="BQ16" s="656"/>
      <c r="BR16" s="656"/>
      <c r="BS16" s="657" t="s">
        <v>129</v>
      </c>
      <c r="BT16" s="657"/>
      <c r="BU16" s="657"/>
      <c r="BV16" s="657"/>
      <c r="BW16" s="657"/>
      <c r="BX16" s="657"/>
      <c r="BY16" s="657"/>
      <c r="BZ16" s="657"/>
      <c r="CA16" s="657"/>
      <c r="CB16" s="715"/>
      <c r="CD16" s="666" t="s">
        <v>263</v>
      </c>
      <c r="CE16" s="667"/>
      <c r="CF16" s="667"/>
      <c r="CG16" s="667"/>
      <c r="CH16" s="667"/>
      <c r="CI16" s="667"/>
      <c r="CJ16" s="667"/>
      <c r="CK16" s="667"/>
      <c r="CL16" s="667"/>
      <c r="CM16" s="667"/>
      <c r="CN16" s="667"/>
      <c r="CO16" s="667"/>
      <c r="CP16" s="667"/>
      <c r="CQ16" s="668"/>
      <c r="CR16" s="629" t="s">
        <v>129</v>
      </c>
      <c r="CS16" s="630"/>
      <c r="CT16" s="630"/>
      <c r="CU16" s="630"/>
      <c r="CV16" s="630"/>
      <c r="CW16" s="630"/>
      <c r="CX16" s="630"/>
      <c r="CY16" s="631"/>
      <c r="CZ16" s="656" t="s">
        <v>129</v>
      </c>
      <c r="DA16" s="656"/>
      <c r="DB16" s="656"/>
      <c r="DC16" s="656"/>
      <c r="DD16" s="635" t="s">
        <v>129</v>
      </c>
      <c r="DE16" s="630"/>
      <c r="DF16" s="630"/>
      <c r="DG16" s="630"/>
      <c r="DH16" s="630"/>
      <c r="DI16" s="630"/>
      <c r="DJ16" s="630"/>
      <c r="DK16" s="630"/>
      <c r="DL16" s="630"/>
      <c r="DM16" s="630"/>
      <c r="DN16" s="630"/>
      <c r="DO16" s="630"/>
      <c r="DP16" s="631"/>
      <c r="DQ16" s="635" t="s">
        <v>129</v>
      </c>
      <c r="DR16" s="630"/>
      <c r="DS16" s="630"/>
      <c r="DT16" s="630"/>
      <c r="DU16" s="630"/>
      <c r="DV16" s="630"/>
      <c r="DW16" s="630"/>
      <c r="DX16" s="630"/>
      <c r="DY16" s="630"/>
      <c r="DZ16" s="630"/>
      <c r="EA16" s="630"/>
      <c r="EB16" s="630"/>
      <c r="EC16" s="674"/>
    </row>
    <row r="17" spans="2:133" ht="11.25" customHeight="1" x14ac:dyDescent="0.15">
      <c r="B17" s="626" t="s">
        <v>264</v>
      </c>
      <c r="C17" s="627"/>
      <c r="D17" s="627"/>
      <c r="E17" s="627"/>
      <c r="F17" s="627"/>
      <c r="G17" s="627"/>
      <c r="H17" s="627"/>
      <c r="I17" s="627"/>
      <c r="J17" s="627"/>
      <c r="K17" s="627"/>
      <c r="L17" s="627"/>
      <c r="M17" s="627"/>
      <c r="N17" s="627"/>
      <c r="O17" s="627"/>
      <c r="P17" s="627"/>
      <c r="Q17" s="628"/>
      <c r="R17" s="629">
        <v>181901</v>
      </c>
      <c r="S17" s="630"/>
      <c r="T17" s="630"/>
      <c r="U17" s="630"/>
      <c r="V17" s="630"/>
      <c r="W17" s="630"/>
      <c r="X17" s="630"/>
      <c r="Y17" s="631"/>
      <c r="Z17" s="656">
        <v>0.2</v>
      </c>
      <c r="AA17" s="656"/>
      <c r="AB17" s="656"/>
      <c r="AC17" s="656"/>
      <c r="AD17" s="657">
        <v>181901</v>
      </c>
      <c r="AE17" s="657"/>
      <c r="AF17" s="657"/>
      <c r="AG17" s="657"/>
      <c r="AH17" s="657"/>
      <c r="AI17" s="657"/>
      <c r="AJ17" s="657"/>
      <c r="AK17" s="657"/>
      <c r="AL17" s="632">
        <v>0.4</v>
      </c>
      <c r="AM17" s="633"/>
      <c r="AN17" s="633"/>
      <c r="AO17" s="658"/>
      <c r="AP17" s="626" t="s">
        <v>265</v>
      </c>
      <c r="AQ17" s="627"/>
      <c r="AR17" s="627"/>
      <c r="AS17" s="627"/>
      <c r="AT17" s="627"/>
      <c r="AU17" s="627"/>
      <c r="AV17" s="627"/>
      <c r="AW17" s="627"/>
      <c r="AX17" s="627"/>
      <c r="AY17" s="627"/>
      <c r="AZ17" s="627"/>
      <c r="BA17" s="627"/>
      <c r="BB17" s="627"/>
      <c r="BC17" s="627"/>
      <c r="BD17" s="627"/>
      <c r="BE17" s="627"/>
      <c r="BF17" s="628"/>
      <c r="BG17" s="629" t="s">
        <v>129</v>
      </c>
      <c r="BH17" s="630"/>
      <c r="BI17" s="630"/>
      <c r="BJ17" s="630"/>
      <c r="BK17" s="630"/>
      <c r="BL17" s="630"/>
      <c r="BM17" s="630"/>
      <c r="BN17" s="631"/>
      <c r="BO17" s="656" t="s">
        <v>129</v>
      </c>
      <c r="BP17" s="656"/>
      <c r="BQ17" s="656"/>
      <c r="BR17" s="656"/>
      <c r="BS17" s="657" t="s">
        <v>129</v>
      </c>
      <c r="BT17" s="657"/>
      <c r="BU17" s="657"/>
      <c r="BV17" s="657"/>
      <c r="BW17" s="657"/>
      <c r="BX17" s="657"/>
      <c r="BY17" s="657"/>
      <c r="BZ17" s="657"/>
      <c r="CA17" s="657"/>
      <c r="CB17" s="715"/>
      <c r="CD17" s="666" t="s">
        <v>266</v>
      </c>
      <c r="CE17" s="667"/>
      <c r="CF17" s="667"/>
      <c r="CG17" s="667"/>
      <c r="CH17" s="667"/>
      <c r="CI17" s="667"/>
      <c r="CJ17" s="667"/>
      <c r="CK17" s="667"/>
      <c r="CL17" s="667"/>
      <c r="CM17" s="667"/>
      <c r="CN17" s="667"/>
      <c r="CO17" s="667"/>
      <c r="CP17" s="667"/>
      <c r="CQ17" s="668"/>
      <c r="CR17" s="629">
        <v>6683882</v>
      </c>
      <c r="CS17" s="630"/>
      <c r="CT17" s="630"/>
      <c r="CU17" s="630"/>
      <c r="CV17" s="630"/>
      <c r="CW17" s="630"/>
      <c r="CX17" s="630"/>
      <c r="CY17" s="631"/>
      <c r="CZ17" s="656">
        <v>7.3</v>
      </c>
      <c r="DA17" s="656"/>
      <c r="DB17" s="656"/>
      <c r="DC17" s="656"/>
      <c r="DD17" s="635" t="s">
        <v>129</v>
      </c>
      <c r="DE17" s="630"/>
      <c r="DF17" s="630"/>
      <c r="DG17" s="630"/>
      <c r="DH17" s="630"/>
      <c r="DI17" s="630"/>
      <c r="DJ17" s="630"/>
      <c r="DK17" s="630"/>
      <c r="DL17" s="630"/>
      <c r="DM17" s="630"/>
      <c r="DN17" s="630"/>
      <c r="DO17" s="630"/>
      <c r="DP17" s="631"/>
      <c r="DQ17" s="635">
        <v>6539753</v>
      </c>
      <c r="DR17" s="630"/>
      <c r="DS17" s="630"/>
      <c r="DT17" s="630"/>
      <c r="DU17" s="630"/>
      <c r="DV17" s="630"/>
      <c r="DW17" s="630"/>
      <c r="DX17" s="630"/>
      <c r="DY17" s="630"/>
      <c r="DZ17" s="630"/>
      <c r="EA17" s="630"/>
      <c r="EB17" s="630"/>
      <c r="EC17" s="674"/>
    </row>
    <row r="18" spans="2:133" ht="11.25" customHeight="1" x14ac:dyDescent="0.15">
      <c r="B18" s="626" t="s">
        <v>267</v>
      </c>
      <c r="C18" s="627"/>
      <c r="D18" s="627"/>
      <c r="E18" s="627"/>
      <c r="F18" s="627"/>
      <c r="G18" s="627"/>
      <c r="H18" s="627"/>
      <c r="I18" s="627"/>
      <c r="J18" s="627"/>
      <c r="K18" s="627"/>
      <c r="L18" s="627"/>
      <c r="M18" s="627"/>
      <c r="N18" s="627"/>
      <c r="O18" s="627"/>
      <c r="P18" s="627"/>
      <c r="Q18" s="628"/>
      <c r="R18" s="629">
        <v>428260</v>
      </c>
      <c r="S18" s="630"/>
      <c r="T18" s="630"/>
      <c r="U18" s="630"/>
      <c r="V18" s="630"/>
      <c r="W18" s="630"/>
      <c r="X18" s="630"/>
      <c r="Y18" s="631"/>
      <c r="Z18" s="656">
        <v>0.5</v>
      </c>
      <c r="AA18" s="656"/>
      <c r="AB18" s="656"/>
      <c r="AC18" s="656"/>
      <c r="AD18" s="657">
        <v>402713</v>
      </c>
      <c r="AE18" s="657"/>
      <c r="AF18" s="657"/>
      <c r="AG18" s="657"/>
      <c r="AH18" s="657"/>
      <c r="AI18" s="657"/>
      <c r="AJ18" s="657"/>
      <c r="AK18" s="657"/>
      <c r="AL18" s="632">
        <v>0.89999997615814209</v>
      </c>
      <c r="AM18" s="633"/>
      <c r="AN18" s="633"/>
      <c r="AO18" s="658"/>
      <c r="AP18" s="626" t="s">
        <v>268</v>
      </c>
      <c r="AQ18" s="627"/>
      <c r="AR18" s="627"/>
      <c r="AS18" s="627"/>
      <c r="AT18" s="627"/>
      <c r="AU18" s="627"/>
      <c r="AV18" s="627"/>
      <c r="AW18" s="627"/>
      <c r="AX18" s="627"/>
      <c r="AY18" s="627"/>
      <c r="AZ18" s="627"/>
      <c r="BA18" s="627"/>
      <c r="BB18" s="627"/>
      <c r="BC18" s="627"/>
      <c r="BD18" s="627"/>
      <c r="BE18" s="627"/>
      <c r="BF18" s="628"/>
      <c r="BG18" s="629" t="s">
        <v>129</v>
      </c>
      <c r="BH18" s="630"/>
      <c r="BI18" s="630"/>
      <c r="BJ18" s="630"/>
      <c r="BK18" s="630"/>
      <c r="BL18" s="630"/>
      <c r="BM18" s="630"/>
      <c r="BN18" s="631"/>
      <c r="BO18" s="656" t="s">
        <v>129</v>
      </c>
      <c r="BP18" s="656"/>
      <c r="BQ18" s="656"/>
      <c r="BR18" s="656"/>
      <c r="BS18" s="657" t="s">
        <v>129</v>
      </c>
      <c r="BT18" s="657"/>
      <c r="BU18" s="657"/>
      <c r="BV18" s="657"/>
      <c r="BW18" s="657"/>
      <c r="BX18" s="657"/>
      <c r="BY18" s="657"/>
      <c r="BZ18" s="657"/>
      <c r="CA18" s="657"/>
      <c r="CB18" s="715"/>
      <c r="CD18" s="666" t="s">
        <v>269</v>
      </c>
      <c r="CE18" s="667"/>
      <c r="CF18" s="667"/>
      <c r="CG18" s="667"/>
      <c r="CH18" s="667"/>
      <c r="CI18" s="667"/>
      <c r="CJ18" s="667"/>
      <c r="CK18" s="667"/>
      <c r="CL18" s="667"/>
      <c r="CM18" s="667"/>
      <c r="CN18" s="667"/>
      <c r="CO18" s="667"/>
      <c r="CP18" s="667"/>
      <c r="CQ18" s="668"/>
      <c r="CR18" s="629">
        <v>145953</v>
      </c>
      <c r="CS18" s="630"/>
      <c r="CT18" s="630"/>
      <c r="CU18" s="630"/>
      <c r="CV18" s="630"/>
      <c r="CW18" s="630"/>
      <c r="CX18" s="630"/>
      <c r="CY18" s="631"/>
      <c r="CZ18" s="656">
        <v>0.2</v>
      </c>
      <c r="DA18" s="656"/>
      <c r="DB18" s="656"/>
      <c r="DC18" s="656"/>
      <c r="DD18" s="635">
        <v>145953</v>
      </c>
      <c r="DE18" s="630"/>
      <c r="DF18" s="630"/>
      <c r="DG18" s="630"/>
      <c r="DH18" s="630"/>
      <c r="DI18" s="630"/>
      <c r="DJ18" s="630"/>
      <c r="DK18" s="630"/>
      <c r="DL18" s="630"/>
      <c r="DM18" s="630"/>
      <c r="DN18" s="630"/>
      <c r="DO18" s="630"/>
      <c r="DP18" s="631"/>
      <c r="DQ18" s="635">
        <v>145953</v>
      </c>
      <c r="DR18" s="630"/>
      <c r="DS18" s="630"/>
      <c r="DT18" s="630"/>
      <c r="DU18" s="630"/>
      <c r="DV18" s="630"/>
      <c r="DW18" s="630"/>
      <c r="DX18" s="630"/>
      <c r="DY18" s="630"/>
      <c r="DZ18" s="630"/>
      <c r="EA18" s="630"/>
      <c r="EB18" s="630"/>
      <c r="EC18" s="674"/>
    </row>
    <row r="19" spans="2:133" ht="11.25" customHeight="1" x14ac:dyDescent="0.15">
      <c r="B19" s="626" t="s">
        <v>270</v>
      </c>
      <c r="C19" s="627"/>
      <c r="D19" s="627"/>
      <c r="E19" s="627"/>
      <c r="F19" s="627"/>
      <c r="G19" s="627"/>
      <c r="H19" s="627"/>
      <c r="I19" s="627"/>
      <c r="J19" s="627"/>
      <c r="K19" s="627"/>
      <c r="L19" s="627"/>
      <c r="M19" s="627"/>
      <c r="N19" s="627"/>
      <c r="O19" s="627"/>
      <c r="P19" s="627"/>
      <c r="Q19" s="628"/>
      <c r="R19" s="629">
        <v>206917</v>
      </c>
      <c r="S19" s="630"/>
      <c r="T19" s="630"/>
      <c r="U19" s="630"/>
      <c r="V19" s="630"/>
      <c r="W19" s="630"/>
      <c r="X19" s="630"/>
      <c r="Y19" s="631"/>
      <c r="Z19" s="656">
        <v>0.2</v>
      </c>
      <c r="AA19" s="656"/>
      <c r="AB19" s="656"/>
      <c r="AC19" s="656"/>
      <c r="AD19" s="657">
        <v>206917</v>
      </c>
      <c r="AE19" s="657"/>
      <c r="AF19" s="657"/>
      <c r="AG19" s="657"/>
      <c r="AH19" s="657"/>
      <c r="AI19" s="657"/>
      <c r="AJ19" s="657"/>
      <c r="AK19" s="657"/>
      <c r="AL19" s="632">
        <v>0.4</v>
      </c>
      <c r="AM19" s="633"/>
      <c r="AN19" s="633"/>
      <c r="AO19" s="658"/>
      <c r="AP19" s="626" t="s">
        <v>271</v>
      </c>
      <c r="AQ19" s="627"/>
      <c r="AR19" s="627"/>
      <c r="AS19" s="627"/>
      <c r="AT19" s="627"/>
      <c r="AU19" s="627"/>
      <c r="AV19" s="627"/>
      <c r="AW19" s="627"/>
      <c r="AX19" s="627"/>
      <c r="AY19" s="627"/>
      <c r="AZ19" s="627"/>
      <c r="BA19" s="627"/>
      <c r="BB19" s="627"/>
      <c r="BC19" s="627"/>
      <c r="BD19" s="627"/>
      <c r="BE19" s="627"/>
      <c r="BF19" s="628"/>
      <c r="BG19" s="629">
        <v>3176101</v>
      </c>
      <c r="BH19" s="630"/>
      <c r="BI19" s="630"/>
      <c r="BJ19" s="630"/>
      <c r="BK19" s="630"/>
      <c r="BL19" s="630"/>
      <c r="BM19" s="630"/>
      <c r="BN19" s="631"/>
      <c r="BO19" s="656">
        <v>8.9</v>
      </c>
      <c r="BP19" s="656"/>
      <c r="BQ19" s="656"/>
      <c r="BR19" s="656"/>
      <c r="BS19" s="657" t="s">
        <v>129</v>
      </c>
      <c r="BT19" s="657"/>
      <c r="BU19" s="657"/>
      <c r="BV19" s="657"/>
      <c r="BW19" s="657"/>
      <c r="BX19" s="657"/>
      <c r="BY19" s="657"/>
      <c r="BZ19" s="657"/>
      <c r="CA19" s="657"/>
      <c r="CB19" s="715"/>
      <c r="CD19" s="666" t="s">
        <v>272</v>
      </c>
      <c r="CE19" s="667"/>
      <c r="CF19" s="667"/>
      <c r="CG19" s="667"/>
      <c r="CH19" s="667"/>
      <c r="CI19" s="667"/>
      <c r="CJ19" s="667"/>
      <c r="CK19" s="667"/>
      <c r="CL19" s="667"/>
      <c r="CM19" s="667"/>
      <c r="CN19" s="667"/>
      <c r="CO19" s="667"/>
      <c r="CP19" s="667"/>
      <c r="CQ19" s="668"/>
      <c r="CR19" s="629" t="s">
        <v>129</v>
      </c>
      <c r="CS19" s="630"/>
      <c r="CT19" s="630"/>
      <c r="CU19" s="630"/>
      <c r="CV19" s="630"/>
      <c r="CW19" s="630"/>
      <c r="CX19" s="630"/>
      <c r="CY19" s="631"/>
      <c r="CZ19" s="656" t="s">
        <v>129</v>
      </c>
      <c r="DA19" s="656"/>
      <c r="DB19" s="656"/>
      <c r="DC19" s="656"/>
      <c r="DD19" s="635" t="s">
        <v>129</v>
      </c>
      <c r="DE19" s="630"/>
      <c r="DF19" s="630"/>
      <c r="DG19" s="630"/>
      <c r="DH19" s="630"/>
      <c r="DI19" s="630"/>
      <c r="DJ19" s="630"/>
      <c r="DK19" s="630"/>
      <c r="DL19" s="630"/>
      <c r="DM19" s="630"/>
      <c r="DN19" s="630"/>
      <c r="DO19" s="630"/>
      <c r="DP19" s="631"/>
      <c r="DQ19" s="635" t="s">
        <v>129</v>
      </c>
      <c r="DR19" s="630"/>
      <c r="DS19" s="630"/>
      <c r="DT19" s="630"/>
      <c r="DU19" s="630"/>
      <c r="DV19" s="630"/>
      <c r="DW19" s="630"/>
      <c r="DX19" s="630"/>
      <c r="DY19" s="630"/>
      <c r="DZ19" s="630"/>
      <c r="EA19" s="630"/>
      <c r="EB19" s="630"/>
      <c r="EC19" s="674"/>
    </row>
    <row r="20" spans="2:133" ht="11.25" customHeight="1" x14ac:dyDescent="0.15">
      <c r="B20" s="626" t="s">
        <v>273</v>
      </c>
      <c r="C20" s="627"/>
      <c r="D20" s="627"/>
      <c r="E20" s="627"/>
      <c r="F20" s="627"/>
      <c r="G20" s="627"/>
      <c r="H20" s="627"/>
      <c r="I20" s="627"/>
      <c r="J20" s="627"/>
      <c r="K20" s="627"/>
      <c r="L20" s="627"/>
      <c r="M20" s="627"/>
      <c r="N20" s="627"/>
      <c r="O20" s="627"/>
      <c r="P20" s="627"/>
      <c r="Q20" s="628"/>
      <c r="R20" s="629">
        <v>16744</v>
      </c>
      <c r="S20" s="630"/>
      <c r="T20" s="630"/>
      <c r="U20" s="630"/>
      <c r="V20" s="630"/>
      <c r="W20" s="630"/>
      <c r="X20" s="630"/>
      <c r="Y20" s="631"/>
      <c r="Z20" s="656">
        <v>0</v>
      </c>
      <c r="AA20" s="656"/>
      <c r="AB20" s="656"/>
      <c r="AC20" s="656"/>
      <c r="AD20" s="657">
        <v>16744</v>
      </c>
      <c r="AE20" s="657"/>
      <c r="AF20" s="657"/>
      <c r="AG20" s="657"/>
      <c r="AH20" s="657"/>
      <c r="AI20" s="657"/>
      <c r="AJ20" s="657"/>
      <c r="AK20" s="657"/>
      <c r="AL20" s="632">
        <v>0</v>
      </c>
      <c r="AM20" s="633"/>
      <c r="AN20" s="633"/>
      <c r="AO20" s="658"/>
      <c r="AP20" s="626" t="s">
        <v>274</v>
      </c>
      <c r="AQ20" s="627"/>
      <c r="AR20" s="627"/>
      <c r="AS20" s="627"/>
      <c r="AT20" s="627"/>
      <c r="AU20" s="627"/>
      <c r="AV20" s="627"/>
      <c r="AW20" s="627"/>
      <c r="AX20" s="627"/>
      <c r="AY20" s="627"/>
      <c r="AZ20" s="627"/>
      <c r="BA20" s="627"/>
      <c r="BB20" s="627"/>
      <c r="BC20" s="627"/>
      <c r="BD20" s="627"/>
      <c r="BE20" s="627"/>
      <c r="BF20" s="628"/>
      <c r="BG20" s="629">
        <v>3176101</v>
      </c>
      <c r="BH20" s="630"/>
      <c r="BI20" s="630"/>
      <c r="BJ20" s="630"/>
      <c r="BK20" s="630"/>
      <c r="BL20" s="630"/>
      <c r="BM20" s="630"/>
      <c r="BN20" s="631"/>
      <c r="BO20" s="656">
        <v>8.9</v>
      </c>
      <c r="BP20" s="656"/>
      <c r="BQ20" s="656"/>
      <c r="BR20" s="656"/>
      <c r="BS20" s="657" t="s">
        <v>129</v>
      </c>
      <c r="BT20" s="657"/>
      <c r="BU20" s="657"/>
      <c r="BV20" s="657"/>
      <c r="BW20" s="657"/>
      <c r="BX20" s="657"/>
      <c r="BY20" s="657"/>
      <c r="BZ20" s="657"/>
      <c r="CA20" s="657"/>
      <c r="CB20" s="715"/>
      <c r="CD20" s="666" t="s">
        <v>275</v>
      </c>
      <c r="CE20" s="667"/>
      <c r="CF20" s="667"/>
      <c r="CG20" s="667"/>
      <c r="CH20" s="667"/>
      <c r="CI20" s="667"/>
      <c r="CJ20" s="667"/>
      <c r="CK20" s="667"/>
      <c r="CL20" s="667"/>
      <c r="CM20" s="667"/>
      <c r="CN20" s="667"/>
      <c r="CO20" s="667"/>
      <c r="CP20" s="667"/>
      <c r="CQ20" s="668"/>
      <c r="CR20" s="629">
        <v>91020766</v>
      </c>
      <c r="CS20" s="630"/>
      <c r="CT20" s="630"/>
      <c r="CU20" s="630"/>
      <c r="CV20" s="630"/>
      <c r="CW20" s="630"/>
      <c r="CX20" s="630"/>
      <c r="CY20" s="631"/>
      <c r="CZ20" s="656">
        <v>100</v>
      </c>
      <c r="DA20" s="656"/>
      <c r="DB20" s="656"/>
      <c r="DC20" s="656"/>
      <c r="DD20" s="635">
        <v>8010301</v>
      </c>
      <c r="DE20" s="630"/>
      <c r="DF20" s="630"/>
      <c r="DG20" s="630"/>
      <c r="DH20" s="630"/>
      <c r="DI20" s="630"/>
      <c r="DJ20" s="630"/>
      <c r="DK20" s="630"/>
      <c r="DL20" s="630"/>
      <c r="DM20" s="630"/>
      <c r="DN20" s="630"/>
      <c r="DO20" s="630"/>
      <c r="DP20" s="631"/>
      <c r="DQ20" s="635">
        <v>55204992</v>
      </c>
      <c r="DR20" s="630"/>
      <c r="DS20" s="630"/>
      <c r="DT20" s="630"/>
      <c r="DU20" s="630"/>
      <c r="DV20" s="630"/>
      <c r="DW20" s="630"/>
      <c r="DX20" s="630"/>
      <c r="DY20" s="630"/>
      <c r="DZ20" s="630"/>
      <c r="EA20" s="630"/>
      <c r="EB20" s="630"/>
      <c r="EC20" s="674"/>
    </row>
    <row r="21" spans="2:133" ht="11.25" customHeight="1" x14ac:dyDescent="0.15">
      <c r="B21" s="626" t="s">
        <v>276</v>
      </c>
      <c r="C21" s="627"/>
      <c r="D21" s="627"/>
      <c r="E21" s="627"/>
      <c r="F21" s="627"/>
      <c r="G21" s="627"/>
      <c r="H21" s="627"/>
      <c r="I21" s="627"/>
      <c r="J21" s="627"/>
      <c r="K21" s="627"/>
      <c r="L21" s="627"/>
      <c r="M21" s="627"/>
      <c r="N21" s="627"/>
      <c r="O21" s="627"/>
      <c r="P21" s="627"/>
      <c r="Q21" s="628"/>
      <c r="R21" s="629">
        <v>4377</v>
      </c>
      <c r="S21" s="630"/>
      <c r="T21" s="630"/>
      <c r="U21" s="630"/>
      <c r="V21" s="630"/>
      <c r="W21" s="630"/>
      <c r="X21" s="630"/>
      <c r="Y21" s="631"/>
      <c r="Z21" s="656">
        <v>0</v>
      </c>
      <c r="AA21" s="656"/>
      <c r="AB21" s="656"/>
      <c r="AC21" s="656"/>
      <c r="AD21" s="657">
        <v>4377</v>
      </c>
      <c r="AE21" s="657"/>
      <c r="AF21" s="657"/>
      <c r="AG21" s="657"/>
      <c r="AH21" s="657"/>
      <c r="AI21" s="657"/>
      <c r="AJ21" s="657"/>
      <c r="AK21" s="657"/>
      <c r="AL21" s="632">
        <v>0</v>
      </c>
      <c r="AM21" s="633"/>
      <c r="AN21" s="633"/>
      <c r="AO21" s="658"/>
      <c r="AP21" s="722" t="s">
        <v>277</v>
      </c>
      <c r="AQ21" s="729"/>
      <c r="AR21" s="729"/>
      <c r="AS21" s="729"/>
      <c r="AT21" s="729"/>
      <c r="AU21" s="729"/>
      <c r="AV21" s="729"/>
      <c r="AW21" s="729"/>
      <c r="AX21" s="729"/>
      <c r="AY21" s="729"/>
      <c r="AZ21" s="729"/>
      <c r="BA21" s="729"/>
      <c r="BB21" s="729"/>
      <c r="BC21" s="729"/>
      <c r="BD21" s="729"/>
      <c r="BE21" s="729"/>
      <c r="BF21" s="724"/>
      <c r="BG21" s="629">
        <v>11810</v>
      </c>
      <c r="BH21" s="630"/>
      <c r="BI21" s="630"/>
      <c r="BJ21" s="630"/>
      <c r="BK21" s="630"/>
      <c r="BL21" s="630"/>
      <c r="BM21" s="630"/>
      <c r="BN21" s="631"/>
      <c r="BO21" s="656">
        <v>0</v>
      </c>
      <c r="BP21" s="656"/>
      <c r="BQ21" s="656"/>
      <c r="BR21" s="656"/>
      <c r="BS21" s="657" t="s">
        <v>129</v>
      </c>
      <c r="BT21" s="657"/>
      <c r="BU21" s="657"/>
      <c r="BV21" s="657"/>
      <c r="BW21" s="657"/>
      <c r="BX21" s="657"/>
      <c r="BY21" s="657"/>
      <c r="BZ21" s="657"/>
      <c r="CA21" s="657"/>
      <c r="CB21" s="715"/>
      <c r="CD21" s="740"/>
      <c r="CE21" s="660"/>
      <c r="CF21" s="660"/>
      <c r="CG21" s="660"/>
      <c r="CH21" s="660"/>
      <c r="CI21" s="660"/>
      <c r="CJ21" s="660"/>
      <c r="CK21" s="660"/>
      <c r="CL21" s="660"/>
      <c r="CM21" s="660"/>
      <c r="CN21" s="660"/>
      <c r="CO21" s="660"/>
      <c r="CP21" s="660"/>
      <c r="CQ21" s="661"/>
      <c r="CR21" s="741"/>
      <c r="CS21" s="738"/>
      <c r="CT21" s="738"/>
      <c r="CU21" s="738"/>
      <c r="CV21" s="738"/>
      <c r="CW21" s="738"/>
      <c r="CX21" s="738"/>
      <c r="CY21" s="742"/>
      <c r="CZ21" s="743"/>
      <c r="DA21" s="743"/>
      <c r="DB21" s="743"/>
      <c r="DC21" s="743"/>
      <c r="DD21" s="737"/>
      <c r="DE21" s="738"/>
      <c r="DF21" s="738"/>
      <c r="DG21" s="738"/>
      <c r="DH21" s="738"/>
      <c r="DI21" s="738"/>
      <c r="DJ21" s="738"/>
      <c r="DK21" s="738"/>
      <c r="DL21" s="738"/>
      <c r="DM21" s="738"/>
      <c r="DN21" s="738"/>
      <c r="DO21" s="738"/>
      <c r="DP21" s="742"/>
      <c r="DQ21" s="737"/>
      <c r="DR21" s="738"/>
      <c r="DS21" s="738"/>
      <c r="DT21" s="738"/>
      <c r="DU21" s="738"/>
      <c r="DV21" s="738"/>
      <c r="DW21" s="738"/>
      <c r="DX21" s="738"/>
      <c r="DY21" s="738"/>
      <c r="DZ21" s="738"/>
      <c r="EA21" s="738"/>
      <c r="EB21" s="738"/>
      <c r="EC21" s="739"/>
    </row>
    <row r="22" spans="2:133" ht="11.25" customHeight="1" x14ac:dyDescent="0.15">
      <c r="B22" s="692" t="s">
        <v>278</v>
      </c>
      <c r="C22" s="693"/>
      <c r="D22" s="693"/>
      <c r="E22" s="693"/>
      <c r="F22" s="693"/>
      <c r="G22" s="693"/>
      <c r="H22" s="693"/>
      <c r="I22" s="693"/>
      <c r="J22" s="693"/>
      <c r="K22" s="693"/>
      <c r="L22" s="693"/>
      <c r="M22" s="693"/>
      <c r="N22" s="693"/>
      <c r="O22" s="693"/>
      <c r="P22" s="693"/>
      <c r="Q22" s="694"/>
      <c r="R22" s="629">
        <v>200222</v>
      </c>
      <c r="S22" s="630"/>
      <c r="T22" s="630"/>
      <c r="U22" s="630"/>
      <c r="V22" s="630"/>
      <c r="W22" s="630"/>
      <c r="X22" s="630"/>
      <c r="Y22" s="631"/>
      <c r="Z22" s="656">
        <v>0.2</v>
      </c>
      <c r="AA22" s="656"/>
      <c r="AB22" s="656"/>
      <c r="AC22" s="656"/>
      <c r="AD22" s="657">
        <v>174675</v>
      </c>
      <c r="AE22" s="657"/>
      <c r="AF22" s="657"/>
      <c r="AG22" s="657"/>
      <c r="AH22" s="657"/>
      <c r="AI22" s="657"/>
      <c r="AJ22" s="657"/>
      <c r="AK22" s="657"/>
      <c r="AL22" s="632">
        <v>0.40000000596046448</v>
      </c>
      <c r="AM22" s="633"/>
      <c r="AN22" s="633"/>
      <c r="AO22" s="658"/>
      <c r="AP22" s="722" t="s">
        <v>279</v>
      </c>
      <c r="AQ22" s="729"/>
      <c r="AR22" s="729"/>
      <c r="AS22" s="729"/>
      <c r="AT22" s="729"/>
      <c r="AU22" s="729"/>
      <c r="AV22" s="729"/>
      <c r="AW22" s="729"/>
      <c r="AX22" s="729"/>
      <c r="AY22" s="729"/>
      <c r="AZ22" s="729"/>
      <c r="BA22" s="729"/>
      <c r="BB22" s="729"/>
      <c r="BC22" s="729"/>
      <c r="BD22" s="729"/>
      <c r="BE22" s="729"/>
      <c r="BF22" s="724"/>
      <c r="BG22" s="629" t="s">
        <v>129</v>
      </c>
      <c r="BH22" s="630"/>
      <c r="BI22" s="630"/>
      <c r="BJ22" s="630"/>
      <c r="BK22" s="630"/>
      <c r="BL22" s="630"/>
      <c r="BM22" s="630"/>
      <c r="BN22" s="631"/>
      <c r="BO22" s="656" t="s">
        <v>129</v>
      </c>
      <c r="BP22" s="656"/>
      <c r="BQ22" s="656"/>
      <c r="BR22" s="656"/>
      <c r="BS22" s="657" t="s">
        <v>129</v>
      </c>
      <c r="BT22" s="657"/>
      <c r="BU22" s="657"/>
      <c r="BV22" s="657"/>
      <c r="BW22" s="657"/>
      <c r="BX22" s="657"/>
      <c r="BY22" s="657"/>
      <c r="BZ22" s="657"/>
      <c r="CA22" s="657"/>
      <c r="CB22" s="715"/>
      <c r="CD22" s="731" t="s">
        <v>280</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15">
      <c r="B23" s="626" t="s">
        <v>281</v>
      </c>
      <c r="C23" s="627"/>
      <c r="D23" s="627"/>
      <c r="E23" s="627"/>
      <c r="F23" s="627"/>
      <c r="G23" s="627"/>
      <c r="H23" s="627"/>
      <c r="I23" s="627"/>
      <c r="J23" s="627"/>
      <c r="K23" s="627"/>
      <c r="L23" s="627"/>
      <c r="M23" s="627"/>
      <c r="N23" s="627"/>
      <c r="O23" s="627"/>
      <c r="P23" s="627"/>
      <c r="Q23" s="628"/>
      <c r="R23" s="629">
        <v>6480746</v>
      </c>
      <c r="S23" s="630"/>
      <c r="T23" s="630"/>
      <c r="U23" s="630"/>
      <c r="V23" s="630"/>
      <c r="W23" s="630"/>
      <c r="X23" s="630"/>
      <c r="Y23" s="631"/>
      <c r="Z23" s="656">
        <v>6.9</v>
      </c>
      <c r="AA23" s="656"/>
      <c r="AB23" s="656"/>
      <c r="AC23" s="656"/>
      <c r="AD23" s="657">
        <v>6135352</v>
      </c>
      <c r="AE23" s="657"/>
      <c r="AF23" s="657"/>
      <c r="AG23" s="657"/>
      <c r="AH23" s="657"/>
      <c r="AI23" s="657"/>
      <c r="AJ23" s="657"/>
      <c r="AK23" s="657"/>
      <c r="AL23" s="632">
        <v>13.3</v>
      </c>
      <c r="AM23" s="633"/>
      <c r="AN23" s="633"/>
      <c r="AO23" s="658"/>
      <c r="AP23" s="722" t="s">
        <v>282</v>
      </c>
      <c r="AQ23" s="729"/>
      <c r="AR23" s="729"/>
      <c r="AS23" s="729"/>
      <c r="AT23" s="729"/>
      <c r="AU23" s="729"/>
      <c r="AV23" s="729"/>
      <c r="AW23" s="729"/>
      <c r="AX23" s="729"/>
      <c r="AY23" s="729"/>
      <c r="AZ23" s="729"/>
      <c r="BA23" s="729"/>
      <c r="BB23" s="729"/>
      <c r="BC23" s="729"/>
      <c r="BD23" s="729"/>
      <c r="BE23" s="729"/>
      <c r="BF23" s="724"/>
      <c r="BG23" s="629">
        <v>3164291</v>
      </c>
      <c r="BH23" s="630"/>
      <c r="BI23" s="630"/>
      <c r="BJ23" s="630"/>
      <c r="BK23" s="630"/>
      <c r="BL23" s="630"/>
      <c r="BM23" s="630"/>
      <c r="BN23" s="631"/>
      <c r="BO23" s="656">
        <v>8.9</v>
      </c>
      <c r="BP23" s="656"/>
      <c r="BQ23" s="656"/>
      <c r="BR23" s="656"/>
      <c r="BS23" s="657" t="s">
        <v>129</v>
      </c>
      <c r="BT23" s="657"/>
      <c r="BU23" s="657"/>
      <c r="BV23" s="657"/>
      <c r="BW23" s="657"/>
      <c r="BX23" s="657"/>
      <c r="BY23" s="657"/>
      <c r="BZ23" s="657"/>
      <c r="CA23" s="657"/>
      <c r="CB23" s="715"/>
      <c r="CD23" s="731" t="s">
        <v>221</v>
      </c>
      <c r="CE23" s="732"/>
      <c r="CF23" s="732"/>
      <c r="CG23" s="732"/>
      <c r="CH23" s="732"/>
      <c r="CI23" s="732"/>
      <c r="CJ23" s="732"/>
      <c r="CK23" s="732"/>
      <c r="CL23" s="732"/>
      <c r="CM23" s="732"/>
      <c r="CN23" s="732"/>
      <c r="CO23" s="732"/>
      <c r="CP23" s="732"/>
      <c r="CQ23" s="733"/>
      <c r="CR23" s="731" t="s">
        <v>283</v>
      </c>
      <c r="CS23" s="732"/>
      <c r="CT23" s="732"/>
      <c r="CU23" s="732"/>
      <c r="CV23" s="732"/>
      <c r="CW23" s="732"/>
      <c r="CX23" s="732"/>
      <c r="CY23" s="733"/>
      <c r="CZ23" s="731" t="s">
        <v>284</v>
      </c>
      <c r="DA23" s="732"/>
      <c r="DB23" s="732"/>
      <c r="DC23" s="733"/>
      <c r="DD23" s="731" t="s">
        <v>285</v>
      </c>
      <c r="DE23" s="732"/>
      <c r="DF23" s="732"/>
      <c r="DG23" s="732"/>
      <c r="DH23" s="732"/>
      <c r="DI23" s="732"/>
      <c r="DJ23" s="732"/>
      <c r="DK23" s="733"/>
      <c r="DL23" s="734" t="s">
        <v>286</v>
      </c>
      <c r="DM23" s="735"/>
      <c r="DN23" s="735"/>
      <c r="DO23" s="735"/>
      <c r="DP23" s="735"/>
      <c r="DQ23" s="735"/>
      <c r="DR23" s="735"/>
      <c r="DS23" s="735"/>
      <c r="DT23" s="735"/>
      <c r="DU23" s="735"/>
      <c r="DV23" s="736"/>
      <c r="DW23" s="731" t="s">
        <v>287</v>
      </c>
      <c r="DX23" s="732"/>
      <c r="DY23" s="732"/>
      <c r="DZ23" s="732"/>
      <c r="EA23" s="732"/>
      <c r="EB23" s="732"/>
      <c r="EC23" s="733"/>
    </row>
    <row r="24" spans="2:133" ht="11.25" customHeight="1" x14ac:dyDescent="0.15">
      <c r="B24" s="626" t="s">
        <v>288</v>
      </c>
      <c r="C24" s="627"/>
      <c r="D24" s="627"/>
      <c r="E24" s="627"/>
      <c r="F24" s="627"/>
      <c r="G24" s="627"/>
      <c r="H24" s="627"/>
      <c r="I24" s="627"/>
      <c r="J24" s="627"/>
      <c r="K24" s="627"/>
      <c r="L24" s="627"/>
      <c r="M24" s="627"/>
      <c r="N24" s="627"/>
      <c r="O24" s="627"/>
      <c r="P24" s="627"/>
      <c r="Q24" s="628"/>
      <c r="R24" s="629">
        <v>6135352</v>
      </c>
      <c r="S24" s="630"/>
      <c r="T24" s="630"/>
      <c r="U24" s="630"/>
      <c r="V24" s="630"/>
      <c r="W24" s="630"/>
      <c r="X24" s="630"/>
      <c r="Y24" s="631"/>
      <c r="Z24" s="656">
        <v>6.5</v>
      </c>
      <c r="AA24" s="656"/>
      <c r="AB24" s="656"/>
      <c r="AC24" s="656"/>
      <c r="AD24" s="657">
        <v>6135352</v>
      </c>
      <c r="AE24" s="657"/>
      <c r="AF24" s="657"/>
      <c r="AG24" s="657"/>
      <c r="AH24" s="657"/>
      <c r="AI24" s="657"/>
      <c r="AJ24" s="657"/>
      <c r="AK24" s="657"/>
      <c r="AL24" s="632">
        <v>13.3</v>
      </c>
      <c r="AM24" s="633"/>
      <c r="AN24" s="633"/>
      <c r="AO24" s="658"/>
      <c r="AP24" s="722" t="s">
        <v>289</v>
      </c>
      <c r="AQ24" s="729"/>
      <c r="AR24" s="729"/>
      <c r="AS24" s="729"/>
      <c r="AT24" s="729"/>
      <c r="AU24" s="729"/>
      <c r="AV24" s="729"/>
      <c r="AW24" s="729"/>
      <c r="AX24" s="729"/>
      <c r="AY24" s="729"/>
      <c r="AZ24" s="729"/>
      <c r="BA24" s="729"/>
      <c r="BB24" s="729"/>
      <c r="BC24" s="729"/>
      <c r="BD24" s="729"/>
      <c r="BE24" s="729"/>
      <c r="BF24" s="724"/>
      <c r="BG24" s="629" t="s">
        <v>129</v>
      </c>
      <c r="BH24" s="630"/>
      <c r="BI24" s="630"/>
      <c r="BJ24" s="630"/>
      <c r="BK24" s="630"/>
      <c r="BL24" s="630"/>
      <c r="BM24" s="630"/>
      <c r="BN24" s="631"/>
      <c r="BO24" s="656" t="s">
        <v>129</v>
      </c>
      <c r="BP24" s="656"/>
      <c r="BQ24" s="656"/>
      <c r="BR24" s="656"/>
      <c r="BS24" s="657" t="s">
        <v>129</v>
      </c>
      <c r="BT24" s="657"/>
      <c r="BU24" s="657"/>
      <c r="BV24" s="657"/>
      <c r="BW24" s="657"/>
      <c r="BX24" s="657"/>
      <c r="BY24" s="657"/>
      <c r="BZ24" s="657"/>
      <c r="CA24" s="657"/>
      <c r="CB24" s="715"/>
      <c r="CD24" s="685" t="s">
        <v>290</v>
      </c>
      <c r="CE24" s="686"/>
      <c r="CF24" s="686"/>
      <c r="CG24" s="686"/>
      <c r="CH24" s="686"/>
      <c r="CI24" s="686"/>
      <c r="CJ24" s="686"/>
      <c r="CK24" s="686"/>
      <c r="CL24" s="686"/>
      <c r="CM24" s="686"/>
      <c r="CN24" s="686"/>
      <c r="CO24" s="686"/>
      <c r="CP24" s="686"/>
      <c r="CQ24" s="687"/>
      <c r="CR24" s="682">
        <v>51350501</v>
      </c>
      <c r="CS24" s="683"/>
      <c r="CT24" s="683"/>
      <c r="CU24" s="683"/>
      <c r="CV24" s="683"/>
      <c r="CW24" s="683"/>
      <c r="CX24" s="683"/>
      <c r="CY24" s="726"/>
      <c r="CZ24" s="727">
        <v>56.4</v>
      </c>
      <c r="DA24" s="702"/>
      <c r="DB24" s="702"/>
      <c r="DC24" s="730"/>
      <c r="DD24" s="725">
        <v>28339846</v>
      </c>
      <c r="DE24" s="683"/>
      <c r="DF24" s="683"/>
      <c r="DG24" s="683"/>
      <c r="DH24" s="683"/>
      <c r="DI24" s="683"/>
      <c r="DJ24" s="683"/>
      <c r="DK24" s="726"/>
      <c r="DL24" s="725">
        <v>27836497</v>
      </c>
      <c r="DM24" s="683"/>
      <c r="DN24" s="683"/>
      <c r="DO24" s="683"/>
      <c r="DP24" s="683"/>
      <c r="DQ24" s="683"/>
      <c r="DR24" s="683"/>
      <c r="DS24" s="683"/>
      <c r="DT24" s="683"/>
      <c r="DU24" s="683"/>
      <c r="DV24" s="726"/>
      <c r="DW24" s="727">
        <v>56</v>
      </c>
      <c r="DX24" s="702"/>
      <c r="DY24" s="702"/>
      <c r="DZ24" s="702"/>
      <c r="EA24" s="702"/>
      <c r="EB24" s="702"/>
      <c r="EC24" s="728"/>
    </row>
    <row r="25" spans="2:133" ht="11.25" customHeight="1" x14ac:dyDescent="0.15">
      <c r="B25" s="626" t="s">
        <v>291</v>
      </c>
      <c r="C25" s="627"/>
      <c r="D25" s="627"/>
      <c r="E25" s="627"/>
      <c r="F25" s="627"/>
      <c r="G25" s="627"/>
      <c r="H25" s="627"/>
      <c r="I25" s="627"/>
      <c r="J25" s="627"/>
      <c r="K25" s="627"/>
      <c r="L25" s="627"/>
      <c r="M25" s="627"/>
      <c r="N25" s="627"/>
      <c r="O25" s="627"/>
      <c r="P25" s="627"/>
      <c r="Q25" s="628"/>
      <c r="R25" s="629">
        <v>345394</v>
      </c>
      <c r="S25" s="630"/>
      <c r="T25" s="630"/>
      <c r="U25" s="630"/>
      <c r="V25" s="630"/>
      <c r="W25" s="630"/>
      <c r="X25" s="630"/>
      <c r="Y25" s="631"/>
      <c r="Z25" s="656">
        <v>0.4</v>
      </c>
      <c r="AA25" s="656"/>
      <c r="AB25" s="656"/>
      <c r="AC25" s="656"/>
      <c r="AD25" s="657" t="s">
        <v>129</v>
      </c>
      <c r="AE25" s="657"/>
      <c r="AF25" s="657"/>
      <c r="AG25" s="657"/>
      <c r="AH25" s="657"/>
      <c r="AI25" s="657"/>
      <c r="AJ25" s="657"/>
      <c r="AK25" s="657"/>
      <c r="AL25" s="632" t="s">
        <v>129</v>
      </c>
      <c r="AM25" s="633"/>
      <c r="AN25" s="633"/>
      <c r="AO25" s="658"/>
      <c r="AP25" s="722" t="s">
        <v>292</v>
      </c>
      <c r="AQ25" s="729"/>
      <c r="AR25" s="729"/>
      <c r="AS25" s="729"/>
      <c r="AT25" s="729"/>
      <c r="AU25" s="729"/>
      <c r="AV25" s="729"/>
      <c r="AW25" s="729"/>
      <c r="AX25" s="729"/>
      <c r="AY25" s="729"/>
      <c r="AZ25" s="729"/>
      <c r="BA25" s="729"/>
      <c r="BB25" s="729"/>
      <c r="BC25" s="729"/>
      <c r="BD25" s="729"/>
      <c r="BE25" s="729"/>
      <c r="BF25" s="724"/>
      <c r="BG25" s="629" t="s">
        <v>129</v>
      </c>
      <c r="BH25" s="630"/>
      <c r="BI25" s="630"/>
      <c r="BJ25" s="630"/>
      <c r="BK25" s="630"/>
      <c r="BL25" s="630"/>
      <c r="BM25" s="630"/>
      <c r="BN25" s="631"/>
      <c r="BO25" s="656" t="s">
        <v>129</v>
      </c>
      <c r="BP25" s="656"/>
      <c r="BQ25" s="656"/>
      <c r="BR25" s="656"/>
      <c r="BS25" s="657" t="s">
        <v>129</v>
      </c>
      <c r="BT25" s="657"/>
      <c r="BU25" s="657"/>
      <c r="BV25" s="657"/>
      <c r="BW25" s="657"/>
      <c r="BX25" s="657"/>
      <c r="BY25" s="657"/>
      <c r="BZ25" s="657"/>
      <c r="CA25" s="657"/>
      <c r="CB25" s="715"/>
      <c r="CD25" s="666" t="s">
        <v>293</v>
      </c>
      <c r="CE25" s="667"/>
      <c r="CF25" s="667"/>
      <c r="CG25" s="667"/>
      <c r="CH25" s="667"/>
      <c r="CI25" s="667"/>
      <c r="CJ25" s="667"/>
      <c r="CK25" s="667"/>
      <c r="CL25" s="667"/>
      <c r="CM25" s="667"/>
      <c r="CN25" s="667"/>
      <c r="CO25" s="667"/>
      <c r="CP25" s="667"/>
      <c r="CQ25" s="668"/>
      <c r="CR25" s="629">
        <v>16679827</v>
      </c>
      <c r="CS25" s="640"/>
      <c r="CT25" s="640"/>
      <c r="CU25" s="640"/>
      <c r="CV25" s="640"/>
      <c r="CW25" s="640"/>
      <c r="CX25" s="640"/>
      <c r="CY25" s="641"/>
      <c r="CZ25" s="632">
        <v>18.3</v>
      </c>
      <c r="DA25" s="642"/>
      <c r="DB25" s="642"/>
      <c r="DC25" s="643"/>
      <c r="DD25" s="635">
        <v>15081852</v>
      </c>
      <c r="DE25" s="640"/>
      <c r="DF25" s="640"/>
      <c r="DG25" s="640"/>
      <c r="DH25" s="640"/>
      <c r="DI25" s="640"/>
      <c r="DJ25" s="640"/>
      <c r="DK25" s="641"/>
      <c r="DL25" s="635">
        <v>14597246</v>
      </c>
      <c r="DM25" s="640"/>
      <c r="DN25" s="640"/>
      <c r="DO25" s="640"/>
      <c r="DP25" s="640"/>
      <c r="DQ25" s="640"/>
      <c r="DR25" s="640"/>
      <c r="DS25" s="640"/>
      <c r="DT25" s="640"/>
      <c r="DU25" s="640"/>
      <c r="DV25" s="641"/>
      <c r="DW25" s="632">
        <v>29.4</v>
      </c>
      <c r="DX25" s="642"/>
      <c r="DY25" s="642"/>
      <c r="DZ25" s="642"/>
      <c r="EA25" s="642"/>
      <c r="EB25" s="642"/>
      <c r="EC25" s="669"/>
    </row>
    <row r="26" spans="2:133" ht="11.25" customHeight="1" x14ac:dyDescent="0.15">
      <c r="B26" s="626" t="s">
        <v>294</v>
      </c>
      <c r="C26" s="627"/>
      <c r="D26" s="627"/>
      <c r="E26" s="627"/>
      <c r="F26" s="627"/>
      <c r="G26" s="627"/>
      <c r="H26" s="627"/>
      <c r="I26" s="627"/>
      <c r="J26" s="627"/>
      <c r="K26" s="627"/>
      <c r="L26" s="627"/>
      <c r="M26" s="627"/>
      <c r="N26" s="627"/>
      <c r="O26" s="627"/>
      <c r="P26" s="627"/>
      <c r="Q26" s="628"/>
      <c r="R26" s="629" t="s">
        <v>129</v>
      </c>
      <c r="S26" s="630"/>
      <c r="T26" s="630"/>
      <c r="U26" s="630"/>
      <c r="V26" s="630"/>
      <c r="W26" s="630"/>
      <c r="X26" s="630"/>
      <c r="Y26" s="631"/>
      <c r="Z26" s="656" t="s">
        <v>129</v>
      </c>
      <c r="AA26" s="656"/>
      <c r="AB26" s="656"/>
      <c r="AC26" s="656"/>
      <c r="AD26" s="657" t="s">
        <v>129</v>
      </c>
      <c r="AE26" s="657"/>
      <c r="AF26" s="657"/>
      <c r="AG26" s="657"/>
      <c r="AH26" s="657"/>
      <c r="AI26" s="657"/>
      <c r="AJ26" s="657"/>
      <c r="AK26" s="657"/>
      <c r="AL26" s="632" t="s">
        <v>129</v>
      </c>
      <c r="AM26" s="633"/>
      <c r="AN26" s="633"/>
      <c r="AO26" s="658"/>
      <c r="AP26" s="722" t="s">
        <v>295</v>
      </c>
      <c r="AQ26" s="723"/>
      <c r="AR26" s="723"/>
      <c r="AS26" s="723"/>
      <c r="AT26" s="723"/>
      <c r="AU26" s="723"/>
      <c r="AV26" s="723"/>
      <c r="AW26" s="723"/>
      <c r="AX26" s="723"/>
      <c r="AY26" s="723"/>
      <c r="AZ26" s="723"/>
      <c r="BA26" s="723"/>
      <c r="BB26" s="723"/>
      <c r="BC26" s="723"/>
      <c r="BD26" s="723"/>
      <c r="BE26" s="723"/>
      <c r="BF26" s="724"/>
      <c r="BG26" s="629" t="s">
        <v>129</v>
      </c>
      <c r="BH26" s="630"/>
      <c r="BI26" s="630"/>
      <c r="BJ26" s="630"/>
      <c r="BK26" s="630"/>
      <c r="BL26" s="630"/>
      <c r="BM26" s="630"/>
      <c r="BN26" s="631"/>
      <c r="BO26" s="656" t="s">
        <v>129</v>
      </c>
      <c r="BP26" s="656"/>
      <c r="BQ26" s="656"/>
      <c r="BR26" s="656"/>
      <c r="BS26" s="657" t="s">
        <v>129</v>
      </c>
      <c r="BT26" s="657"/>
      <c r="BU26" s="657"/>
      <c r="BV26" s="657"/>
      <c r="BW26" s="657"/>
      <c r="BX26" s="657"/>
      <c r="BY26" s="657"/>
      <c r="BZ26" s="657"/>
      <c r="CA26" s="657"/>
      <c r="CB26" s="715"/>
      <c r="CD26" s="666" t="s">
        <v>296</v>
      </c>
      <c r="CE26" s="667"/>
      <c r="CF26" s="667"/>
      <c r="CG26" s="667"/>
      <c r="CH26" s="667"/>
      <c r="CI26" s="667"/>
      <c r="CJ26" s="667"/>
      <c r="CK26" s="667"/>
      <c r="CL26" s="667"/>
      <c r="CM26" s="667"/>
      <c r="CN26" s="667"/>
      <c r="CO26" s="667"/>
      <c r="CP26" s="667"/>
      <c r="CQ26" s="668"/>
      <c r="CR26" s="629">
        <v>10044547</v>
      </c>
      <c r="CS26" s="630"/>
      <c r="CT26" s="630"/>
      <c r="CU26" s="630"/>
      <c r="CV26" s="630"/>
      <c r="CW26" s="630"/>
      <c r="CX26" s="630"/>
      <c r="CY26" s="631"/>
      <c r="CZ26" s="632">
        <v>11</v>
      </c>
      <c r="DA26" s="642"/>
      <c r="DB26" s="642"/>
      <c r="DC26" s="643"/>
      <c r="DD26" s="635">
        <v>9089869</v>
      </c>
      <c r="DE26" s="630"/>
      <c r="DF26" s="630"/>
      <c r="DG26" s="630"/>
      <c r="DH26" s="630"/>
      <c r="DI26" s="630"/>
      <c r="DJ26" s="630"/>
      <c r="DK26" s="631"/>
      <c r="DL26" s="635" t="s">
        <v>129</v>
      </c>
      <c r="DM26" s="630"/>
      <c r="DN26" s="630"/>
      <c r="DO26" s="630"/>
      <c r="DP26" s="630"/>
      <c r="DQ26" s="630"/>
      <c r="DR26" s="630"/>
      <c r="DS26" s="630"/>
      <c r="DT26" s="630"/>
      <c r="DU26" s="630"/>
      <c r="DV26" s="631"/>
      <c r="DW26" s="632" t="s">
        <v>129</v>
      </c>
      <c r="DX26" s="642"/>
      <c r="DY26" s="642"/>
      <c r="DZ26" s="642"/>
      <c r="EA26" s="642"/>
      <c r="EB26" s="642"/>
      <c r="EC26" s="669"/>
    </row>
    <row r="27" spans="2:133" ht="11.25" customHeight="1" x14ac:dyDescent="0.15">
      <c r="B27" s="626" t="s">
        <v>297</v>
      </c>
      <c r="C27" s="627"/>
      <c r="D27" s="627"/>
      <c r="E27" s="627"/>
      <c r="F27" s="627"/>
      <c r="G27" s="627"/>
      <c r="H27" s="627"/>
      <c r="I27" s="627"/>
      <c r="J27" s="627"/>
      <c r="K27" s="627"/>
      <c r="L27" s="627"/>
      <c r="M27" s="627"/>
      <c r="N27" s="627"/>
      <c r="O27" s="627"/>
      <c r="P27" s="627"/>
      <c r="Q27" s="628"/>
      <c r="R27" s="629">
        <v>48913276</v>
      </c>
      <c r="S27" s="630"/>
      <c r="T27" s="630"/>
      <c r="U27" s="630"/>
      <c r="V27" s="630"/>
      <c r="W27" s="630"/>
      <c r="X27" s="630"/>
      <c r="Y27" s="631"/>
      <c r="Z27" s="656">
        <v>52.1</v>
      </c>
      <c r="AA27" s="656"/>
      <c r="AB27" s="656"/>
      <c r="AC27" s="656"/>
      <c r="AD27" s="657">
        <v>45378043</v>
      </c>
      <c r="AE27" s="657"/>
      <c r="AF27" s="657"/>
      <c r="AG27" s="657"/>
      <c r="AH27" s="657"/>
      <c r="AI27" s="657"/>
      <c r="AJ27" s="657"/>
      <c r="AK27" s="657"/>
      <c r="AL27" s="632">
        <v>98</v>
      </c>
      <c r="AM27" s="633"/>
      <c r="AN27" s="633"/>
      <c r="AO27" s="658"/>
      <c r="AP27" s="626" t="s">
        <v>298</v>
      </c>
      <c r="AQ27" s="627"/>
      <c r="AR27" s="627"/>
      <c r="AS27" s="627"/>
      <c r="AT27" s="627"/>
      <c r="AU27" s="627"/>
      <c r="AV27" s="627"/>
      <c r="AW27" s="627"/>
      <c r="AX27" s="627"/>
      <c r="AY27" s="627"/>
      <c r="AZ27" s="627"/>
      <c r="BA27" s="627"/>
      <c r="BB27" s="627"/>
      <c r="BC27" s="627"/>
      <c r="BD27" s="627"/>
      <c r="BE27" s="627"/>
      <c r="BF27" s="628"/>
      <c r="BG27" s="629">
        <v>35621599</v>
      </c>
      <c r="BH27" s="630"/>
      <c r="BI27" s="630"/>
      <c r="BJ27" s="630"/>
      <c r="BK27" s="630"/>
      <c r="BL27" s="630"/>
      <c r="BM27" s="630"/>
      <c r="BN27" s="631"/>
      <c r="BO27" s="656">
        <v>100</v>
      </c>
      <c r="BP27" s="656"/>
      <c r="BQ27" s="656"/>
      <c r="BR27" s="656"/>
      <c r="BS27" s="657">
        <v>204770</v>
      </c>
      <c r="BT27" s="657"/>
      <c r="BU27" s="657"/>
      <c r="BV27" s="657"/>
      <c r="BW27" s="657"/>
      <c r="BX27" s="657"/>
      <c r="BY27" s="657"/>
      <c r="BZ27" s="657"/>
      <c r="CA27" s="657"/>
      <c r="CB27" s="715"/>
      <c r="CD27" s="666" t="s">
        <v>299</v>
      </c>
      <c r="CE27" s="667"/>
      <c r="CF27" s="667"/>
      <c r="CG27" s="667"/>
      <c r="CH27" s="667"/>
      <c r="CI27" s="667"/>
      <c r="CJ27" s="667"/>
      <c r="CK27" s="667"/>
      <c r="CL27" s="667"/>
      <c r="CM27" s="667"/>
      <c r="CN27" s="667"/>
      <c r="CO27" s="667"/>
      <c r="CP27" s="667"/>
      <c r="CQ27" s="668"/>
      <c r="CR27" s="629">
        <v>27986792</v>
      </c>
      <c r="CS27" s="640"/>
      <c r="CT27" s="640"/>
      <c r="CU27" s="640"/>
      <c r="CV27" s="640"/>
      <c r="CW27" s="640"/>
      <c r="CX27" s="640"/>
      <c r="CY27" s="641"/>
      <c r="CZ27" s="632">
        <v>30.7</v>
      </c>
      <c r="DA27" s="642"/>
      <c r="DB27" s="642"/>
      <c r="DC27" s="643"/>
      <c r="DD27" s="635">
        <v>6718241</v>
      </c>
      <c r="DE27" s="640"/>
      <c r="DF27" s="640"/>
      <c r="DG27" s="640"/>
      <c r="DH27" s="640"/>
      <c r="DI27" s="640"/>
      <c r="DJ27" s="640"/>
      <c r="DK27" s="641"/>
      <c r="DL27" s="635">
        <v>6709525</v>
      </c>
      <c r="DM27" s="640"/>
      <c r="DN27" s="640"/>
      <c r="DO27" s="640"/>
      <c r="DP27" s="640"/>
      <c r="DQ27" s="640"/>
      <c r="DR27" s="640"/>
      <c r="DS27" s="640"/>
      <c r="DT27" s="640"/>
      <c r="DU27" s="640"/>
      <c r="DV27" s="641"/>
      <c r="DW27" s="632">
        <v>13.5</v>
      </c>
      <c r="DX27" s="642"/>
      <c r="DY27" s="642"/>
      <c r="DZ27" s="642"/>
      <c r="EA27" s="642"/>
      <c r="EB27" s="642"/>
      <c r="EC27" s="669"/>
    </row>
    <row r="28" spans="2:133" ht="11.25" customHeight="1" x14ac:dyDescent="0.15">
      <c r="B28" s="626" t="s">
        <v>300</v>
      </c>
      <c r="C28" s="627"/>
      <c r="D28" s="627"/>
      <c r="E28" s="627"/>
      <c r="F28" s="627"/>
      <c r="G28" s="627"/>
      <c r="H28" s="627"/>
      <c r="I28" s="627"/>
      <c r="J28" s="627"/>
      <c r="K28" s="627"/>
      <c r="L28" s="627"/>
      <c r="M28" s="627"/>
      <c r="N28" s="627"/>
      <c r="O28" s="627"/>
      <c r="P28" s="627"/>
      <c r="Q28" s="628"/>
      <c r="R28" s="629">
        <v>27818</v>
      </c>
      <c r="S28" s="630"/>
      <c r="T28" s="630"/>
      <c r="U28" s="630"/>
      <c r="V28" s="630"/>
      <c r="W28" s="630"/>
      <c r="X28" s="630"/>
      <c r="Y28" s="631"/>
      <c r="Z28" s="656">
        <v>0</v>
      </c>
      <c r="AA28" s="656"/>
      <c r="AB28" s="656"/>
      <c r="AC28" s="656"/>
      <c r="AD28" s="657">
        <v>27818</v>
      </c>
      <c r="AE28" s="657"/>
      <c r="AF28" s="657"/>
      <c r="AG28" s="657"/>
      <c r="AH28" s="657"/>
      <c r="AI28" s="657"/>
      <c r="AJ28" s="657"/>
      <c r="AK28" s="657"/>
      <c r="AL28" s="632">
        <v>0.1</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4"/>
      <c r="CD28" s="666" t="s">
        <v>301</v>
      </c>
      <c r="CE28" s="667"/>
      <c r="CF28" s="667"/>
      <c r="CG28" s="667"/>
      <c r="CH28" s="667"/>
      <c r="CI28" s="667"/>
      <c r="CJ28" s="667"/>
      <c r="CK28" s="667"/>
      <c r="CL28" s="667"/>
      <c r="CM28" s="667"/>
      <c r="CN28" s="667"/>
      <c r="CO28" s="667"/>
      <c r="CP28" s="667"/>
      <c r="CQ28" s="668"/>
      <c r="CR28" s="629">
        <v>6683882</v>
      </c>
      <c r="CS28" s="630"/>
      <c r="CT28" s="630"/>
      <c r="CU28" s="630"/>
      <c r="CV28" s="630"/>
      <c r="CW28" s="630"/>
      <c r="CX28" s="630"/>
      <c r="CY28" s="631"/>
      <c r="CZ28" s="632">
        <v>7.3</v>
      </c>
      <c r="DA28" s="642"/>
      <c r="DB28" s="642"/>
      <c r="DC28" s="643"/>
      <c r="DD28" s="635">
        <v>6539753</v>
      </c>
      <c r="DE28" s="630"/>
      <c r="DF28" s="630"/>
      <c r="DG28" s="630"/>
      <c r="DH28" s="630"/>
      <c r="DI28" s="630"/>
      <c r="DJ28" s="630"/>
      <c r="DK28" s="631"/>
      <c r="DL28" s="635">
        <v>6529726</v>
      </c>
      <c r="DM28" s="630"/>
      <c r="DN28" s="630"/>
      <c r="DO28" s="630"/>
      <c r="DP28" s="630"/>
      <c r="DQ28" s="630"/>
      <c r="DR28" s="630"/>
      <c r="DS28" s="630"/>
      <c r="DT28" s="630"/>
      <c r="DU28" s="630"/>
      <c r="DV28" s="631"/>
      <c r="DW28" s="632">
        <v>13.1</v>
      </c>
      <c r="DX28" s="642"/>
      <c r="DY28" s="642"/>
      <c r="DZ28" s="642"/>
      <c r="EA28" s="642"/>
      <c r="EB28" s="642"/>
      <c r="EC28" s="669"/>
    </row>
    <row r="29" spans="2:133" ht="11.25" customHeight="1" x14ac:dyDescent="0.15">
      <c r="B29" s="626" t="s">
        <v>302</v>
      </c>
      <c r="C29" s="627"/>
      <c r="D29" s="627"/>
      <c r="E29" s="627"/>
      <c r="F29" s="627"/>
      <c r="G29" s="627"/>
      <c r="H29" s="627"/>
      <c r="I29" s="627"/>
      <c r="J29" s="627"/>
      <c r="K29" s="627"/>
      <c r="L29" s="627"/>
      <c r="M29" s="627"/>
      <c r="N29" s="627"/>
      <c r="O29" s="627"/>
      <c r="P29" s="627"/>
      <c r="Q29" s="628"/>
      <c r="R29" s="629">
        <v>1216387</v>
      </c>
      <c r="S29" s="630"/>
      <c r="T29" s="630"/>
      <c r="U29" s="630"/>
      <c r="V29" s="630"/>
      <c r="W29" s="630"/>
      <c r="X29" s="630"/>
      <c r="Y29" s="631"/>
      <c r="Z29" s="656">
        <v>1.3</v>
      </c>
      <c r="AA29" s="656"/>
      <c r="AB29" s="656"/>
      <c r="AC29" s="656"/>
      <c r="AD29" s="657" t="s">
        <v>129</v>
      </c>
      <c r="AE29" s="657"/>
      <c r="AF29" s="657"/>
      <c r="AG29" s="657"/>
      <c r="AH29" s="657"/>
      <c r="AI29" s="657"/>
      <c r="AJ29" s="657"/>
      <c r="AK29" s="657"/>
      <c r="AL29" s="632" t="s">
        <v>129</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303</v>
      </c>
      <c r="CE29" s="717"/>
      <c r="CF29" s="666" t="s">
        <v>70</v>
      </c>
      <c r="CG29" s="667"/>
      <c r="CH29" s="667"/>
      <c r="CI29" s="667"/>
      <c r="CJ29" s="667"/>
      <c r="CK29" s="667"/>
      <c r="CL29" s="667"/>
      <c r="CM29" s="667"/>
      <c r="CN29" s="667"/>
      <c r="CO29" s="667"/>
      <c r="CP29" s="667"/>
      <c r="CQ29" s="668"/>
      <c r="CR29" s="629">
        <v>6683863</v>
      </c>
      <c r="CS29" s="640"/>
      <c r="CT29" s="640"/>
      <c r="CU29" s="640"/>
      <c r="CV29" s="640"/>
      <c r="CW29" s="640"/>
      <c r="CX29" s="640"/>
      <c r="CY29" s="641"/>
      <c r="CZ29" s="632">
        <v>7.3</v>
      </c>
      <c r="DA29" s="642"/>
      <c r="DB29" s="642"/>
      <c r="DC29" s="643"/>
      <c r="DD29" s="635">
        <v>6539734</v>
      </c>
      <c r="DE29" s="640"/>
      <c r="DF29" s="640"/>
      <c r="DG29" s="640"/>
      <c r="DH29" s="640"/>
      <c r="DI29" s="640"/>
      <c r="DJ29" s="640"/>
      <c r="DK29" s="641"/>
      <c r="DL29" s="635">
        <v>6529707</v>
      </c>
      <c r="DM29" s="640"/>
      <c r="DN29" s="640"/>
      <c r="DO29" s="640"/>
      <c r="DP29" s="640"/>
      <c r="DQ29" s="640"/>
      <c r="DR29" s="640"/>
      <c r="DS29" s="640"/>
      <c r="DT29" s="640"/>
      <c r="DU29" s="640"/>
      <c r="DV29" s="641"/>
      <c r="DW29" s="632">
        <v>13.1</v>
      </c>
      <c r="DX29" s="642"/>
      <c r="DY29" s="642"/>
      <c r="DZ29" s="642"/>
      <c r="EA29" s="642"/>
      <c r="EB29" s="642"/>
      <c r="EC29" s="669"/>
    </row>
    <row r="30" spans="2:133" ht="11.25" customHeight="1" x14ac:dyDescent="0.15">
      <c r="B30" s="626" t="s">
        <v>304</v>
      </c>
      <c r="C30" s="627"/>
      <c r="D30" s="627"/>
      <c r="E30" s="627"/>
      <c r="F30" s="627"/>
      <c r="G30" s="627"/>
      <c r="H30" s="627"/>
      <c r="I30" s="627"/>
      <c r="J30" s="627"/>
      <c r="K30" s="627"/>
      <c r="L30" s="627"/>
      <c r="M30" s="627"/>
      <c r="N30" s="627"/>
      <c r="O30" s="627"/>
      <c r="P30" s="627"/>
      <c r="Q30" s="628"/>
      <c r="R30" s="629">
        <v>1722531</v>
      </c>
      <c r="S30" s="630"/>
      <c r="T30" s="630"/>
      <c r="U30" s="630"/>
      <c r="V30" s="630"/>
      <c r="W30" s="630"/>
      <c r="X30" s="630"/>
      <c r="Y30" s="631"/>
      <c r="Z30" s="656">
        <v>1.8</v>
      </c>
      <c r="AA30" s="656"/>
      <c r="AB30" s="656"/>
      <c r="AC30" s="656"/>
      <c r="AD30" s="657">
        <v>458439</v>
      </c>
      <c r="AE30" s="657"/>
      <c r="AF30" s="657"/>
      <c r="AG30" s="657"/>
      <c r="AH30" s="657"/>
      <c r="AI30" s="657"/>
      <c r="AJ30" s="657"/>
      <c r="AK30" s="657"/>
      <c r="AL30" s="632">
        <v>1</v>
      </c>
      <c r="AM30" s="633"/>
      <c r="AN30" s="633"/>
      <c r="AO30" s="658"/>
      <c r="AP30" s="688" t="s">
        <v>221</v>
      </c>
      <c r="AQ30" s="689"/>
      <c r="AR30" s="689"/>
      <c r="AS30" s="689"/>
      <c r="AT30" s="689"/>
      <c r="AU30" s="689"/>
      <c r="AV30" s="689"/>
      <c r="AW30" s="689"/>
      <c r="AX30" s="689"/>
      <c r="AY30" s="689"/>
      <c r="AZ30" s="689"/>
      <c r="BA30" s="689"/>
      <c r="BB30" s="689"/>
      <c r="BC30" s="689"/>
      <c r="BD30" s="689"/>
      <c r="BE30" s="689"/>
      <c r="BF30" s="690"/>
      <c r="BG30" s="688" t="s">
        <v>305</v>
      </c>
      <c r="BH30" s="713"/>
      <c r="BI30" s="713"/>
      <c r="BJ30" s="713"/>
      <c r="BK30" s="713"/>
      <c r="BL30" s="713"/>
      <c r="BM30" s="713"/>
      <c r="BN30" s="713"/>
      <c r="BO30" s="713"/>
      <c r="BP30" s="713"/>
      <c r="BQ30" s="714"/>
      <c r="BR30" s="688" t="s">
        <v>306</v>
      </c>
      <c r="BS30" s="713"/>
      <c r="BT30" s="713"/>
      <c r="BU30" s="713"/>
      <c r="BV30" s="713"/>
      <c r="BW30" s="713"/>
      <c r="BX30" s="713"/>
      <c r="BY30" s="713"/>
      <c r="BZ30" s="713"/>
      <c r="CA30" s="713"/>
      <c r="CB30" s="714"/>
      <c r="CD30" s="718"/>
      <c r="CE30" s="719"/>
      <c r="CF30" s="666" t="s">
        <v>307</v>
      </c>
      <c r="CG30" s="667"/>
      <c r="CH30" s="667"/>
      <c r="CI30" s="667"/>
      <c r="CJ30" s="667"/>
      <c r="CK30" s="667"/>
      <c r="CL30" s="667"/>
      <c r="CM30" s="667"/>
      <c r="CN30" s="667"/>
      <c r="CO30" s="667"/>
      <c r="CP30" s="667"/>
      <c r="CQ30" s="668"/>
      <c r="CR30" s="629">
        <v>6341250</v>
      </c>
      <c r="CS30" s="630"/>
      <c r="CT30" s="630"/>
      <c r="CU30" s="630"/>
      <c r="CV30" s="630"/>
      <c r="CW30" s="630"/>
      <c r="CX30" s="630"/>
      <c r="CY30" s="631"/>
      <c r="CZ30" s="632">
        <v>7</v>
      </c>
      <c r="DA30" s="642"/>
      <c r="DB30" s="642"/>
      <c r="DC30" s="643"/>
      <c r="DD30" s="635">
        <v>6225307</v>
      </c>
      <c r="DE30" s="630"/>
      <c r="DF30" s="630"/>
      <c r="DG30" s="630"/>
      <c r="DH30" s="630"/>
      <c r="DI30" s="630"/>
      <c r="DJ30" s="630"/>
      <c r="DK30" s="631"/>
      <c r="DL30" s="635">
        <v>6215280</v>
      </c>
      <c r="DM30" s="630"/>
      <c r="DN30" s="630"/>
      <c r="DO30" s="630"/>
      <c r="DP30" s="630"/>
      <c r="DQ30" s="630"/>
      <c r="DR30" s="630"/>
      <c r="DS30" s="630"/>
      <c r="DT30" s="630"/>
      <c r="DU30" s="630"/>
      <c r="DV30" s="631"/>
      <c r="DW30" s="632">
        <v>12.5</v>
      </c>
      <c r="DX30" s="642"/>
      <c r="DY30" s="642"/>
      <c r="DZ30" s="642"/>
      <c r="EA30" s="642"/>
      <c r="EB30" s="642"/>
      <c r="EC30" s="669"/>
    </row>
    <row r="31" spans="2:133" ht="11.25" customHeight="1" x14ac:dyDescent="0.15">
      <c r="B31" s="626" t="s">
        <v>308</v>
      </c>
      <c r="C31" s="627"/>
      <c r="D31" s="627"/>
      <c r="E31" s="627"/>
      <c r="F31" s="627"/>
      <c r="G31" s="627"/>
      <c r="H31" s="627"/>
      <c r="I31" s="627"/>
      <c r="J31" s="627"/>
      <c r="K31" s="627"/>
      <c r="L31" s="627"/>
      <c r="M31" s="627"/>
      <c r="N31" s="627"/>
      <c r="O31" s="627"/>
      <c r="P31" s="627"/>
      <c r="Q31" s="628"/>
      <c r="R31" s="629">
        <v>325673</v>
      </c>
      <c r="S31" s="630"/>
      <c r="T31" s="630"/>
      <c r="U31" s="630"/>
      <c r="V31" s="630"/>
      <c r="W31" s="630"/>
      <c r="X31" s="630"/>
      <c r="Y31" s="631"/>
      <c r="Z31" s="656">
        <v>0.3</v>
      </c>
      <c r="AA31" s="656"/>
      <c r="AB31" s="656"/>
      <c r="AC31" s="656"/>
      <c r="AD31" s="657" t="s">
        <v>129</v>
      </c>
      <c r="AE31" s="657"/>
      <c r="AF31" s="657"/>
      <c r="AG31" s="657"/>
      <c r="AH31" s="657"/>
      <c r="AI31" s="657"/>
      <c r="AJ31" s="657"/>
      <c r="AK31" s="657"/>
      <c r="AL31" s="632" t="s">
        <v>129</v>
      </c>
      <c r="AM31" s="633"/>
      <c r="AN31" s="633"/>
      <c r="AO31" s="658"/>
      <c r="AP31" s="704" t="s">
        <v>309</v>
      </c>
      <c r="AQ31" s="705"/>
      <c r="AR31" s="705"/>
      <c r="AS31" s="705"/>
      <c r="AT31" s="710" t="s">
        <v>310</v>
      </c>
      <c r="AU31" s="366"/>
      <c r="AV31" s="366"/>
      <c r="AW31" s="366"/>
      <c r="AX31" s="697" t="s">
        <v>188</v>
      </c>
      <c r="AY31" s="698"/>
      <c r="AZ31" s="698"/>
      <c r="BA31" s="698"/>
      <c r="BB31" s="698"/>
      <c r="BC31" s="698"/>
      <c r="BD31" s="698"/>
      <c r="BE31" s="698"/>
      <c r="BF31" s="699"/>
      <c r="BG31" s="700">
        <v>99.5</v>
      </c>
      <c r="BH31" s="701"/>
      <c r="BI31" s="701"/>
      <c r="BJ31" s="701"/>
      <c r="BK31" s="701"/>
      <c r="BL31" s="701"/>
      <c r="BM31" s="702">
        <v>97.6</v>
      </c>
      <c r="BN31" s="701"/>
      <c r="BO31" s="701"/>
      <c r="BP31" s="701"/>
      <c r="BQ31" s="703"/>
      <c r="BR31" s="700">
        <v>99.1</v>
      </c>
      <c r="BS31" s="701"/>
      <c r="BT31" s="701"/>
      <c r="BU31" s="701"/>
      <c r="BV31" s="701"/>
      <c r="BW31" s="701"/>
      <c r="BX31" s="702">
        <v>96.7</v>
      </c>
      <c r="BY31" s="701"/>
      <c r="BZ31" s="701"/>
      <c r="CA31" s="701"/>
      <c r="CB31" s="703"/>
      <c r="CD31" s="718"/>
      <c r="CE31" s="719"/>
      <c r="CF31" s="666" t="s">
        <v>311</v>
      </c>
      <c r="CG31" s="667"/>
      <c r="CH31" s="667"/>
      <c r="CI31" s="667"/>
      <c r="CJ31" s="667"/>
      <c r="CK31" s="667"/>
      <c r="CL31" s="667"/>
      <c r="CM31" s="667"/>
      <c r="CN31" s="667"/>
      <c r="CO31" s="667"/>
      <c r="CP31" s="667"/>
      <c r="CQ31" s="668"/>
      <c r="CR31" s="629">
        <v>342613</v>
      </c>
      <c r="CS31" s="640"/>
      <c r="CT31" s="640"/>
      <c r="CU31" s="640"/>
      <c r="CV31" s="640"/>
      <c r="CW31" s="640"/>
      <c r="CX31" s="640"/>
      <c r="CY31" s="641"/>
      <c r="CZ31" s="632">
        <v>0.4</v>
      </c>
      <c r="DA31" s="642"/>
      <c r="DB31" s="642"/>
      <c r="DC31" s="643"/>
      <c r="DD31" s="635">
        <v>314427</v>
      </c>
      <c r="DE31" s="640"/>
      <c r="DF31" s="640"/>
      <c r="DG31" s="640"/>
      <c r="DH31" s="640"/>
      <c r="DI31" s="640"/>
      <c r="DJ31" s="640"/>
      <c r="DK31" s="641"/>
      <c r="DL31" s="635">
        <v>314427</v>
      </c>
      <c r="DM31" s="640"/>
      <c r="DN31" s="640"/>
      <c r="DO31" s="640"/>
      <c r="DP31" s="640"/>
      <c r="DQ31" s="640"/>
      <c r="DR31" s="640"/>
      <c r="DS31" s="640"/>
      <c r="DT31" s="640"/>
      <c r="DU31" s="640"/>
      <c r="DV31" s="641"/>
      <c r="DW31" s="632">
        <v>0.6</v>
      </c>
      <c r="DX31" s="642"/>
      <c r="DY31" s="642"/>
      <c r="DZ31" s="642"/>
      <c r="EA31" s="642"/>
      <c r="EB31" s="642"/>
      <c r="EC31" s="669"/>
    </row>
    <row r="32" spans="2:133" ht="11.25" customHeight="1" x14ac:dyDescent="0.15">
      <c r="B32" s="626" t="s">
        <v>312</v>
      </c>
      <c r="C32" s="627"/>
      <c r="D32" s="627"/>
      <c r="E32" s="627"/>
      <c r="F32" s="627"/>
      <c r="G32" s="627"/>
      <c r="H32" s="627"/>
      <c r="I32" s="627"/>
      <c r="J32" s="627"/>
      <c r="K32" s="627"/>
      <c r="L32" s="627"/>
      <c r="M32" s="627"/>
      <c r="N32" s="627"/>
      <c r="O32" s="627"/>
      <c r="P32" s="627"/>
      <c r="Q32" s="628"/>
      <c r="R32" s="629">
        <v>23257490</v>
      </c>
      <c r="S32" s="630"/>
      <c r="T32" s="630"/>
      <c r="U32" s="630"/>
      <c r="V32" s="630"/>
      <c r="W32" s="630"/>
      <c r="X32" s="630"/>
      <c r="Y32" s="631"/>
      <c r="Z32" s="656">
        <v>24.8</v>
      </c>
      <c r="AA32" s="656"/>
      <c r="AB32" s="656"/>
      <c r="AC32" s="656"/>
      <c r="AD32" s="657" t="s">
        <v>129</v>
      </c>
      <c r="AE32" s="657"/>
      <c r="AF32" s="657"/>
      <c r="AG32" s="657"/>
      <c r="AH32" s="657"/>
      <c r="AI32" s="657"/>
      <c r="AJ32" s="657"/>
      <c r="AK32" s="657"/>
      <c r="AL32" s="632" t="s">
        <v>129</v>
      </c>
      <c r="AM32" s="633"/>
      <c r="AN32" s="633"/>
      <c r="AO32" s="658"/>
      <c r="AP32" s="706"/>
      <c r="AQ32" s="707"/>
      <c r="AR32" s="707"/>
      <c r="AS32" s="707"/>
      <c r="AT32" s="711"/>
      <c r="AU32" s="362" t="s">
        <v>313</v>
      </c>
      <c r="AV32" s="362"/>
      <c r="AW32" s="362"/>
      <c r="AX32" s="626" t="s">
        <v>314</v>
      </c>
      <c r="AY32" s="627"/>
      <c r="AZ32" s="627"/>
      <c r="BA32" s="627"/>
      <c r="BB32" s="627"/>
      <c r="BC32" s="627"/>
      <c r="BD32" s="627"/>
      <c r="BE32" s="627"/>
      <c r="BF32" s="628"/>
      <c r="BG32" s="695">
        <v>99.5</v>
      </c>
      <c r="BH32" s="640"/>
      <c r="BI32" s="640"/>
      <c r="BJ32" s="640"/>
      <c r="BK32" s="640"/>
      <c r="BL32" s="640"/>
      <c r="BM32" s="633">
        <v>97.8</v>
      </c>
      <c r="BN32" s="696"/>
      <c r="BO32" s="696"/>
      <c r="BP32" s="696"/>
      <c r="BQ32" s="673"/>
      <c r="BR32" s="695">
        <v>99.3</v>
      </c>
      <c r="BS32" s="640"/>
      <c r="BT32" s="640"/>
      <c r="BU32" s="640"/>
      <c r="BV32" s="640"/>
      <c r="BW32" s="640"/>
      <c r="BX32" s="633">
        <v>97.1</v>
      </c>
      <c r="BY32" s="696"/>
      <c r="BZ32" s="696"/>
      <c r="CA32" s="696"/>
      <c r="CB32" s="673"/>
      <c r="CD32" s="720"/>
      <c r="CE32" s="721"/>
      <c r="CF32" s="666" t="s">
        <v>315</v>
      </c>
      <c r="CG32" s="667"/>
      <c r="CH32" s="667"/>
      <c r="CI32" s="667"/>
      <c r="CJ32" s="667"/>
      <c r="CK32" s="667"/>
      <c r="CL32" s="667"/>
      <c r="CM32" s="667"/>
      <c r="CN32" s="667"/>
      <c r="CO32" s="667"/>
      <c r="CP32" s="667"/>
      <c r="CQ32" s="668"/>
      <c r="CR32" s="629">
        <v>19</v>
      </c>
      <c r="CS32" s="630"/>
      <c r="CT32" s="630"/>
      <c r="CU32" s="630"/>
      <c r="CV32" s="630"/>
      <c r="CW32" s="630"/>
      <c r="CX32" s="630"/>
      <c r="CY32" s="631"/>
      <c r="CZ32" s="632">
        <v>0</v>
      </c>
      <c r="DA32" s="642"/>
      <c r="DB32" s="642"/>
      <c r="DC32" s="643"/>
      <c r="DD32" s="635">
        <v>19</v>
      </c>
      <c r="DE32" s="630"/>
      <c r="DF32" s="630"/>
      <c r="DG32" s="630"/>
      <c r="DH32" s="630"/>
      <c r="DI32" s="630"/>
      <c r="DJ32" s="630"/>
      <c r="DK32" s="631"/>
      <c r="DL32" s="635">
        <v>19</v>
      </c>
      <c r="DM32" s="630"/>
      <c r="DN32" s="630"/>
      <c r="DO32" s="630"/>
      <c r="DP32" s="630"/>
      <c r="DQ32" s="630"/>
      <c r="DR32" s="630"/>
      <c r="DS32" s="630"/>
      <c r="DT32" s="630"/>
      <c r="DU32" s="630"/>
      <c r="DV32" s="631"/>
      <c r="DW32" s="632">
        <v>0</v>
      </c>
      <c r="DX32" s="642"/>
      <c r="DY32" s="642"/>
      <c r="DZ32" s="642"/>
      <c r="EA32" s="642"/>
      <c r="EB32" s="642"/>
      <c r="EC32" s="669"/>
    </row>
    <row r="33" spans="2:133" ht="11.25" customHeight="1" x14ac:dyDescent="0.15">
      <c r="B33" s="692" t="s">
        <v>316</v>
      </c>
      <c r="C33" s="693"/>
      <c r="D33" s="693"/>
      <c r="E33" s="693"/>
      <c r="F33" s="693"/>
      <c r="G33" s="693"/>
      <c r="H33" s="693"/>
      <c r="I33" s="693"/>
      <c r="J33" s="693"/>
      <c r="K33" s="693"/>
      <c r="L33" s="693"/>
      <c r="M33" s="693"/>
      <c r="N33" s="693"/>
      <c r="O33" s="693"/>
      <c r="P33" s="693"/>
      <c r="Q33" s="694"/>
      <c r="R33" s="629">
        <v>21565</v>
      </c>
      <c r="S33" s="630"/>
      <c r="T33" s="630"/>
      <c r="U33" s="630"/>
      <c r="V33" s="630"/>
      <c r="W33" s="630"/>
      <c r="X33" s="630"/>
      <c r="Y33" s="631"/>
      <c r="Z33" s="656">
        <v>0</v>
      </c>
      <c r="AA33" s="656"/>
      <c r="AB33" s="656"/>
      <c r="AC33" s="656"/>
      <c r="AD33" s="657">
        <v>21565</v>
      </c>
      <c r="AE33" s="657"/>
      <c r="AF33" s="657"/>
      <c r="AG33" s="657"/>
      <c r="AH33" s="657"/>
      <c r="AI33" s="657"/>
      <c r="AJ33" s="657"/>
      <c r="AK33" s="657"/>
      <c r="AL33" s="632">
        <v>0</v>
      </c>
      <c r="AM33" s="633"/>
      <c r="AN33" s="633"/>
      <c r="AO33" s="658"/>
      <c r="AP33" s="708"/>
      <c r="AQ33" s="709"/>
      <c r="AR33" s="709"/>
      <c r="AS33" s="709"/>
      <c r="AT33" s="712"/>
      <c r="AU33" s="360"/>
      <c r="AV33" s="360"/>
      <c r="AW33" s="360"/>
      <c r="AX33" s="606" t="s">
        <v>317</v>
      </c>
      <c r="AY33" s="607"/>
      <c r="AZ33" s="607"/>
      <c r="BA33" s="607"/>
      <c r="BB33" s="607"/>
      <c r="BC33" s="607"/>
      <c r="BD33" s="607"/>
      <c r="BE33" s="607"/>
      <c r="BF33" s="608"/>
      <c r="BG33" s="691">
        <v>99.4</v>
      </c>
      <c r="BH33" s="610"/>
      <c r="BI33" s="610"/>
      <c r="BJ33" s="610"/>
      <c r="BK33" s="610"/>
      <c r="BL33" s="610"/>
      <c r="BM33" s="648">
        <v>97.3</v>
      </c>
      <c r="BN33" s="610"/>
      <c r="BO33" s="610"/>
      <c r="BP33" s="610"/>
      <c r="BQ33" s="659"/>
      <c r="BR33" s="691">
        <v>98.8</v>
      </c>
      <c r="BS33" s="610"/>
      <c r="BT33" s="610"/>
      <c r="BU33" s="610"/>
      <c r="BV33" s="610"/>
      <c r="BW33" s="610"/>
      <c r="BX33" s="648">
        <v>96.1</v>
      </c>
      <c r="BY33" s="610"/>
      <c r="BZ33" s="610"/>
      <c r="CA33" s="610"/>
      <c r="CB33" s="659"/>
      <c r="CD33" s="666" t="s">
        <v>318</v>
      </c>
      <c r="CE33" s="667"/>
      <c r="CF33" s="667"/>
      <c r="CG33" s="667"/>
      <c r="CH33" s="667"/>
      <c r="CI33" s="667"/>
      <c r="CJ33" s="667"/>
      <c r="CK33" s="667"/>
      <c r="CL33" s="667"/>
      <c r="CM33" s="667"/>
      <c r="CN33" s="667"/>
      <c r="CO33" s="667"/>
      <c r="CP33" s="667"/>
      <c r="CQ33" s="668"/>
      <c r="CR33" s="629">
        <v>31659964</v>
      </c>
      <c r="CS33" s="640"/>
      <c r="CT33" s="640"/>
      <c r="CU33" s="640"/>
      <c r="CV33" s="640"/>
      <c r="CW33" s="640"/>
      <c r="CX33" s="640"/>
      <c r="CY33" s="641"/>
      <c r="CZ33" s="632">
        <v>34.799999999999997</v>
      </c>
      <c r="DA33" s="642"/>
      <c r="DB33" s="642"/>
      <c r="DC33" s="643"/>
      <c r="DD33" s="635">
        <v>24357701</v>
      </c>
      <c r="DE33" s="640"/>
      <c r="DF33" s="640"/>
      <c r="DG33" s="640"/>
      <c r="DH33" s="640"/>
      <c r="DI33" s="640"/>
      <c r="DJ33" s="640"/>
      <c r="DK33" s="641"/>
      <c r="DL33" s="635">
        <v>17925622</v>
      </c>
      <c r="DM33" s="640"/>
      <c r="DN33" s="640"/>
      <c r="DO33" s="640"/>
      <c r="DP33" s="640"/>
      <c r="DQ33" s="640"/>
      <c r="DR33" s="640"/>
      <c r="DS33" s="640"/>
      <c r="DT33" s="640"/>
      <c r="DU33" s="640"/>
      <c r="DV33" s="641"/>
      <c r="DW33" s="632">
        <v>36.1</v>
      </c>
      <c r="DX33" s="642"/>
      <c r="DY33" s="642"/>
      <c r="DZ33" s="642"/>
      <c r="EA33" s="642"/>
      <c r="EB33" s="642"/>
      <c r="EC33" s="669"/>
    </row>
    <row r="34" spans="2:133" ht="11.25" customHeight="1" x14ac:dyDescent="0.15">
      <c r="B34" s="626" t="s">
        <v>319</v>
      </c>
      <c r="C34" s="627"/>
      <c r="D34" s="627"/>
      <c r="E34" s="627"/>
      <c r="F34" s="627"/>
      <c r="G34" s="627"/>
      <c r="H34" s="627"/>
      <c r="I34" s="627"/>
      <c r="J34" s="627"/>
      <c r="K34" s="627"/>
      <c r="L34" s="627"/>
      <c r="M34" s="627"/>
      <c r="N34" s="627"/>
      <c r="O34" s="627"/>
      <c r="P34" s="627"/>
      <c r="Q34" s="628"/>
      <c r="R34" s="629">
        <v>6190934</v>
      </c>
      <c r="S34" s="630"/>
      <c r="T34" s="630"/>
      <c r="U34" s="630"/>
      <c r="V34" s="630"/>
      <c r="W34" s="630"/>
      <c r="X34" s="630"/>
      <c r="Y34" s="631"/>
      <c r="Z34" s="656">
        <v>6.6</v>
      </c>
      <c r="AA34" s="656"/>
      <c r="AB34" s="656"/>
      <c r="AC34" s="656"/>
      <c r="AD34" s="657" t="s">
        <v>129</v>
      </c>
      <c r="AE34" s="657"/>
      <c r="AF34" s="657"/>
      <c r="AG34" s="657"/>
      <c r="AH34" s="657"/>
      <c r="AI34" s="657"/>
      <c r="AJ34" s="657"/>
      <c r="AK34" s="657"/>
      <c r="AL34" s="632" t="s">
        <v>129</v>
      </c>
      <c r="AM34" s="633"/>
      <c r="AN34" s="633"/>
      <c r="AO34" s="658"/>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6" t="s">
        <v>320</v>
      </c>
      <c r="CE34" s="667"/>
      <c r="CF34" s="667"/>
      <c r="CG34" s="667"/>
      <c r="CH34" s="667"/>
      <c r="CI34" s="667"/>
      <c r="CJ34" s="667"/>
      <c r="CK34" s="667"/>
      <c r="CL34" s="667"/>
      <c r="CM34" s="667"/>
      <c r="CN34" s="667"/>
      <c r="CO34" s="667"/>
      <c r="CP34" s="667"/>
      <c r="CQ34" s="668"/>
      <c r="CR34" s="629">
        <v>12323015</v>
      </c>
      <c r="CS34" s="630"/>
      <c r="CT34" s="630"/>
      <c r="CU34" s="630"/>
      <c r="CV34" s="630"/>
      <c r="CW34" s="630"/>
      <c r="CX34" s="630"/>
      <c r="CY34" s="631"/>
      <c r="CZ34" s="632">
        <v>13.5</v>
      </c>
      <c r="DA34" s="642"/>
      <c r="DB34" s="642"/>
      <c r="DC34" s="643"/>
      <c r="DD34" s="635">
        <v>7509482</v>
      </c>
      <c r="DE34" s="630"/>
      <c r="DF34" s="630"/>
      <c r="DG34" s="630"/>
      <c r="DH34" s="630"/>
      <c r="DI34" s="630"/>
      <c r="DJ34" s="630"/>
      <c r="DK34" s="631"/>
      <c r="DL34" s="635">
        <v>6443672</v>
      </c>
      <c r="DM34" s="630"/>
      <c r="DN34" s="630"/>
      <c r="DO34" s="630"/>
      <c r="DP34" s="630"/>
      <c r="DQ34" s="630"/>
      <c r="DR34" s="630"/>
      <c r="DS34" s="630"/>
      <c r="DT34" s="630"/>
      <c r="DU34" s="630"/>
      <c r="DV34" s="631"/>
      <c r="DW34" s="632">
        <v>13</v>
      </c>
      <c r="DX34" s="642"/>
      <c r="DY34" s="642"/>
      <c r="DZ34" s="642"/>
      <c r="EA34" s="642"/>
      <c r="EB34" s="642"/>
      <c r="EC34" s="669"/>
    </row>
    <row r="35" spans="2:133" ht="11.25" customHeight="1" x14ac:dyDescent="0.15">
      <c r="B35" s="626" t="s">
        <v>321</v>
      </c>
      <c r="C35" s="627"/>
      <c r="D35" s="627"/>
      <c r="E35" s="627"/>
      <c r="F35" s="627"/>
      <c r="G35" s="627"/>
      <c r="H35" s="627"/>
      <c r="I35" s="627"/>
      <c r="J35" s="627"/>
      <c r="K35" s="627"/>
      <c r="L35" s="627"/>
      <c r="M35" s="627"/>
      <c r="N35" s="627"/>
      <c r="O35" s="627"/>
      <c r="P35" s="627"/>
      <c r="Q35" s="628"/>
      <c r="R35" s="629">
        <v>379901</v>
      </c>
      <c r="S35" s="630"/>
      <c r="T35" s="630"/>
      <c r="U35" s="630"/>
      <c r="V35" s="630"/>
      <c r="W35" s="630"/>
      <c r="X35" s="630"/>
      <c r="Y35" s="631"/>
      <c r="Z35" s="656">
        <v>0.4</v>
      </c>
      <c r="AA35" s="656"/>
      <c r="AB35" s="656"/>
      <c r="AC35" s="656"/>
      <c r="AD35" s="657">
        <v>308491</v>
      </c>
      <c r="AE35" s="657"/>
      <c r="AF35" s="657"/>
      <c r="AG35" s="657"/>
      <c r="AH35" s="657"/>
      <c r="AI35" s="657"/>
      <c r="AJ35" s="657"/>
      <c r="AK35" s="657"/>
      <c r="AL35" s="632">
        <v>0.7</v>
      </c>
      <c r="AM35" s="633"/>
      <c r="AN35" s="633"/>
      <c r="AO35" s="658"/>
      <c r="AP35" s="218"/>
      <c r="AQ35" s="688" t="s">
        <v>322</v>
      </c>
      <c r="AR35" s="689"/>
      <c r="AS35" s="689"/>
      <c r="AT35" s="689"/>
      <c r="AU35" s="689"/>
      <c r="AV35" s="689"/>
      <c r="AW35" s="689"/>
      <c r="AX35" s="689"/>
      <c r="AY35" s="689"/>
      <c r="AZ35" s="689"/>
      <c r="BA35" s="689"/>
      <c r="BB35" s="689"/>
      <c r="BC35" s="689"/>
      <c r="BD35" s="689"/>
      <c r="BE35" s="689"/>
      <c r="BF35" s="690"/>
      <c r="BG35" s="688" t="s">
        <v>323</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66" t="s">
        <v>324</v>
      </c>
      <c r="CE35" s="667"/>
      <c r="CF35" s="667"/>
      <c r="CG35" s="667"/>
      <c r="CH35" s="667"/>
      <c r="CI35" s="667"/>
      <c r="CJ35" s="667"/>
      <c r="CK35" s="667"/>
      <c r="CL35" s="667"/>
      <c r="CM35" s="667"/>
      <c r="CN35" s="667"/>
      <c r="CO35" s="667"/>
      <c r="CP35" s="667"/>
      <c r="CQ35" s="668"/>
      <c r="CR35" s="629">
        <v>615646</v>
      </c>
      <c r="CS35" s="640"/>
      <c r="CT35" s="640"/>
      <c r="CU35" s="640"/>
      <c r="CV35" s="640"/>
      <c r="CW35" s="640"/>
      <c r="CX35" s="640"/>
      <c r="CY35" s="641"/>
      <c r="CZ35" s="632">
        <v>0.7</v>
      </c>
      <c r="DA35" s="642"/>
      <c r="DB35" s="642"/>
      <c r="DC35" s="643"/>
      <c r="DD35" s="635">
        <v>588541</v>
      </c>
      <c r="DE35" s="640"/>
      <c r="DF35" s="640"/>
      <c r="DG35" s="640"/>
      <c r="DH35" s="640"/>
      <c r="DI35" s="640"/>
      <c r="DJ35" s="640"/>
      <c r="DK35" s="641"/>
      <c r="DL35" s="635">
        <v>586348</v>
      </c>
      <c r="DM35" s="640"/>
      <c r="DN35" s="640"/>
      <c r="DO35" s="640"/>
      <c r="DP35" s="640"/>
      <c r="DQ35" s="640"/>
      <c r="DR35" s="640"/>
      <c r="DS35" s="640"/>
      <c r="DT35" s="640"/>
      <c r="DU35" s="640"/>
      <c r="DV35" s="641"/>
      <c r="DW35" s="632">
        <v>1.2</v>
      </c>
      <c r="DX35" s="642"/>
      <c r="DY35" s="642"/>
      <c r="DZ35" s="642"/>
      <c r="EA35" s="642"/>
      <c r="EB35" s="642"/>
      <c r="EC35" s="669"/>
    </row>
    <row r="36" spans="2:133" ht="11.25" customHeight="1" x14ac:dyDescent="0.15">
      <c r="B36" s="626" t="s">
        <v>325</v>
      </c>
      <c r="C36" s="627"/>
      <c r="D36" s="627"/>
      <c r="E36" s="627"/>
      <c r="F36" s="627"/>
      <c r="G36" s="627"/>
      <c r="H36" s="627"/>
      <c r="I36" s="627"/>
      <c r="J36" s="627"/>
      <c r="K36" s="627"/>
      <c r="L36" s="627"/>
      <c r="M36" s="627"/>
      <c r="N36" s="627"/>
      <c r="O36" s="627"/>
      <c r="P36" s="627"/>
      <c r="Q36" s="628"/>
      <c r="R36" s="629">
        <v>994256</v>
      </c>
      <c r="S36" s="630"/>
      <c r="T36" s="630"/>
      <c r="U36" s="630"/>
      <c r="V36" s="630"/>
      <c r="W36" s="630"/>
      <c r="X36" s="630"/>
      <c r="Y36" s="631"/>
      <c r="Z36" s="656">
        <v>1.1000000000000001</v>
      </c>
      <c r="AA36" s="656"/>
      <c r="AB36" s="656"/>
      <c r="AC36" s="656"/>
      <c r="AD36" s="657" t="s">
        <v>129</v>
      </c>
      <c r="AE36" s="657"/>
      <c r="AF36" s="657"/>
      <c r="AG36" s="657"/>
      <c r="AH36" s="657"/>
      <c r="AI36" s="657"/>
      <c r="AJ36" s="657"/>
      <c r="AK36" s="657"/>
      <c r="AL36" s="632" t="s">
        <v>129</v>
      </c>
      <c r="AM36" s="633"/>
      <c r="AN36" s="633"/>
      <c r="AO36" s="658"/>
      <c r="AP36" s="218"/>
      <c r="AQ36" s="679" t="s">
        <v>326</v>
      </c>
      <c r="AR36" s="680"/>
      <c r="AS36" s="680"/>
      <c r="AT36" s="680"/>
      <c r="AU36" s="680"/>
      <c r="AV36" s="680"/>
      <c r="AW36" s="680"/>
      <c r="AX36" s="680"/>
      <c r="AY36" s="681"/>
      <c r="AZ36" s="682">
        <v>12462876</v>
      </c>
      <c r="BA36" s="683"/>
      <c r="BB36" s="683"/>
      <c r="BC36" s="683"/>
      <c r="BD36" s="683"/>
      <c r="BE36" s="683"/>
      <c r="BF36" s="684"/>
      <c r="BG36" s="685" t="s">
        <v>327</v>
      </c>
      <c r="BH36" s="686"/>
      <c r="BI36" s="686"/>
      <c r="BJ36" s="686"/>
      <c r="BK36" s="686"/>
      <c r="BL36" s="686"/>
      <c r="BM36" s="686"/>
      <c r="BN36" s="686"/>
      <c r="BO36" s="686"/>
      <c r="BP36" s="686"/>
      <c r="BQ36" s="686"/>
      <c r="BR36" s="686"/>
      <c r="BS36" s="686"/>
      <c r="BT36" s="686"/>
      <c r="BU36" s="687"/>
      <c r="BV36" s="682">
        <v>824913</v>
      </c>
      <c r="BW36" s="683"/>
      <c r="BX36" s="683"/>
      <c r="BY36" s="683"/>
      <c r="BZ36" s="683"/>
      <c r="CA36" s="683"/>
      <c r="CB36" s="684"/>
      <c r="CD36" s="666" t="s">
        <v>328</v>
      </c>
      <c r="CE36" s="667"/>
      <c r="CF36" s="667"/>
      <c r="CG36" s="667"/>
      <c r="CH36" s="667"/>
      <c r="CI36" s="667"/>
      <c r="CJ36" s="667"/>
      <c r="CK36" s="667"/>
      <c r="CL36" s="667"/>
      <c r="CM36" s="667"/>
      <c r="CN36" s="667"/>
      <c r="CO36" s="667"/>
      <c r="CP36" s="667"/>
      <c r="CQ36" s="668"/>
      <c r="CR36" s="629">
        <v>7264456</v>
      </c>
      <c r="CS36" s="630"/>
      <c r="CT36" s="630"/>
      <c r="CU36" s="630"/>
      <c r="CV36" s="630"/>
      <c r="CW36" s="630"/>
      <c r="CX36" s="630"/>
      <c r="CY36" s="631"/>
      <c r="CZ36" s="632">
        <v>8</v>
      </c>
      <c r="DA36" s="642"/>
      <c r="DB36" s="642"/>
      <c r="DC36" s="643"/>
      <c r="DD36" s="635">
        <v>6477827</v>
      </c>
      <c r="DE36" s="630"/>
      <c r="DF36" s="630"/>
      <c r="DG36" s="630"/>
      <c r="DH36" s="630"/>
      <c r="DI36" s="630"/>
      <c r="DJ36" s="630"/>
      <c r="DK36" s="631"/>
      <c r="DL36" s="635">
        <v>4202166</v>
      </c>
      <c r="DM36" s="630"/>
      <c r="DN36" s="630"/>
      <c r="DO36" s="630"/>
      <c r="DP36" s="630"/>
      <c r="DQ36" s="630"/>
      <c r="DR36" s="630"/>
      <c r="DS36" s="630"/>
      <c r="DT36" s="630"/>
      <c r="DU36" s="630"/>
      <c r="DV36" s="631"/>
      <c r="DW36" s="632">
        <v>8.5</v>
      </c>
      <c r="DX36" s="642"/>
      <c r="DY36" s="642"/>
      <c r="DZ36" s="642"/>
      <c r="EA36" s="642"/>
      <c r="EB36" s="642"/>
      <c r="EC36" s="669"/>
    </row>
    <row r="37" spans="2:133" ht="11.25" customHeight="1" x14ac:dyDescent="0.15">
      <c r="B37" s="626" t="s">
        <v>329</v>
      </c>
      <c r="C37" s="627"/>
      <c r="D37" s="627"/>
      <c r="E37" s="627"/>
      <c r="F37" s="627"/>
      <c r="G37" s="627"/>
      <c r="H37" s="627"/>
      <c r="I37" s="627"/>
      <c r="J37" s="627"/>
      <c r="K37" s="627"/>
      <c r="L37" s="627"/>
      <c r="M37" s="627"/>
      <c r="N37" s="627"/>
      <c r="O37" s="627"/>
      <c r="P37" s="627"/>
      <c r="Q37" s="628"/>
      <c r="R37" s="629">
        <v>618087</v>
      </c>
      <c r="S37" s="630"/>
      <c r="T37" s="630"/>
      <c r="U37" s="630"/>
      <c r="V37" s="630"/>
      <c r="W37" s="630"/>
      <c r="X37" s="630"/>
      <c r="Y37" s="631"/>
      <c r="Z37" s="656">
        <v>0.7</v>
      </c>
      <c r="AA37" s="656"/>
      <c r="AB37" s="656"/>
      <c r="AC37" s="656"/>
      <c r="AD37" s="657" t="s">
        <v>129</v>
      </c>
      <c r="AE37" s="657"/>
      <c r="AF37" s="657"/>
      <c r="AG37" s="657"/>
      <c r="AH37" s="657"/>
      <c r="AI37" s="657"/>
      <c r="AJ37" s="657"/>
      <c r="AK37" s="657"/>
      <c r="AL37" s="632" t="s">
        <v>129</v>
      </c>
      <c r="AM37" s="633"/>
      <c r="AN37" s="633"/>
      <c r="AO37" s="658"/>
      <c r="AQ37" s="670" t="s">
        <v>330</v>
      </c>
      <c r="AR37" s="671"/>
      <c r="AS37" s="671"/>
      <c r="AT37" s="671"/>
      <c r="AU37" s="671"/>
      <c r="AV37" s="671"/>
      <c r="AW37" s="671"/>
      <c r="AX37" s="671"/>
      <c r="AY37" s="672"/>
      <c r="AZ37" s="629">
        <v>2721900</v>
      </c>
      <c r="BA37" s="630"/>
      <c r="BB37" s="630"/>
      <c r="BC37" s="630"/>
      <c r="BD37" s="640"/>
      <c r="BE37" s="640"/>
      <c r="BF37" s="673"/>
      <c r="BG37" s="666" t="s">
        <v>331</v>
      </c>
      <c r="BH37" s="667"/>
      <c r="BI37" s="667"/>
      <c r="BJ37" s="667"/>
      <c r="BK37" s="667"/>
      <c r="BL37" s="667"/>
      <c r="BM37" s="667"/>
      <c r="BN37" s="667"/>
      <c r="BO37" s="667"/>
      <c r="BP37" s="667"/>
      <c r="BQ37" s="667"/>
      <c r="BR37" s="667"/>
      <c r="BS37" s="667"/>
      <c r="BT37" s="667"/>
      <c r="BU37" s="668"/>
      <c r="BV37" s="629">
        <v>761847</v>
      </c>
      <c r="BW37" s="630"/>
      <c r="BX37" s="630"/>
      <c r="BY37" s="630"/>
      <c r="BZ37" s="630"/>
      <c r="CA37" s="630"/>
      <c r="CB37" s="674"/>
      <c r="CD37" s="666" t="s">
        <v>332</v>
      </c>
      <c r="CE37" s="667"/>
      <c r="CF37" s="667"/>
      <c r="CG37" s="667"/>
      <c r="CH37" s="667"/>
      <c r="CI37" s="667"/>
      <c r="CJ37" s="667"/>
      <c r="CK37" s="667"/>
      <c r="CL37" s="667"/>
      <c r="CM37" s="667"/>
      <c r="CN37" s="667"/>
      <c r="CO37" s="667"/>
      <c r="CP37" s="667"/>
      <c r="CQ37" s="668"/>
      <c r="CR37" s="629">
        <v>24859</v>
      </c>
      <c r="CS37" s="640"/>
      <c r="CT37" s="640"/>
      <c r="CU37" s="640"/>
      <c r="CV37" s="640"/>
      <c r="CW37" s="640"/>
      <c r="CX37" s="640"/>
      <c r="CY37" s="641"/>
      <c r="CZ37" s="632">
        <v>0</v>
      </c>
      <c r="DA37" s="642"/>
      <c r="DB37" s="642"/>
      <c r="DC37" s="643"/>
      <c r="DD37" s="635">
        <v>24859</v>
      </c>
      <c r="DE37" s="640"/>
      <c r="DF37" s="640"/>
      <c r="DG37" s="640"/>
      <c r="DH37" s="640"/>
      <c r="DI37" s="640"/>
      <c r="DJ37" s="640"/>
      <c r="DK37" s="641"/>
      <c r="DL37" s="635">
        <v>24859</v>
      </c>
      <c r="DM37" s="640"/>
      <c r="DN37" s="640"/>
      <c r="DO37" s="640"/>
      <c r="DP37" s="640"/>
      <c r="DQ37" s="640"/>
      <c r="DR37" s="640"/>
      <c r="DS37" s="640"/>
      <c r="DT37" s="640"/>
      <c r="DU37" s="640"/>
      <c r="DV37" s="641"/>
      <c r="DW37" s="632">
        <v>0.1</v>
      </c>
      <c r="DX37" s="642"/>
      <c r="DY37" s="642"/>
      <c r="DZ37" s="642"/>
      <c r="EA37" s="642"/>
      <c r="EB37" s="642"/>
      <c r="EC37" s="669"/>
    </row>
    <row r="38" spans="2:133" ht="11.25" customHeight="1" x14ac:dyDescent="0.15">
      <c r="B38" s="626" t="s">
        <v>333</v>
      </c>
      <c r="C38" s="627"/>
      <c r="D38" s="627"/>
      <c r="E38" s="627"/>
      <c r="F38" s="627"/>
      <c r="G38" s="627"/>
      <c r="H38" s="627"/>
      <c r="I38" s="627"/>
      <c r="J38" s="627"/>
      <c r="K38" s="627"/>
      <c r="L38" s="627"/>
      <c r="M38" s="627"/>
      <c r="N38" s="627"/>
      <c r="O38" s="627"/>
      <c r="P38" s="627"/>
      <c r="Q38" s="628"/>
      <c r="R38" s="629">
        <v>1976793</v>
      </c>
      <c r="S38" s="630"/>
      <c r="T38" s="630"/>
      <c r="U38" s="630"/>
      <c r="V38" s="630"/>
      <c r="W38" s="630"/>
      <c r="X38" s="630"/>
      <c r="Y38" s="631"/>
      <c r="Z38" s="656">
        <v>2.1</v>
      </c>
      <c r="AA38" s="656"/>
      <c r="AB38" s="656"/>
      <c r="AC38" s="656"/>
      <c r="AD38" s="657" t="s">
        <v>129</v>
      </c>
      <c r="AE38" s="657"/>
      <c r="AF38" s="657"/>
      <c r="AG38" s="657"/>
      <c r="AH38" s="657"/>
      <c r="AI38" s="657"/>
      <c r="AJ38" s="657"/>
      <c r="AK38" s="657"/>
      <c r="AL38" s="632" t="s">
        <v>129</v>
      </c>
      <c r="AM38" s="633"/>
      <c r="AN38" s="633"/>
      <c r="AO38" s="658"/>
      <c r="AQ38" s="670" t="s">
        <v>334</v>
      </c>
      <c r="AR38" s="671"/>
      <c r="AS38" s="671"/>
      <c r="AT38" s="671"/>
      <c r="AU38" s="671"/>
      <c r="AV38" s="671"/>
      <c r="AW38" s="671"/>
      <c r="AX38" s="671"/>
      <c r="AY38" s="672"/>
      <c r="AZ38" s="629">
        <v>1294187</v>
      </c>
      <c r="BA38" s="630"/>
      <c r="BB38" s="630"/>
      <c r="BC38" s="630"/>
      <c r="BD38" s="640"/>
      <c r="BE38" s="640"/>
      <c r="BF38" s="673"/>
      <c r="BG38" s="666" t="s">
        <v>335</v>
      </c>
      <c r="BH38" s="667"/>
      <c r="BI38" s="667"/>
      <c r="BJ38" s="667"/>
      <c r="BK38" s="667"/>
      <c r="BL38" s="667"/>
      <c r="BM38" s="667"/>
      <c r="BN38" s="667"/>
      <c r="BO38" s="667"/>
      <c r="BP38" s="667"/>
      <c r="BQ38" s="667"/>
      <c r="BR38" s="667"/>
      <c r="BS38" s="667"/>
      <c r="BT38" s="667"/>
      <c r="BU38" s="668"/>
      <c r="BV38" s="629">
        <v>28040</v>
      </c>
      <c r="BW38" s="630"/>
      <c r="BX38" s="630"/>
      <c r="BY38" s="630"/>
      <c r="BZ38" s="630"/>
      <c r="CA38" s="630"/>
      <c r="CB38" s="674"/>
      <c r="CD38" s="666" t="s">
        <v>336</v>
      </c>
      <c r="CE38" s="667"/>
      <c r="CF38" s="667"/>
      <c r="CG38" s="667"/>
      <c r="CH38" s="667"/>
      <c r="CI38" s="667"/>
      <c r="CJ38" s="667"/>
      <c r="CK38" s="667"/>
      <c r="CL38" s="667"/>
      <c r="CM38" s="667"/>
      <c r="CN38" s="667"/>
      <c r="CO38" s="667"/>
      <c r="CP38" s="667"/>
      <c r="CQ38" s="668"/>
      <c r="CR38" s="629">
        <v>8419630</v>
      </c>
      <c r="CS38" s="630"/>
      <c r="CT38" s="630"/>
      <c r="CU38" s="630"/>
      <c r="CV38" s="630"/>
      <c r="CW38" s="630"/>
      <c r="CX38" s="630"/>
      <c r="CY38" s="631"/>
      <c r="CZ38" s="632">
        <v>9.3000000000000007</v>
      </c>
      <c r="DA38" s="642"/>
      <c r="DB38" s="642"/>
      <c r="DC38" s="643"/>
      <c r="DD38" s="635">
        <v>6815065</v>
      </c>
      <c r="DE38" s="630"/>
      <c r="DF38" s="630"/>
      <c r="DG38" s="630"/>
      <c r="DH38" s="630"/>
      <c r="DI38" s="630"/>
      <c r="DJ38" s="630"/>
      <c r="DK38" s="631"/>
      <c r="DL38" s="635">
        <v>6693436</v>
      </c>
      <c r="DM38" s="630"/>
      <c r="DN38" s="630"/>
      <c r="DO38" s="630"/>
      <c r="DP38" s="630"/>
      <c r="DQ38" s="630"/>
      <c r="DR38" s="630"/>
      <c r="DS38" s="630"/>
      <c r="DT38" s="630"/>
      <c r="DU38" s="630"/>
      <c r="DV38" s="631"/>
      <c r="DW38" s="632">
        <v>13.5</v>
      </c>
      <c r="DX38" s="642"/>
      <c r="DY38" s="642"/>
      <c r="DZ38" s="642"/>
      <c r="EA38" s="642"/>
      <c r="EB38" s="642"/>
      <c r="EC38" s="669"/>
    </row>
    <row r="39" spans="2:133" ht="11.25" customHeight="1" x14ac:dyDescent="0.15">
      <c r="B39" s="626" t="s">
        <v>337</v>
      </c>
      <c r="C39" s="627"/>
      <c r="D39" s="627"/>
      <c r="E39" s="627"/>
      <c r="F39" s="627"/>
      <c r="G39" s="627"/>
      <c r="H39" s="627"/>
      <c r="I39" s="627"/>
      <c r="J39" s="627"/>
      <c r="K39" s="627"/>
      <c r="L39" s="627"/>
      <c r="M39" s="627"/>
      <c r="N39" s="627"/>
      <c r="O39" s="627"/>
      <c r="P39" s="627"/>
      <c r="Q39" s="628"/>
      <c r="R39" s="629">
        <v>2047647</v>
      </c>
      <c r="S39" s="630"/>
      <c r="T39" s="630"/>
      <c r="U39" s="630"/>
      <c r="V39" s="630"/>
      <c r="W39" s="630"/>
      <c r="X39" s="630"/>
      <c r="Y39" s="631"/>
      <c r="Z39" s="656">
        <v>2.2000000000000002</v>
      </c>
      <c r="AA39" s="656"/>
      <c r="AB39" s="656"/>
      <c r="AC39" s="656"/>
      <c r="AD39" s="657">
        <v>87857</v>
      </c>
      <c r="AE39" s="657"/>
      <c r="AF39" s="657"/>
      <c r="AG39" s="657"/>
      <c r="AH39" s="657"/>
      <c r="AI39" s="657"/>
      <c r="AJ39" s="657"/>
      <c r="AK39" s="657"/>
      <c r="AL39" s="632">
        <v>0.2</v>
      </c>
      <c r="AM39" s="633"/>
      <c r="AN39" s="633"/>
      <c r="AO39" s="658"/>
      <c r="AQ39" s="670" t="s">
        <v>338</v>
      </c>
      <c r="AR39" s="671"/>
      <c r="AS39" s="671"/>
      <c r="AT39" s="671"/>
      <c r="AU39" s="671"/>
      <c r="AV39" s="671"/>
      <c r="AW39" s="671"/>
      <c r="AX39" s="671"/>
      <c r="AY39" s="672"/>
      <c r="AZ39" s="629">
        <v>27159</v>
      </c>
      <c r="BA39" s="630"/>
      <c r="BB39" s="630"/>
      <c r="BC39" s="630"/>
      <c r="BD39" s="640"/>
      <c r="BE39" s="640"/>
      <c r="BF39" s="673"/>
      <c r="BG39" s="666" t="s">
        <v>339</v>
      </c>
      <c r="BH39" s="667"/>
      <c r="BI39" s="667"/>
      <c r="BJ39" s="667"/>
      <c r="BK39" s="667"/>
      <c r="BL39" s="667"/>
      <c r="BM39" s="667"/>
      <c r="BN39" s="667"/>
      <c r="BO39" s="667"/>
      <c r="BP39" s="667"/>
      <c r="BQ39" s="667"/>
      <c r="BR39" s="667"/>
      <c r="BS39" s="667"/>
      <c r="BT39" s="667"/>
      <c r="BU39" s="668"/>
      <c r="BV39" s="629">
        <v>42024</v>
      </c>
      <c r="BW39" s="630"/>
      <c r="BX39" s="630"/>
      <c r="BY39" s="630"/>
      <c r="BZ39" s="630"/>
      <c r="CA39" s="630"/>
      <c r="CB39" s="674"/>
      <c r="CD39" s="666" t="s">
        <v>340</v>
      </c>
      <c r="CE39" s="667"/>
      <c r="CF39" s="667"/>
      <c r="CG39" s="667"/>
      <c r="CH39" s="667"/>
      <c r="CI39" s="667"/>
      <c r="CJ39" s="667"/>
      <c r="CK39" s="667"/>
      <c r="CL39" s="667"/>
      <c r="CM39" s="667"/>
      <c r="CN39" s="667"/>
      <c r="CO39" s="667"/>
      <c r="CP39" s="667"/>
      <c r="CQ39" s="668"/>
      <c r="CR39" s="629">
        <v>2672961</v>
      </c>
      <c r="CS39" s="640"/>
      <c r="CT39" s="640"/>
      <c r="CU39" s="640"/>
      <c r="CV39" s="640"/>
      <c r="CW39" s="640"/>
      <c r="CX39" s="640"/>
      <c r="CY39" s="641"/>
      <c r="CZ39" s="632">
        <v>2.9</v>
      </c>
      <c r="DA39" s="642"/>
      <c r="DB39" s="642"/>
      <c r="DC39" s="643"/>
      <c r="DD39" s="635">
        <v>2665346</v>
      </c>
      <c r="DE39" s="640"/>
      <c r="DF39" s="640"/>
      <c r="DG39" s="640"/>
      <c r="DH39" s="640"/>
      <c r="DI39" s="640"/>
      <c r="DJ39" s="640"/>
      <c r="DK39" s="641"/>
      <c r="DL39" s="635" t="s">
        <v>129</v>
      </c>
      <c r="DM39" s="640"/>
      <c r="DN39" s="640"/>
      <c r="DO39" s="640"/>
      <c r="DP39" s="640"/>
      <c r="DQ39" s="640"/>
      <c r="DR39" s="640"/>
      <c r="DS39" s="640"/>
      <c r="DT39" s="640"/>
      <c r="DU39" s="640"/>
      <c r="DV39" s="641"/>
      <c r="DW39" s="632" t="s">
        <v>129</v>
      </c>
      <c r="DX39" s="642"/>
      <c r="DY39" s="642"/>
      <c r="DZ39" s="642"/>
      <c r="EA39" s="642"/>
      <c r="EB39" s="642"/>
      <c r="EC39" s="669"/>
    </row>
    <row r="40" spans="2:133" ht="11.25" customHeight="1" x14ac:dyDescent="0.15">
      <c r="B40" s="626" t="s">
        <v>341</v>
      </c>
      <c r="C40" s="627"/>
      <c r="D40" s="627"/>
      <c r="E40" s="627"/>
      <c r="F40" s="627"/>
      <c r="G40" s="627"/>
      <c r="H40" s="627"/>
      <c r="I40" s="627"/>
      <c r="J40" s="627"/>
      <c r="K40" s="627"/>
      <c r="L40" s="627"/>
      <c r="M40" s="627"/>
      <c r="N40" s="627"/>
      <c r="O40" s="627"/>
      <c r="P40" s="627"/>
      <c r="Q40" s="628"/>
      <c r="R40" s="629">
        <v>6219455</v>
      </c>
      <c r="S40" s="630"/>
      <c r="T40" s="630"/>
      <c r="U40" s="630"/>
      <c r="V40" s="630"/>
      <c r="W40" s="630"/>
      <c r="X40" s="630"/>
      <c r="Y40" s="631"/>
      <c r="Z40" s="656">
        <v>6.6</v>
      </c>
      <c r="AA40" s="656"/>
      <c r="AB40" s="656"/>
      <c r="AC40" s="656"/>
      <c r="AD40" s="657" t="s">
        <v>129</v>
      </c>
      <c r="AE40" s="657"/>
      <c r="AF40" s="657"/>
      <c r="AG40" s="657"/>
      <c r="AH40" s="657"/>
      <c r="AI40" s="657"/>
      <c r="AJ40" s="657"/>
      <c r="AK40" s="657"/>
      <c r="AL40" s="632" t="s">
        <v>129</v>
      </c>
      <c r="AM40" s="633"/>
      <c r="AN40" s="633"/>
      <c r="AO40" s="658"/>
      <c r="AQ40" s="670" t="s">
        <v>342</v>
      </c>
      <c r="AR40" s="671"/>
      <c r="AS40" s="671"/>
      <c r="AT40" s="671"/>
      <c r="AU40" s="671"/>
      <c r="AV40" s="671"/>
      <c r="AW40" s="671"/>
      <c r="AX40" s="671"/>
      <c r="AY40" s="672"/>
      <c r="AZ40" s="629" t="s">
        <v>129</v>
      </c>
      <c r="BA40" s="630"/>
      <c r="BB40" s="630"/>
      <c r="BC40" s="630"/>
      <c r="BD40" s="640"/>
      <c r="BE40" s="640"/>
      <c r="BF40" s="673"/>
      <c r="BG40" s="675" t="s">
        <v>343</v>
      </c>
      <c r="BH40" s="676"/>
      <c r="BI40" s="676"/>
      <c r="BJ40" s="676"/>
      <c r="BK40" s="676"/>
      <c r="BL40" s="364"/>
      <c r="BM40" s="667" t="s">
        <v>344</v>
      </c>
      <c r="BN40" s="667"/>
      <c r="BO40" s="667"/>
      <c r="BP40" s="667"/>
      <c r="BQ40" s="667"/>
      <c r="BR40" s="667"/>
      <c r="BS40" s="667"/>
      <c r="BT40" s="667"/>
      <c r="BU40" s="668"/>
      <c r="BV40" s="629">
        <v>112</v>
      </c>
      <c r="BW40" s="630"/>
      <c r="BX40" s="630"/>
      <c r="BY40" s="630"/>
      <c r="BZ40" s="630"/>
      <c r="CA40" s="630"/>
      <c r="CB40" s="674"/>
      <c r="CD40" s="666" t="s">
        <v>345</v>
      </c>
      <c r="CE40" s="667"/>
      <c r="CF40" s="667"/>
      <c r="CG40" s="667"/>
      <c r="CH40" s="667"/>
      <c r="CI40" s="667"/>
      <c r="CJ40" s="667"/>
      <c r="CK40" s="667"/>
      <c r="CL40" s="667"/>
      <c r="CM40" s="667"/>
      <c r="CN40" s="667"/>
      <c r="CO40" s="667"/>
      <c r="CP40" s="667"/>
      <c r="CQ40" s="668"/>
      <c r="CR40" s="629">
        <v>364256</v>
      </c>
      <c r="CS40" s="630"/>
      <c r="CT40" s="630"/>
      <c r="CU40" s="630"/>
      <c r="CV40" s="630"/>
      <c r="CW40" s="630"/>
      <c r="CX40" s="630"/>
      <c r="CY40" s="631"/>
      <c r="CZ40" s="632">
        <v>0.4</v>
      </c>
      <c r="DA40" s="642"/>
      <c r="DB40" s="642"/>
      <c r="DC40" s="643"/>
      <c r="DD40" s="635">
        <v>301440</v>
      </c>
      <c r="DE40" s="630"/>
      <c r="DF40" s="630"/>
      <c r="DG40" s="630"/>
      <c r="DH40" s="630"/>
      <c r="DI40" s="630"/>
      <c r="DJ40" s="630"/>
      <c r="DK40" s="631"/>
      <c r="DL40" s="635" t="s">
        <v>129</v>
      </c>
      <c r="DM40" s="630"/>
      <c r="DN40" s="630"/>
      <c r="DO40" s="630"/>
      <c r="DP40" s="630"/>
      <c r="DQ40" s="630"/>
      <c r="DR40" s="630"/>
      <c r="DS40" s="630"/>
      <c r="DT40" s="630"/>
      <c r="DU40" s="630"/>
      <c r="DV40" s="631"/>
      <c r="DW40" s="632" t="s">
        <v>129</v>
      </c>
      <c r="DX40" s="642"/>
      <c r="DY40" s="642"/>
      <c r="DZ40" s="642"/>
      <c r="EA40" s="642"/>
      <c r="EB40" s="642"/>
      <c r="EC40" s="669"/>
    </row>
    <row r="41" spans="2:133" ht="11.25" customHeight="1" x14ac:dyDescent="0.15">
      <c r="B41" s="626" t="s">
        <v>346</v>
      </c>
      <c r="C41" s="627"/>
      <c r="D41" s="627"/>
      <c r="E41" s="627"/>
      <c r="F41" s="627"/>
      <c r="G41" s="627"/>
      <c r="H41" s="627"/>
      <c r="I41" s="627"/>
      <c r="J41" s="627"/>
      <c r="K41" s="627"/>
      <c r="L41" s="627"/>
      <c r="M41" s="627"/>
      <c r="N41" s="627"/>
      <c r="O41" s="627"/>
      <c r="P41" s="627"/>
      <c r="Q41" s="628"/>
      <c r="R41" s="629" t="s">
        <v>129</v>
      </c>
      <c r="S41" s="630"/>
      <c r="T41" s="630"/>
      <c r="U41" s="630"/>
      <c r="V41" s="630"/>
      <c r="W41" s="630"/>
      <c r="X41" s="630"/>
      <c r="Y41" s="631"/>
      <c r="Z41" s="656" t="s">
        <v>129</v>
      </c>
      <c r="AA41" s="656"/>
      <c r="AB41" s="656"/>
      <c r="AC41" s="656"/>
      <c r="AD41" s="657" t="s">
        <v>129</v>
      </c>
      <c r="AE41" s="657"/>
      <c r="AF41" s="657"/>
      <c r="AG41" s="657"/>
      <c r="AH41" s="657"/>
      <c r="AI41" s="657"/>
      <c r="AJ41" s="657"/>
      <c r="AK41" s="657"/>
      <c r="AL41" s="632" t="s">
        <v>129</v>
      </c>
      <c r="AM41" s="633"/>
      <c r="AN41" s="633"/>
      <c r="AO41" s="658"/>
      <c r="AQ41" s="670" t="s">
        <v>347</v>
      </c>
      <c r="AR41" s="671"/>
      <c r="AS41" s="671"/>
      <c r="AT41" s="671"/>
      <c r="AU41" s="671"/>
      <c r="AV41" s="671"/>
      <c r="AW41" s="671"/>
      <c r="AX41" s="671"/>
      <c r="AY41" s="672"/>
      <c r="AZ41" s="629">
        <v>1742876</v>
      </c>
      <c r="BA41" s="630"/>
      <c r="BB41" s="630"/>
      <c r="BC41" s="630"/>
      <c r="BD41" s="640"/>
      <c r="BE41" s="640"/>
      <c r="BF41" s="673"/>
      <c r="BG41" s="675"/>
      <c r="BH41" s="676"/>
      <c r="BI41" s="676"/>
      <c r="BJ41" s="676"/>
      <c r="BK41" s="676"/>
      <c r="BL41" s="364"/>
      <c r="BM41" s="667" t="s">
        <v>348</v>
      </c>
      <c r="BN41" s="667"/>
      <c r="BO41" s="667"/>
      <c r="BP41" s="667"/>
      <c r="BQ41" s="667"/>
      <c r="BR41" s="667"/>
      <c r="BS41" s="667"/>
      <c r="BT41" s="667"/>
      <c r="BU41" s="668"/>
      <c r="BV41" s="629">
        <v>1</v>
      </c>
      <c r="BW41" s="630"/>
      <c r="BX41" s="630"/>
      <c r="BY41" s="630"/>
      <c r="BZ41" s="630"/>
      <c r="CA41" s="630"/>
      <c r="CB41" s="674"/>
      <c r="CD41" s="666" t="s">
        <v>349</v>
      </c>
      <c r="CE41" s="667"/>
      <c r="CF41" s="667"/>
      <c r="CG41" s="667"/>
      <c r="CH41" s="667"/>
      <c r="CI41" s="667"/>
      <c r="CJ41" s="667"/>
      <c r="CK41" s="667"/>
      <c r="CL41" s="667"/>
      <c r="CM41" s="667"/>
      <c r="CN41" s="667"/>
      <c r="CO41" s="667"/>
      <c r="CP41" s="667"/>
      <c r="CQ41" s="668"/>
      <c r="CR41" s="629" t="s">
        <v>129</v>
      </c>
      <c r="CS41" s="640"/>
      <c r="CT41" s="640"/>
      <c r="CU41" s="640"/>
      <c r="CV41" s="640"/>
      <c r="CW41" s="640"/>
      <c r="CX41" s="640"/>
      <c r="CY41" s="641"/>
      <c r="CZ41" s="632" t="s">
        <v>129</v>
      </c>
      <c r="DA41" s="642"/>
      <c r="DB41" s="642"/>
      <c r="DC41" s="643"/>
      <c r="DD41" s="635" t="s">
        <v>129</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15">
      <c r="B42" s="626" t="s">
        <v>350</v>
      </c>
      <c r="C42" s="627"/>
      <c r="D42" s="627"/>
      <c r="E42" s="627"/>
      <c r="F42" s="627"/>
      <c r="G42" s="627"/>
      <c r="H42" s="627"/>
      <c r="I42" s="627"/>
      <c r="J42" s="627"/>
      <c r="K42" s="627"/>
      <c r="L42" s="627"/>
      <c r="M42" s="627"/>
      <c r="N42" s="627"/>
      <c r="O42" s="627"/>
      <c r="P42" s="627"/>
      <c r="Q42" s="628"/>
      <c r="R42" s="629" t="s">
        <v>129</v>
      </c>
      <c r="S42" s="630"/>
      <c r="T42" s="630"/>
      <c r="U42" s="630"/>
      <c r="V42" s="630"/>
      <c r="W42" s="630"/>
      <c r="X42" s="630"/>
      <c r="Y42" s="631"/>
      <c r="Z42" s="656" t="s">
        <v>129</v>
      </c>
      <c r="AA42" s="656"/>
      <c r="AB42" s="656"/>
      <c r="AC42" s="656"/>
      <c r="AD42" s="657" t="s">
        <v>129</v>
      </c>
      <c r="AE42" s="657"/>
      <c r="AF42" s="657"/>
      <c r="AG42" s="657"/>
      <c r="AH42" s="657"/>
      <c r="AI42" s="657"/>
      <c r="AJ42" s="657"/>
      <c r="AK42" s="657"/>
      <c r="AL42" s="632" t="s">
        <v>129</v>
      </c>
      <c r="AM42" s="633"/>
      <c r="AN42" s="633"/>
      <c r="AO42" s="658"/>
      <c r="AQ42" s="663" t="s">
        <v>351</v>
      </c>
      <c r="AR42" s="664"/>
      <c r="AS42" s="664"/>
      <c r="AT42" s="664"/>
      <c r="AU42" s="664"/>
      <c r="AV42" s="664"/>
      <c r="AW42" s="664"/>
      <c r="AX42" s="664"/>
      <c r="AY42" s="665"/>
      <c r="AZ42" s="609">
        <v>6676754</v>
      </c>
      <c r="BA42" s="644"/>
      <c r="BB42" s="644"/>
      <c r="BC42" s="644"/>
      <c r="BD42" s="610"/>
      <c r="BE42" s="610"/>
      <c r="BF42" s="659"/>
      <c r="BG42" s="677"/>
      <c r="BH42" s="678"/>
      <c r="BI42" s="678"/>
      <c r="BJ42" s="678"/>
      <c r="BK42" s="678"/>
      <c r="BL42" s="365"/>
      <c r="BM42" s="660" t="s">
        <v>352</v>
      </c>
      <c r="BN42" s="660"/>
      <c r="BO42" s="660"/>
      <c r="BP42" s="660"/>
      <c r="BQ42" s="660"/>
      <c r="BR42" s="660"/>
      <c r="BS42" s="660"/>
      <c r="BT42" s="660"/>
      <c r="BU42" s="661"/>
      <c r="BV42" s="609">
        <v>363</v>
      </c>
      <c r="BW42" s="644"/>
      <c r="BX42" s="644"/>
      <c r="BY42" s="644"/>
      <c r="BZ42" s="644"/>
      <c r="CA42" s="644"/>
      <c r="CB42" s="662"/>
      <c r="CD42" s="626" t="s">
        <v>353</v>
      </c>
      <c r="CE42" s="627"/>
      <c r="CF42" s="627"/>
      <c r="CG42" s="627"/>
      <c r="CH42" s="627"/>
      <c r="CI42" s="627"/>
      <c r="CJ42" s="627"/>
      <c r="CK42" s="627"/>
      <c r="CL42" s="627"/>
      <c r="CM42" s="627"/>
      <c r="CN42" s="627"/>
      <c r="CO42" s="627"/>
      <c r="CP42" s="627"/>
      <c r="CQ42" s="628"/>
      <c r="CR42" s="629">
        <v>8010301</v>
      </c>
      <c r="CS42" s="640"/>
      <c r="CT42" s="640"/>
      <c r="CU42" s="640"/>
      <c r="CV42" s="640"/>
      <c r="CW42" s="640"/>
      <c r="CX42" s="640"/>
      <c r="CY42" s="641"/>
      <c r="CZ42" s="632">
        <v>8.8000000000000007</v>
      </c>
      <c r="DA42" s="642"/>
      <c r="DB42" s="642"/>
      <c r="DC42" s="643"/>
      <c r="DD42" s="635">
        <v>2507445</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15">
      <c r="B43" s="626" t="s">
        <v>354</v>
      </c>
      <c r="C43" s="627"/>
      <c r="D43" s="627"/>
      <c r="E43" s="627"/>
      <c r="F43" s="627"/>
      <c r="G43" s="627"/>
      <c r="H43" s="627"/>
      <c r="I43" s="627"/>
      <c r="J43" s="627"/>
      <c r="K43" s="627"/>
      <c r="L43" s="627"/>
      <c r="M43" s="627"/>
      <c r="N43" s="627"/>
      <c r="O43" s="627"/>
      <c r="P43" s="627"/>
      <c r="Q43" s="628"/>
      <c r="R43" s="629">
        <v>3390055</v>
      </c>
      <c r="S43" s="630"/>
      <c r="T43" s="630"/>
      <c r="U43" s="630"/>
      <c r="V43" s="630"/>
      <c r="W43" s="630"/>
      <c r="X43" s="630"/>
      <c r="Y43" s="631"/>
      <c r="Z43" s="656">
        <v>3.6</v>
      </c>
      <c r="AA43" s="656"/>
      <c r="AB43" s="656"/>
      <c r="AC43" s="656"/>
      <c r="AD43" s="657" t="s">
        <v>129</v>
      </c>
      <c r="AE43" s="657"/>
      <c r="AF43" s="657"/>
      <c r="AG43" s="657"/>
      <c r="AH43" s="657"/>
      <c r="AI43" s="657"/>
      <c r="AJ43" s="657"/>
      <c r="AK43" s="657"/>
      <c r="AL43" s="632" t="s">
        <v>129</v>
      </c>
      <c r="AM43" s="633"/>
      <c r="AN43" s="633"/>
      <c r="AO43" s="658"/>
      <c r="BV43" s="219"/>
      <c r="BW43" s="219"/>
      <c r="BX43" s="219"/>
      <c r="BY43" s="219"/>
      <c r="BZ43" s="219"/>
      <c r="CA43" s="219"/>
      <c r="CB43" s="219"/>
      <c r="CD43" s="626" t="s">
        <v>355</v>
      </c>
      <c r="CE43" s="627"/>
      <c r="CF43" s="627"/>
      <c r="CG43" s="627"/>
      <c r="CH43" s="627"/>
      <c r="CI43" s="627"/>
      <c r="CJ43" s="627"/>
      <c r="CK43" s="627"/>
      <c r="CL43" s="627"/>
      <c r="CM43" s="627"/>
      <c r="CN43" s="627"/>
      <c r="CO43" s="627"/>
      <c r="CP43" s="627"/>
      <c r="CQ43" s="628"/>
      <c r="CR43" s="629">
        <v>211013</v>
      </c>
      <c r="CS43" s="640"/>
      <c r="CT43" s="640"/>
      <c r="CU43" s="640"/>
      <c r="CV43" s="640"/>
      <c r="CW43" s="640"/>
      <c r="CX43" s="640"/>
      <c r="CY43" s="641"/>
      <c r="CZ43" s="632">
        <v>0.2</v>
      </c>
      <c r="DA43" s="642"/>
      <c r="DB43" s="642"/>
      <c r="DC43" s="643"/>
      <c r="DD43" s="635">
        <v>211013</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15">
      <c r="B44" s="606" t="s">
        <v>356</v>
      </c>
      <c r="C44" s="607"/>
      <c r="D44" s="607"/>
      <c r="E44" s="607"/>
      <c r="F44" s="607"/>
      <c r="G44" s="607"/>
      <c r="H44" s="607"/>
      <c r="I44" s="607"/>
      <c r="J44" s="607"/>
      <c r="K44" s="607"/>
      <c r="L44" s="607"/>
      <c r="M44" s="607"/>
      <c r="N44" s="607"/>
      <c r="O44" s="607"/>
      <c r="P44" s="607"/>
      <c r="Q44" s="608"/>
      <c r="R44" s="609">
        <v>93911813</v>
      </c>
      <c r="S44" s="644"/>
      <c r="T44" s="644"/>
      <c r="U44" s="644"/>
      <c r="V44" s="644"/>
      <c r="W44" s="644"/>
      <c r="X44" s="644"/>
      <c r="Y44" s="645"/>
      <c r="Z44" s="646">
        <v>100</v>
      </c>
      <c r="AA44" s="646"/>
      <c r="AB44" s="646"/>
      <c r="AC44" s="646"/>
      <c r="AD44" s="647">
        <v>46282213</v>
      </c>
      <c r="AE44" s="647"/>
      <c r="AF44" s="647"/>
      <c r="AG44" s="647"/>
      <c r="AH44" s="647"/>
      <c r="AI44" s="647"/>
      <c r="AJ44" s="647"/>
      <c r="AK44" s="647"/>
      <c r="AL44" s="612">
        <v>100</v>
      </c>
      <c r="AM44" s="648"/>
      <c r="AN44" s="648"/>
      <c r="AO44" s="649"/>
      <c r="CD44" s="650" t="s">
        <v>303</v>
      </c>
      <c r="CE44" s="651"/>
      <c r="CF44" s="626" t="s">
        <v>357</v>
      </c>
      <c r="CG44" s="627"/>
      <c r="CH44" s="627"/>
      <c r="CI44" s="627"/>
      <c r="CJ44" s="627"/>
      <c r="CK44" s="627"/>
      <c r="CL44" s="627"/>
      <c r="CM44" s="627"/>
      <c r="CN44" s="627"/>
      <c r="CO44" s="627"/>
      <c r="CP44" s="627"/>
      <c r="CQ44" s="628"/>
      <c r="CR44" s="629">
        <v>8010301</v>
      </c>
      <c r="CS44" s="630"/>
      <c r="CT44" s="630"/>
      <c r="CU44" s="630"/>
      <c r="CV44" s="630"/>
      <c r="CW44" s="630"/>
      <c r="CX44" s="630"/>
      <c r="CY44" s="631"/>
      <c r="CZ44" s="632">
        <v>8.8000000000000007</v>
      </c>
      <c r="DA44" s="633"/>
      <c r="DB44" s="633"/>
      <c r="DC44" s="634"/>
      <c r="DD44" s="635">
        <v>2507445</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2"/>
      <c r="CE45" s="653"/>
      <c r="CF45" s="626" t="s">
        <v>358</v>
      </c>
      <c r="CG45" s="627"/>
      <c r="CH45" s="627"/>
      <c r="CI45" s="627"/>
      <c r="CJ45" s="627"/>
      <c r="CK45" s="627"/>
      <c r="CL45" s="627"/>
      <c r="CM45" s="627"/>
      <c r="CN45" s="627"/>
      <c r="CO45" s="627"/>
      <c r="CP45" s="627"/>
      <c r="CQ45" s="628"/>
      <c r="CR45" s="629">
        <v>3642778</v>
      </c>
      <c r="CS45" s="640"/>
      <c r="CT45" s="640"/>
      <c r="CU45" s="640"/>
      <c r="CV45" s="640"/>
      <c r="CW45" s="640"/>
      <c r="CX45" s="640"/>
      <c r="CY45" s="641"/>
      <c r="CZ45" s="632">
        <v>4</v>
      </c>
      <c r="DA45" s="642"/>
      <c r="DB45" s="642"/>
      <c r="DC45" s="643"/>
      <c r="DD45" s="635">
        <v>323897</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15">
      <c r="B46" s="221" t="s">
        <v>359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2"/>
      <c r="CE46" s="653"/>
      <c r="CF46" s="626" t="s">
        <v>360</v>
      </c>
      <c r="CG46" s="627"/>
      <c r="CH46" s="627"/>
      <c r="CI46" s="627"/>
      <c r="CJ46" s="627"/>
      <c r="CK46" s="627"/>
      <c r="CL46" s="627"/>
      <c r="CM46" s="627"/>
      <c r="CN46" s="627"/>
      <c r="CO46" s="627"/>
      <c r="CP46" s="627"/>
      <c r="CQ46" s="628"/>
      <c r="CR46" s="629">
        <v>4131428</v>
      </c>
      <c r="CS46" s="630"/>
      <c r="CT46" s="630"/>
      <c r="CU46" s="630"/>
      <c r="CV46" s="630"/>
      <c r="CW46" s="630"/>
      <c r="CX46" s="630"/>
      <c r="CY46" s="631"/>
      <c r="CZ46" s="632">
        <v>4.5</v>
      </c>
      <c r="DA46" s="633"/>
      <c r="DB46" s="633"/>
      <c r="DC46" s="634"/>
      <c r="DD46" s="635">
        <v>1963653</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15">
      <c r="B47" s="639" t="s">
        <v>361</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362</v>
      </c>
      <c r="CG47" s="627"/>
      <c r="CH47" s="627"/>
      <c r="CI47" s="627"/>
      <c r="CJ47" s="627"/>
      <c r="CK47" s="627"/>
      <c r="CL47" s="627"/>
      <c r="CM47" s="627"/>
      <c r="CN47" s="627"/>
      <c r="CO47" s="627"/>
      <c r="CP47" s="627"/>
      <c r="CQ47" s="628"/>
      <c r="CR47" s="629" t="s">
        <v>129</v>
      </c>
      <c r="CS47" s="640"/>
      <c r="CT47" s="640"/>
      <c r="CU47" s="640"/>
      <c r="CV47" s="640"/>
      <c r="CW47" s="640"/>
      <c r="CX47" s="640"/>
      <c r="CY47" s="641"/>
      <c r="CZ47" s="632" t="s">
        <v>129</v>
      </c>
      <c r="DA47" s="642"/>
      <c r="DB47" s="642"/>
      <c r="DC47" s="643"/>
      <c r="DD47" s="635" t="s">
        <v>129</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x14ac:dyDescent="0.15">
      <c r="B48" s="625" t="s">
        <v>363</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364</v>
      </c>
      <c r="CG48" s="627"/>
      <c r="CH48" s="627"/>
      <c r="CI48" s="627"/>
      <c r="CJ48" s="627"/>
      <c r="CK48" s="627"/>
      <c r="CL48" s="627"/>
      <c r="CM48" s="627"/>
      <c r="CN48" s="627"/>
      <c r="CO48" s="627"/>
      <c r="CP48" s="627"/>
      <c r="CQ48" s="628"/>
      <c r="CR48" s="629" t="s">
        <v>129</v>
      </c>
      <c r="CS48" s="630"/>
      <c r="CT48" s="630"/>
      <c r="CU48" s="630"/>
      <c r="CV48" s="630"/>
      <c r="CW48" s="630"/>
      <c r="CX48" s="630"/>
      <c r="CY48" s="631"/>
      <c r="CZ48" s="632" t="s">
        <v>129</v>
      </c>
      <c r="DA48" s="633"/>
      <c r="DB48" s="633"/>
      <c r="DC48" s="634"/>
      <c r="DD48" s="635" t="s">
        <v>129</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6" t="s">
        <v>365</v>
      </c>
      <c r="CE49" s="607"/>
      <c r="CF49" s="607"/>
      <c r="CG49" s="607"/>
      <c r="CH49" s="607"/>
      <c r="CI49" s="607"/>
      <c r="CJ49" s="607"/>
      <c r="CK49" s="607"/>
      <c r="CL49" s="607"/>
      <c r="CM49" s="607"/>
      <c r="CN49" s="607"/>
      <c r="CO49" s="607"/>
      <c r="CP49" s="607"/>
      <c r="CQ49" s="608"/>
      <c r="CR49" s="609">
        <v>91020766</v>
      </c>
      <c r="CS49" s="610"/>
      <c r="CT49" s="610"/>
      <c r="CU49" s="610"/>
      <c r="CV49" s="610"/>
      <c r="CW49" s="610"/>
      <c r="CX49" s="610"/>
      <c r="CY49" s="611"/>
      <c r="CZ49" s="612">
        <v>100</v>
      </c>
      <c r="DA49" s="613"/>
      <c r="DB49" s="613"/>
      <c r="DC49" s="614"/>
      <c r="DD49" s="615">
        <v>55204992</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9" t="s">
        <v>366</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0" t="s">
        <v>367</v>
      </c>
      <c r="DK2" s="1121"/>
      <c r="DL2" s="1121"/>
      <c r="DM2" s="1121"/>
      <c r="DN2" s="1121"/>
      <c r="DO2" s="1122"/>
      <c r="DP2" s="224"/>
      <c r="DQ2" s="1120" t="s">
        <v>368</v>
      </c>
      <c r="DR2" s="1121"/>
      <c r="DS2" s="1121"/>
      <c r="DT2" s="1121"/>
      <c r="DU2" s="1121"/>
      <c r="DV2" s="1121"/>
      <c r="DW2" s="1121"/>
      <c r="DX2" s="1121"/>
      <c r="DY2" s="1121"/>
      <c r="DZ2" s="112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8" t="s">
        <v>369</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28"/>
      <c r="BA4" s="228"/>
      <c r="BB4" s="228"/>
      <c r="BC4" s="228"/>
      <c r="BD4" s="228"/>
      <c r="BE4" s="229"/>
      <c r="BF4" s="229"/>
      <c r="BG4" s="229"/>
      <c r="BH4" s="229"/>
      <c r="BI4" s="229"/>
      <c r="BJ4" s="229"/>
      <c r="BK4" s="229"/>
      <c r="BL4" s="229"/>
      <c r="BM4" s="229"/>
      <c r="BN4" s="229"/>
      <c r="BO4" s="229"/>
      <c r="BP4" s="229"/>
      <c r="BQ4" s="759" t="s">
        <v>370</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0"/>
    </row>
    <row r="5" spans="1:131" s="231" customFormat="1" ht="26.25" customHeight="1" x14ac:dyDescent="0.15">
      <c r="A5" s="1024" t="s">
        <v>371</v>
      </c>
      <c r="B5" s="1025"/>
      <c r="C5" s="1025"/>
      <c r="D5" s="1025"/>
      <c r="E5" s="1025"/>
      <c r="F5" s="1025"/>
      <c r="G5" s="1025"/>
      <c r="H5" s="1025"/>
      <c r="I5" s="1025"/>
      <c r="J5" s="1025"/>
      <c r="K5" s="1025"/>
      <c r="L5" s="1025"/>
      <c r="M5" s="1025"/>
      <c r="N5" s="1025"/>
      <c r="O5" s="1025"/>
      <c r="P5" s="1026"/>
      <c r="Q5" s="1030" t="s">
        <v>372</v>
      </c>
      <c r="R5" s="1031"/>
      <c r="S5" s="1031"/>
      <c r="T5" s="1031"/>
      <c r="U5" s="1032"/>
      <c r="V5" s="1030" t="s">
        <v>373</v>
      </c>
      <c r="W5" s="1031"/>
      <c r="X5" s="1031"/>
      <c r="Y5" s="1031"/>
      <c r="Z5" s="1032"/>
      <c r="AA5" s="1030" t="s">
        <v>374</v>
      </c>
      <c r="AB5" s="1031"/>
      <c r="AC5" s="1031"/>
      <c r="AD5" s="1031"/>
      <c r="AE5" s="1031"/>
      <c r="AF5" s="1123" t="s">
        <v>375</v>
      </c>
      <c r="AG5" s="1031"/>
      <c r="AH5" s="1031"/>
      <c r="AI5" s="1031"/>
      <c r="AJ5" s="1044"/>
      <c r="AK5" s="1031" t="s">
        <v>376</v>
      </c>
      <c r="AL5" s="1031"/>
      <c r="AM5" s="1031"/>
      <c r="AN5" s="1031"/>
      <c r="AO5" s="1032"/>
      <c r="AP5" s="1030" t="s">
        <v>377</v>
      </c>
      <c r="AQ5" s="1031"/>
      <c r="AR5" s="1031"/>
      <c r="AS5" s="1031"/>
      <c r="AT5" s="1032"/>
      <c r="AU5" s="1030" t="s">
        <v>378</v>
      </c>
      <c r="AV5" s="1031"/>
      <c r="AW5" s="1031"/>
      <c r="AX5" s="1031"/>
      <c r="AY5" s="1044"/>
      <c r="AZ5" s="228"/>
      <c r="BA5" s="228"/>
      <c r="BB5" s="228"/>
      <c r="BC5" s="228"/>
      <c r="BD5" s="228"/>
      <c r="BE5" s="229"/>
      <c r="BF5" s="229"/>
      <c r="BG5" s="229"/>
      <c r="BH5" s="229"/>
      <c r="BI5" s="229"/>
      <c r="BJ5" s="229"/>
      <c r="BK5" s="229"/>
      <c r="BL5" s="229"/>
      <c r="BM5" s="229"/>
      <c r="BN5" s="229"/>
      <c r="BO5" s="229"/>
      <c r="BP5" s="229"/>
      <c r="BQ5" s="1024" t="s">
        <v>379</v>
      </c>
      <c r="BR5" s="1025"/>
      <c r="BS5" s="1025"/>
      <c r="BT5" s="1025"/>
      <c r="BU5" s="1025"/>
      <c r="BV5" s="1025"/>
      <c r="BW5" s="1025"/>
      <c r="BX5" s="1025"/>
      <c r="BY5" s="1025"/>
      <c r="BZ5" s="1025"/>
      <c r="CA5" s="1025"/>
      <c r="CB5" s="1025"/>
      <c r="CC5" s="1025"/>
      <c r="CD5" s="1025"/>
      <c r="CE5" s="1025"/>
      <c r="CF5" s="1025"/>
      <c r="CG5" s="1026"/>
      <c r="CH5" s="1030" t="s">
        <v>380</v>
      </c>
      <c r="CI5" s="1031"/>
      <c r="CJ5" s="1031"/>
      <c r="CK5" s="1031"/>
      <c r="CL5" s="1032"/>
      <c r="CM5" s="1030" t="s">
        <v>381</v>
      </c>
      <c r="CN5" s="1031"/>
      <c r="CO5" s="1031"/>
      <c r="CP5" s="1031"/>
      <c r="CQ5" s="1032"/>
      <c r="CR5" s="1030" t="s">
        <v>382</v>
      </c>
      <c r="CS5" s="1031"/>
      <c r="CT5" s="1031"/>
      <c r="CU5" s="1031"/>
      <c r="CV5" s="1032"/>
      <c r="CW5" s="1030" t="s">
        <v>383</v>
      </c>
      <c r="CX5" s="1031"/>
      <c r="CY5" s="1031"/>
      <c r="CZ5" s="1031"/>
      <c r="DA5" s="1032"/>
      <c r="DB5" s="1030" t="s">
        <v>384</v>
      </c>
      <c r="DC5" s="1031"/>
      <c r="DD5" s="1031"/>
      <c r="DE5" s="1031"/>
      <c r="DF5" s="1032"/>
      <c r="DG5" s="1113" t="s">
        <v>385</v>
      </c>
      <c r="DH5" s="1114"/>
      <c r="DI5" s="1114"/>
      <c r="DJ5" s="1114"/>
      <c r="DK5" s="1115"/>
      <c r="DL5" s="1113" t="s">
        <v>386</v>
      </c>
      <c r="DM5" s="1114"/>
      <c r="DN5" s="1114"/>
      <c r="DO5" s="1114"/>
      <c r="DP5" s="1115"/>
      <c r="DQ5" s="1030" t="s">
        <v>387</v>
      </c>
      <c r="DR5" s="1031"/>
      <c r="DS5" s="1031"/>
      <c r="DT5" s="1031"/>
      <c r="DU5" s="1032"/>
      <c r="DV5" s="1030" t="s">
        <v>378</v>
      </c>
      <c r="DW5" s="1031"/>
      <c r="DX5" s="1031"/>
      <c r="DY5" s="1031"/>
      <c r="DZ5" s="1044"/>
      <c r="EA5" s="230"/>
    </row>
    <row r="6" spans="1:131" s="231"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28"/>
      <c r="BA6" s="228"/>
      <c r="BB6" s="228"/>
      <c r="BC6" s="228"/>
      <c r="BD6" s="228"/>
      <c r="BE6" s="229"/>
      <c r="BF6" s="229"/>
      <c r="BG6" s="229"/>
      <c r="BH6" s="229"/>
      <c r="BI6" s="229"/>
      <c r="BJ6" s="229"/>
      <c r="BK6" s="229"/>
      <c r="BL6" s="229"/>
      <c r="BM6" s="229"/>
      <c r="BN6" s="229"/>
      <c r="BO6" s="229"/>
      <c r="BP6" s="229"/>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0"/>
    </row>
    <row r="7" spans="1:131" s="231" customFormat="1" ht="26.25" customHeight="1" thickTop="1" x14ac:dyDescent="0.15">
      <c r="A7" s="232">
        <v>1</v>
      </c>
      <c r="B7" s="1076" t="s">
        <v>388</v>
      </c>
      <c r="C7" s="1077"/>
      <c r="D7" s="1077"/>
      <c r="E7" s="1077"/>
      <c r="F7" s="1077"/>
      <c r="G7" s="1077"/>
      <c r="H7" s="1077"/>
      <c r="I7" s="1077"/>
      <c r="J7" s="1077"/>
      <c r="K7" s="1077"/>
      <c r="L7" s="1077"/>
      <c r="M7" s="1077"/>
      <c r="N7" s="1077"/>
      <c r="O7" s="1077"/>
      <c r="P7" s="1078"/>
      <c r="Q7" s="1131">
        <v>93979</v>
      </c>
      <c r="R7" s="1132"/>
      <c r="S7" s="1132"/>
      <c r="T7" s="1132"/>
      <c r="U7" s="1132"/>
      <c r="V7" s="1132">
        <v>91088</v>
      </c>
      <c r="W7" s="1132"/>
      <c r="X7" s="1132"/>
      <c r="Y7" s="1132"/>
      <c r="Z7" s="1132"/>
      <c r="AA7" s="1132">
        <v>2891</v>
      </c>
      <c r="AB7" s="1132"/>
      <c r="AC7" s="1132"/>
      <c r="AD7" s="1132"/>
      <c r="AE7" s="1133"/>
      <c r="AF7" s="1134">
        <v>2385</v>
      </c>
      <c r="AG7" s="1135"/>
      <c r="AH7" s="1135"/>
      <c r="AI7" s="1135"/>
      <c r="AJ7" s="1136"/>
      <c r="AK7" s="1137">
        <v>555</v>
      </c>
      <c r="AL7" s="1138"/>
      <c r="AM7" s="1138"/>
      <c r="AN7" s="1138"/>
      <c r="AO7" s="1138"/>
      <c r="AP7" s="1138">
        <v>70616</v>
      </c>
      <c r="AQ7" s="1138"/>
      <c r="AR7" s="1138"/>
      <c r="AS7" s="1138"/>
      <c r="AT7" s="1138"/>
      <c r="AU7" s="1139"/>
      <c r="AV7" s="1139"/>
      <c r="AW7" s="1139"/>
      <c r="AX7" s="1139"/>
      <c r="AY7" s="1140"/>
      <c r="AZ7" s="228"/>
      <c r="BA7" s="228"/>
      <c r="BB7" s="228"/>
      <c r="BC7" s="228"/>
      <c r="BD7" s="228"/>
      <c r="BE7" s="229"/>
      <c r="BF7" s="229"/>
      <c r="BG7" s="229"/>
      <c r="BH7" s="229"/>
      <c r="BI7" s="229"/>
      <c r="BJ7" s="229"/>
      <c r="BK7" s="229"/>
      <c r="BL7" s="229"/>
      <c r="BM7" s="229"/>
      <c r="BN7" s="229"/>
      <c r="BO7" s="229"/>
      <c r="BP7" s="229"/>
      <c r="BQ7" s="232">
        <v>1</v>
      </c>
      <c r="BR7" s="233"/>
      <c r="BS7" s="1128" t="s">
        <v>593</v>
      </c>
      <c r="BT7" s="1129"/>
      <c r="BU7" s="1129"/>
      <c r="BV7" s="1129"/>
      <c r="BW7" s="1129"/>
      <c r="BX7" s="1129"/>
      <c r="BY7" s="1129"/>
      <c r="BZ7" s="1129"/>
      <c r="CA7" s="1129"/>
      <c r="CB7" s="1129"/>
      <c r="CC7" s="1129"/>
      <c r="CD7" s="1129"/>
      <c r="CE7" s="1129"/>
      <c r="CF7" s="1129"/>
      <c r="CG7" s="1141"/>
      <c r="CH7" s="1125">
        <v>-26</v>
      </c>
      <c r="CI7" s="1126"/>
      <c r="CJ7" s="1126"/>
      <c r="CK7" s="1126"/>
      <c r="CL7" s="1127"/>
      <c r="CM7" s="1125">
        <v>262</v>
      </c>
      <c r="CN7" s="1126"/>
      <c r="CO7" s="1126"/>
      <c r="CP7" s="1126"/>
      <c r="CQ7" s="1127"/>
      <c r="CR7" s="1125">
        <v>302</v>
      </c>
      <c r="CS7" s="1126"/>
      <c r="CT7" s="1126"/>
      <c r="CU7" s="1126"/>
      <c r="CV7" s="1127"/>
      <c r="CW7" s="1125" t="s">
        <v>580</v>
      </c>
      <c r="CX7" s="1126"/>
      <c r="CY7" s="1126"/>
      <c r="CZ7" s="1126"/>
      <c r="DA7" s="1127"/>
      <c r="DB7" s="1125" t="s">
        <v>580</v>
      </c>
      <c r="DC7" s="1126"/>
      <c r="DD7" s="1126"/>
      <c r="DE7" s="1126"/>
      <c r="DF7" s="1127"/>
      <c r="DG7" s="1125" t="s">
        <v>580</v>
      </c>
      <c r="DH7" s="1126"/>
      <c r="DI7" s="1126"/>
      <c r="DJ7" s="1126"/>
      <c r="DK7" s="1127"/>
      <c r="DL7" s="1125" t="s">
        <v>580</v>
      </c>
      <c r="DM7" s="1126"/>
      <c r="DN7" s="1126"/>
      <c r="DO7" s="1126"/>
      <c r="DP7" s="1127"/>
      <c r="DQ7" s="1125" t="s">
        <v>580</v>
      </c>
      <c r="DR7" s="1126"/>
      <c r="DS7" s="1126"/>
      <c r="DT7" s="1126"/>
      <c r="DU7" s="1127"/>
      <c r="DV7" s="1128"/>
      <c r="DW7" s="1129"/>
      <c r="DX7" s="1129"/>
      <c r="DY7" s="1129"/>
      <c r="DZ7" s="1130"/>
      <c r="EA7" s="230"/>
    </row>
    <row r="8" spans="1:131" s="231" customFormat="1" ht="26.25" customHeight="1" x14ac:dyDescent="0.15">
      <c r="A8" s="234">
        <v>2</v>
      </c>
      <c r="B8" s="1059" t="s">
        <v>592</v>
      </c>
      <c r="C8" s="1060"/>
      <c r="D8" s="1060"/>
      <c r="E8" s="1060"/>
      <c r="F8" s="1060"/>
      <c r="G8" s="1060"/>
      <c r="H8" s="1060"/>
      <c r="I8" s="1060"/>
      <c r="J8" s="1060"/>
      <c r="K8" s="1060"/>
      <c r="L8" s="1060"/>
      <c r="M8" s="1060"/>
      <c r="N8" s="1060"/>
      <c r="O8" s="1060"/>
      <c r="P8" s="1061"/>
      <c r="Q8" s="1067">
        <v>180</v>
      </c>
      <c r="R8" s="1068"/>
      <c r="S8" s="1068"/>
      <c r="T8" s="1068"/>
      <c r="U8" s="1068"/>
      <c r="V8" s="1068">
        <v>180</v>
      </c>
      <c r="W8" s="1068"/>
      <c r="X8" s="1068"/>
      <c r="Y8" s="1068"/>
      <c r="Z8" s="1068"/>
      <c r="AA8" s="1068">
        <v>0</v>
      </c>
      <c r="AB8" s="1068"/>
      <c r="AC8" s="1068"/>
      <c r="AD8" s="1068"/>
      <c r="AE8" s="1069"/>
      <c r="AF8" s="1064" t="s">
        <v>233</v>
      </c>
      <c r="AG8" s="1065"/>
      <c r="AH8" s="1065"/>
      <c r="AI8" s="1065"/>
      <c r="AJ8" s="1066"/>
      <c r="AK8" s="1109">
        <v>28</v>
      </c>
      <c r="AL8" s="1110"/>
      <c r="AM8" s="1110"/>
      <c r="AN8" s="1110"/>
      <c r="AO8" s="1110"/>
      <c r="AP8" s="1110">
        <v>1748</v>
      </c>
      <c r="AQ8" s="1110"/>
      <c r="AR8" s="1110"/>
      <c r="AS8" s="1110"/>
      <c r="AT8" s="1110"/>
      <c r="AU8" s="1111"/>
      <c r="AV8" s="1111"/>
      <c r="AW8" s="1111"/>
      <c r="AX8" s="1111"/>
      <c r="AY8" s="1112"/>
      <c r="AZ8" s="228"/>
      <c r="BA8" s="228"/>
      <c r="BB8" s="228"/>
      <c r="BC8" s="228"/>
      <c r="BD8" s="228"/>
      <c r="BE8" s="229"/>
      <c r="BF8" s="229"/>
      <c r="BG8" s="229"/>
      <c r="BH8" s="229"/>
      <c r="BI8" s="229"/>
      <c r="BJ8" s="229"/>
      <c r="BK8" s="229"/>
      <c r="BL8" s="229"/>
      <c r="BM8" s="229"/>
      <c r="BN8" s="229"/>
      <c r="BO8" s="229"/>
      <c r="BP8" s="229"/>
      <c r="BQ8" s="234">
        <v>2</v>
      </c>
      <c r="BR8" s="235"/>
      <c r="BS8" s="1021" t="s">
        <v>594</v>
      </c>
      <c r="BT8" s="1022"/>
      <c r="BU8" s="1022"/>
      <c r="BV8" s="1022"/>
      <c r="BW8" s="1022"/>
      <c r="BX8" s="1022"/>
      <c r="BY8" s="1022"/>
      <c r="BZ8" s="1022"/>
      <c r="CA8" s="1022"/>
      <c r="CB8" s="1022"/>
      <c r="CC8" s="1022"/>
      <c r="CD8" s="1022"/>
      <c r="CE8" s="1022"/>
      <c r="CF8" s="1022"/>
      <c r="CG8" s="1043"/>
      <c r="CH8" s="1018">
        <v>141</v>
      </c>
      <c r="CI8" s="1019"/>
      <c r="CJ8" s="1019"/>
      <c r="CK8" s="1019"/>
      <c r="CL8" s="1020"/>
      <c r="CM8" s="1018">
        <v>3243</v>
      </c>
      <c r="CN8" s="1019"/>
      <c r="CO8" s="1019"/>
      <c r="CP8" s="1019"/>
      <c r="CQ8" s="1020"/>
      <c r="CR8" s="1018">
        <v>915</v>
      </c>
      <c r="CS8" s="1019"/>
      <c r="CT8" s="1019"/>
      <c r="CU8" s="1019"/>
      <c r="CV8" s="1020"/>
      <c r="CW8" s="1018" t="s">
        <v>580</v>
      </c>
      <c r="CX8" s="1019"/>
      <c r="CY8" s="1019"/>
      <c r="CZ8" s="1019"/>
      <c r="DA8" s="1020"/>
      <c r="DB8" s="1018" t="s">
        <v>580</v>
      </c>
      <c r="DC8" s="1019"/>
      <c r="DD8" s="1019"/>
      <c r="DE8" s="1019"/>
      <c r="DF8" s="1020"/>
      <c r="DG8" s="1018" t="s">
        <v>580</v>
      </c>
      <c r="DH8" s="1019"/>
      <c r="DI8" s="1019"/>
      <c r="DJ8" s="1019"/>
      <c r="DK8" s="1020"/>
      <c r="DL8" s="1018" t="s">
        <v>580</v>
      </c>
      <c r="DM8" s="1019"/>
      <c r="DN8" s="1019"/>
      <c r="DO8" s="1019"/>
      <c r="DP8" s="1020"/>
      <c r="DQ8" s="1018" t="s">
        <v>580</v>
      </c>
      <c r="DR8" s="1019"/>
      <c r="DS8" s="1019"/>
      <c r="DT8" s="1019"/>
      <c r="DU8" s="1020"/>
      <c r="DV8" s="1021"/>
      <c r="DW8" s="1022"/>
      <c r="DX8" s="1022"/>
      <c r="DY8" s="1022"/>
      <c r="DZ8" s="1023"/>
      <c r="EA8" s="230"/>
    </row>
    <row r="9" spans="1:131" s="231" customFormat="1" ht="26.25" customHeight="1" x14ac:dyDescent="0.15">
      <c r="A9" s="234">
        <v>3</v>
      </c>
      <c r="B9" s="1059"/>
      <c r="C9" s="1060"/>
      <c r="D9" s="1060"/>
      <c r="E9" s="1060"/>
      <c r="F9" s="1060"/>
      <c r="G9" s="1060"/>
      <c r="H9" s="1060"/>
      <c r="I9" s="1060"/>
      <c r="J9" s="1060"/>
      <c r="K9" s="1060"/>
      <c r="L9" s="1060"/>
      <c r="M9" s="1060"/>
      <c r="N9" s="1060"/>
      <c r="O9" s="1060"/>
      <c r="P9" s="1061"/>
      <c r="Q9" s="1067"/>
      <c r="R9" s="1068"/>
      <c r="S9" s="1068"/>
      <c r="T9" s="1068"/>
      <c r="U9" s="1068"/>
      <c r="V9" s="1068"/>
      <c r="W9" s="1068"/>
      <c r="X9" s="1068"/>
      <c r="Y9" s="1068"/>
      <c r="Z9" s="1068"/>
      <c r="AA9" s="1068"/>
      <c r="AB9" s="1068"/>
      <c r="AC9" s="1068"/>
      <c r="AD9" s="1068"/>
      <c r="AE9" s="1069"/>
      <c r="AF9" s="1064"/>
      <c r="AG9" s="1065"/>
      <c r="AH9" s="1065"/>
      <c r="AI9" s="1065"/>
      <c r="AJ9" s="1066"/>
      <c r="AK9" s="1109"/>
      <c r="AL9" s="1110"/>
      <c r="AM9" s="1110"/>
      <c r="AN9" s="1110"/>
      <c r="AO9" s="1110"/>
      <c r="AP9" s="1110"/>
      <c r="AQ9" s="1110"/>
      <c r="AR9" s="1110"/>
      <c r="AS9" s="1110"/>
      <c r="AT9" s="1110"/>
      <c r="AU9" s="1111"/>
      <c r="AV9" s="1111"/>
      <c r="AW9" s="1111"/>
      <c r="AX9" s="1111"/>
      <c r="AY9" s="1112"/>
      <c r="AZ9" s="228"/>
      <c r="BA9" s="228"/>
      <c r="BB9" s="228"/>
      <c r="BC9" s="228"/>
      <c r="BD9" s="228"/>
      <c r="BE9" s="229"/>
      <c r="BF9" s="229"/>
      <c r="BG9" s="229"/>
      <c r="BH9" s="229"/>
      <c r="BI9" s="229"/>
      <c r="BJ9" s="229"/>
      <c r="BK9" s="229"/>
      <c r="BL9" s="229"/>
      <c r="BM9" s="229"/>
      <c r="BN9" s="229"/>
      <c r="BO9" s="229"/>
      <c r="BP9" s="229"/>
      <c r="BQ9" s="234">
        <v>3</v>
      </c>
      <c r="BR9" s="235"/>
      <c r="BS9" s="1021" t="s">
        <v>595</v>
      </c>
      <c r="BT9" s="1022"/>
      <c r="BU9" s="1022"/>
      <c r="BV9" s="1022"/>
      <c r="BW9" s="1022"/>
      <c r="BX9" s="1022"/>
      <c r="BY9" s="1022"/>
      <c r="BZ9" s="1022"/>
      <c r="CA9" s="1022"/>
      <c r="CB9" s="1022"/>
      <c r="CC9" s="1022"/>
      <c r="CD9" s="1022"/>
      <c r="CE9" s="1022"/>
      <c r="CF9" s="1022"/>
      <c r="CG9" s="1043"/>
      <c r="CH9" s="1018">
        <v>11</v>
      </c>
      <c r="CI9" s="1019"/>
      <c r="CJ9" s="1019"/>
      <c r="CK9" s="1019"/>
      <c r="CL9" s="1020"/>
      <c r="CM9" s="1018">
        <v>498</v>
      </c>
      <c r="CN9" s="1019"/>
      <c r="CO9" s="1019"/>
      <c r="CP9" s="1019"/>
      <c r="CQ9" s="1020"/>
      <c r="CR9" s="1018">
        <v>401</v>
      </c>
      <c r="CS9" s="1019"/>
      <c r="CT9" s="1019"/>
      <c r="CU9" s="1019"/>
      <c r="CV9" s="1020"/>
      <c r="CW9" s="1018" t="s">
        <v>580</v>
      </c>
      <c r="CX9" s="1019"/>
      <c r="CY9" s="1019"/>
      <c r="CZ9" s="1019"/>
      <c r="DA9" s="1020"/>
      <c r="DB9" s="1018" t="s">
        <v>580</v>
      </c>
      <c r="DC9" s="1019"/>
      <c r="DD9" s="1019"/>
      <c r="DE9" s="1019"/>
      <c r="DF9" s="1020"/>
      <c r="DG9" s="1018" t="s">
        <v>580</v>
      </c>
      <c r="DH9" s="1019"/>
      <c r="DI9" s="1019"/>
      <c r="DJ9" s="1019"/>
      <c r="DK9" s="1020"/>
      <c r="DL9" s="1018" t="s">
        <v>580</v>
      </c>
      <c r="DM9" s="1019"/>
      <c r="DN9" s="1019"/>
      <c r="DO9" s="1019"/>
      <c r="DP9" s="1020"/>
      <c r="DQ9" s="1018" t="s">
        <v>580</v>
      </c>
      <c r="DR9" s="1019"/>
      <c r="DS9" s="1019"/>
      <c r="DT9" s="1019"/>
      <c r="DU9" s="1020"/>
      <c r="DV9" s="1021"/>
      <c r="DW9" s="1022"/>
      <c r="DX9" s="1022"/>
      <c r="DY9" s="1022"/>
      <c r="DZ9" s="1023"/>
      <c r="EA9" s="230"/>
    </row>
    <row r="10" spans="1:131" s="231" customFormat="1" ht="26.25" customHeight="1" x14ac:dyDescent="0.15">
      <c r="A10" s="234">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28"/>
      <c r="BA10" s="228"/>
      <c r="BB10" s="228"/>
      <c r="BC10" s="228"/>
      <c r="BD10" s="228"/>
      <c r="BE10" s="229"/>
      <c r="BF10" s="229"/>
      <c r="BG10" s="229"/>
      <c r="BH10" s="229"/>
      <c r="BI10" s="229"/>
      <c r="BJ10" s="229"/>
      <c r="BK10" s="229"/>
      <c r="BL10" s="229"/>
      <c r="BM10" s="229"/>
      <c r="BN10" s="229"/>
      <c r="BO10" s="229"/>
      <c r="BP10" s="229"/>
      <c r="BQ10" s="234">
        <v>4</v>
      </c>
      <c r="BR10" s="235"/>
      <c r="BS10" s="1021" t="s">
        <v>596</v>
      </c>
      <c r="BT10" s="1022"/>
      <c r="BU10" s="1022"/>
      <c r="BV10" s="1022"/>
      <c r="BW10" s="1022"/>
      <c r="BX10" s="1022"/>
      <c r="BY10" s="1022"/>
      <c r="BZ10" s="1022"/>
      <c r="CA10" s="1022"/>
      <c r="CB10" s="1022"/>
      <c r="CC10" s="1022"/>
      <c r="CD10" s="1022"/>
      <c r="CE10" s="1022"/>
      <c r="CF10" s="1022"/>
      <c r="CG10" s="1043"/>
      <c r="CH10" s="1018">
        <v>-11</v>
      </c>
      <c r="CI10" s="1019"/>
      <c r="CJ10" s="1019"/>
      <c r="CK10" s="1019"/>
      <c r="CL10" s="1020"/>
      <c r="CM10" s="1018">
        <v>405</v>
      </c>
      <c r="CN10" s="1019"/>
      <c r="CO10" s="1019"/>
      <c r="CP10" s="1019"/>
      <c r="CQ10" s="1020"/>
      <c r="CR10" s="1018">
        <v>300</v>
      </c>
      <c r="CS10" s="1019"/>
      <c r="CT10" s="1019"/>
      <c r="CU10" s="1019"/>
      <c r="CV10" s="1020"/>
      <c r="CW10" s="1018" t="s">
        <v>580</v>
      </c>
      <c r="CX10" s="1019"/>
      <c r="CY10" s="1019"/>
      <c r="CZ10" s="1019"/>
      <c r="DA10" s="1020"/>
      <c r="DB10" s="1018" t="s">
        <v>580</v>
      </c>
      <c r="DC10" s="1019"/>
      <c r="DD10" s="1019"/>
      <c r="DE10" s="1019"/>
      <c r="DF10" s="1020"/>
      <c r="DG10" s="1018" t="s">
        <v>580</v>
      </c>
      <c r="DH10" s="1019"/>
      <c r="DI10" s="1019"/>
      <c r="DJ10" s="1019"/>
      <c r="DK10" s="1020"/>
      <c r="DL10" s="1018" t="s">
        <v>580</v>
      </c>
      <c r="DM10" s="1019"/>
      <c r="DN10" s="1019"/>
      <c r="DO10" s="1019"/>
      <c r="DP10" s="1020"/>
      <c r="DQ10" s="1018" t="s">
        <v>580</v>
      </c>
      <c r="DR10" s="1019"/>
      <c r="DS10" s="1019"/>
      <c r="DT10" s="1019"/>
      <c r="DU10" s="1020"/>
      <c r="DV10" s="1021"/>
      <c r="DW10" s="1022"/>
      <c r="DX10" s="1022"/>
      <c r="DY10" s="1022"/>
      <c r="DZ10" s="1023"/>
      <c r="EA10" s="230"/>
    </row>
    <row r="11" spans="1:131" s="231" customFormat="1" ht="26.25" customHeight="1" x14ac:dyDescent="0.15">
      <c r="A11" s="234">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28"/>
      <c r="BA11" s="228"/>
      <c r="BB11" s="228"/>
      <c r="BC11" s="228"/>
      <c r="BD11" s="228"/>
      <c r="BE11" s="229"/>
      <c r="BF11" s="229"/>
      <c r="BG11" s="229"/>
      <c r="BH11" s="229"/>
      <c r="BI11" s="229"/>
      <c r="BJ11" s="229"/>
      <c r="BK11" s="229"/>
      <c r="BL11" s="229"/>
      <c r="BM11" s="229"/>
      <c r="BN11" s="229"/>
      <c r="BO11" s="229"/>
      <c r="BP11" s="229"/>
      <c r="BQ11" s="234">
        <v>5</v>
      </c>
      <c r="BR11" s="235"/>
      <c r="BS11" s="1021" t="s">
        <v>597</v>
      </c>
      <c r="BT11" s="1022"/>
      <c r="BU11" s="1022"/>
      <c r="BV11" s="1022"/>
      <c r="BW11" s="1022"/>
      <c r="BX11" s="1022"/>
      <c r="BY11" s="1022"/>
      <c r="BZ11" s="1022"/>
      <c r="CA11" s="1022"/>
      <c r="CB11" s="1022"/>
      <c r="CC11" s="1022"/>
      <c r="CD11" s="1022"/>
      <c r="CE11" s="1022"/>
      <c r="CF11" s="1022"/>
      <c r="CG11" s="1043"/>
      <c r="CH11" s="1018">
        <v>5</v>
      </c>
      <c r="CI11" s="1019"/>
      <c r="CJ11" s="1019"/>
      <c r="CK11" s="1019"/>
      <c r="CL11" s="1020"/>
      <c r="CM11" s="1018">
        <v>84</v>
      </c>
      <c r="CN11" s="1019"/>
      <c r="CO11" s="1019"/>
      <c r="CP11" s="1019"/>
      <c r="CQ11" s="1020"/>
      <c r="CR11" s="1018">
        <v>30</v>
      </c>
      <c r="CS11" s="1019"/>
      <c r="CT11" s="1019"/>
      <c r="CU11" s="1019"/>
      <c r="CV11" s="1020"/>
      <c r="CW11" s="1018" t="s">
        <v>580</v>
      </c>
      <c r="CX11" s="1019"/>
      <c r="CY11" s="1019"/>
      <c r="CZ11" s="1019"/>
      <c r="DA11" s="1020"/>
      <c r="DB11" s="1018" t="s">
        <v>580</v>
      </c>
      <c r="DC11" s="1019"/>
      <c r="DD11" s="1019"/>
      <c r="DE11" s="1019"/>
      <c r="DF11" s="1020"/>
      <c r="DG11" s="1018" t="s">
        <v>580</v>
      </c>
      <c r="DH11" s="1019"/>
      <c r="DI11" s="1019"/>
      <c r="DJ11" s="1019"/>
      <c r="DK11" s="1020"/>
      <c r="DL11" s="1018" t="s">
        <v>580</v>
      </c>
      <c r="DM11" s="1019"/>
      <c r="DN11" s="1019"/>
      <c r="DO11" s="1019"/>
      <c r="DP11" s="1020"/>
      <c r="DQ11" s="1018" t="s">
        <v>580</v>
      </c>
      <c r="DR11" s="1019"/>
      <c r="DS11" s="1019"/>
      <c r="DT11" s="1019"/>
      <c r="DU11" s="1020"/>
      <c r="DV11" s="1021"/>
      <c r="DW11" s="1022"/>
      <c r="DX11" s="1022"/>
      <c r="DY11" s="1022"/>
      <c r="DZ11" s="1023"/>
      <c r="EA11" s="230"/>
    </row>
    <row r="12" spans="1:131" s="231" customFormat="1" ht="26.25" customHeight="1" x14ac:dyDescent="0.15">
      <c r="A12" s="234">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28"/>
      <c r="BA12" s="228"/>
      <c r="BB12" s="228"/>
      <c r="BC12" s="228"/>
      <c r="BD12" s="228"/>
      <c r="BE12" s="229"/>
      <c r="BF12" s="229"/>
      <c r="BG12" s="229"/>
      <c r="BH12" s="229"/>
      <c r="BI12" s="229"/>
      <c r="BJ12" s="229"/>
      <c r="BK12" s="229"/>
      <c r="BL12" s="229"/>
      <c r="BM12" s="229"/>
      <c r="BN12" s="229"/>
      <c r="BO12" s="229"/>
      <c r="BP12" s="229"/>
      <c r="BQ12" s="234">
        <v>6</v>
      </c>
      <c r="BR12" s="235"/>
      <c r="BS12" s="1021" t="s">
        <v>598</v>
      </c>
      <c r="BT12" s="1022"/>
      <c r="BU12" s="1022"/>
      <c r="BV12" s="1022"/>
      <c r="BW12" s="1022"/>
      <c r="BX12" s="1022"/>
      <c r="BY12" s="1022"/>
      <c r="BZ12" s="1022"/>
      <c r="CA12" s="1022"/>
      <c r="CB12" s="1022"/>
      <c r="CC12" s="1022"/>
      <c r="CD12" s="1022"/>
      <c r="CE12" s="1022"/>
      <c r="CF12" s="1022"/>
      <c r="CG12" s="1043"/>
      <c r="CH12" s="1018">
        <v>4</v>
      </c>
      <c r="CI12" s="1019"/>
      <c r="CJ12" s="1019"/>
      <c r="CK12" s="1019"/>
      <c r="CL12" s="1020"/>
      <c r="CM12" s="1018">
        <v>99</v>
      </c>
      <c r="CN12" s="1019"/>
      <c r="CO12" s="1019"/>
      <c r="CP12" s="1019"/>
      <c r="CQ12" s="1020"/>
      <c r="CR12" s="1018">
        <v>26</v>
      </c>
      <c r="CS12" s="1019"/>
      <c r="CT12" s="1019"/>
      <c r="CU12" s="1019"/>
      <c r="CV12" s="1020"/>
      <c r="CW12" s="1018" t="s">
        <v>580</v>
      </c>
      <c r="CX12" s="1019"/>
      <c r="CY12" s="1019"/>
      <c r="CZ12" s="1019"/>
      <c r="DA12" s="1020"/>
      <c r="DB12" s="1018" t="s">
        <v>580</v>
      </c>
      <c r="DC12" s="1019"/>
      <c r="DD12" s="1019"/>
      <c r="DE12" s="1019"/>
      <c r="DF12" s="1020"/>
      <c r="DG12" s="1018" t="s">
        <v>580</v>
      </c>
      <c r="DH12" s="1019"/>
      <c r="DI12" s="1019"/>
      <c r="DJ12" s="1019"/>
      <c r="DK12" s="1020"/>
      <c r="DL12" s="1018" t="s">
        <v>580</v>
      </c>
      <c r="DM12" s="1019"/>
      <c r="DN12" s="1019"/>
      <c r="DO12" s="1019"/>
      <c r="DP12" s="1020"/>
      <c r="DQ12" s="1018" t="s">
        <v>580</v>
      </c>
      <c r="DR12" s="1019"/>
      <c r="DS12" s="1019"/>
      <c r="DT12" s="1019"/>
      <c r="DU12" s="1020"/>
      <c r="DV12" s="1021"/>
      <c r="DW12" s="1022"/>
      <c r="DX12" s="1022"/>
      <c r="DY12" s="1022"/>
      <c r="DZ12" s="1023"/>
      <c r="EA12" s="230"/>
    </row>
    <row r="13" spans="1:131" s="231" customFormat="1" ht="26.25" customHeight="1" x14ac:dyDescent="0.15">
      <c r="A13" s="234">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28"/>
      <c r="BA13" s="228"/>
      <c r="BB13" s="228"/>
      <c r="BC13" s="228"/>
      <c r="BD13" s="228"/>
      <c r="BE13" s="229"/>
      <c r="BF13" s="229"/>
      <c r="BG13" s="229"/>
      <c r="BH13" s="229"/>
      <c r="BI13" s="229"/>
      <c r="BJ13" s="229"/>
      <c r="BK13" s="229"/>
      <c r="BL13" s="229"/>
      <c r="BM13" s="229"/>
      <c r="BN13" s="229"/>
      <c r="BO13" s="229"/>
      <c r="BP13" s="229"/>
      <c r="BQ13" s="234">
        <v>7</v>
      </c>
      <c r="BR13" s="235"/>
      <c r="BS13" s="1021" t="s">
        <v>599</v>
      </c>
      <c r="BT13" s="1022"/>
      <c r="BU13" s="1022"/>
      <c r="BV13" s="1022"/>
      <c r="BW13" s="1022"/>
      <c r="BX13" s="1022"/>
      <c r="BY13" s="1022"/>
      <c r="BZ13" s="1022"/>
      <c r="CA13" s="1022"/>
      <c r="CB13" s="1022"/>
      <c r="CC13" s="1022"/>
      <c r="CD13" s="1022"/>
      <c r="CE13" s="1022"/>
      <c r="CF13" s="1022"/>
      <c r="CG13" s="1043"/>
      <c r="CH13" s="1018">
        <v>0</v>
      </c>
      <c r="CI13" s="1019"/>
      <c r="CJ13" s="1019"/>
      <c r="CK13" s="1019"/>
      <c r="CL13" s="1020"/>
      <c r="CM13" s="1018">
        <v>89</v>
      </c>
      <c r="CN13" s="1019"/>
      <c r="CO13" s="1019"/>
      <c r="CP13" s="1019"/>
      <c r="CQ13" s="1020"/>
      <c r="CR13" s="1018">
        <v>40</v>
      </c>
      <c r="CS13" s="1019"/>
      <c r="CT13" s="1019"/>
      <c r="CU13" s="1019"/>
      <c r="CV13" s="1020"/>
      <c r="CW13" s="1018" t="s">
        <v>580</v>
      </c>
      <c r="CX13" s="1019"/>
      <c r="CY13" s="1019"/>
      <c r="CZ13" s="1019"/>
      <c r="DA13" s="1020"/>
      <c r="DB13" s="1018" t="s">
        <v>580</v>
      </c>
      <c r="DC13" s="1019"/>
      <c r="DD13" s="1019"/>
      <c r="DE13" s="1019"/>
      <c r="DF13" s="1020"/>
      <c r="DG13" s="1018" t="s">
        <v>580</v>
      </c>
      <c r="DH13" s="1019"/>
      <c r="DI13" s="1019"/>
      <c r="DJ13" s="1019"/>
      <c r="DK13" s="1020"/>
      <c r="DL13" s="1018" t="s">
        <v>580</v>
      </c>
      <c r="DM13" s="1019"/>
      <c r="DN13" s="1019"/>
      <c r="DO13" s="1019"/>
      <c r="DP13" s="1020"/>
      <c r="DQ13" s="1018" t="s">
        <v>580</v>
      </c>
      <c r="DR13" s="1019"/>
      <c r="DS13" s="1019"/>
      <c r="DT13" s="1019"/>
      <c r="DU13" s="1020"/>
      <c r="DV13" s="1021"/>
      <c r="DW13" s="1022"/>
      <c r="DX13" s="1022"/>
      <c r="DY13" s="1022"/>
      <c r="DZ13" s="1023"/>
      <c r="EA13" s="230"/>
    </row>
    <row r="14" spans="1:131" s="231" customFormat="1" ht="26.25" customHeight="1" x14ac:dyDescent="0.15">
      <c r="A14" s="234">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28"/>
      <c r="BA14" s="228"/>
      <c r="BB14" s="228"/>
      <c r="BC14" s="228"/>
      <c r="BD14" s="228"/>
      <c r="BE14" s="229"/>
      <c r="BF14" s="229"/>
      <c r="BG14" s="229"/>
      <c r="BH14" s="229"/>
      <c r="BI14" s="229"/>
      <c r="BJ14" s="229"/>
      <c r="BK14" s="229"/>
      <c r="BL14" s="229"/>
      <c r="BM14" s="229"/>
      <c r="BN14" s="229"/>
      <c r="BO14" s="229"/>
      <c r="BP14" s="229"/>
      <c r="BQ14" s="234">
        <v>8</v>
      </c>
      <c r="BR14" s="235"/>
      <c r="BS14" s="1021" t="s">
        <v>600</v>
      </c>
      <c r="BT14" s="1022"/>
      <c r="BU14" s="1022"/>
      <c r="BV14" s="1022"/>
      <c r="BW14" s="1022"/>
      <c r="BX14" s="1022"/>
      <c r="BY14" s="1022"/>
      <c r="BZ14" s="1022"/>
      <c r="CA14" s="1022"/>
      <c r="CB14" s="1022"/>
      <c r="CC14" s="1022"/>
      <c r="CD14" s="1022"/>
      <c r="CE14" s="1022"/>
      <c r="CF14" s="1022"/>
      <c r="CG14" s="1043"/>
      <c r="CH14" s="1018">
        <v>19</v>
      </c>
      <c r="CI14" s="1019"/>
      <c r="CJ14" s="1019"/>
      <c r="CK14" s="1019"/>
      <c r="CL14" s="1020"/>
      <c r="CM14" s="1018">
        <v>391</v>
      </c>
      <c r="CN14" s="1019"/>
      <c r="CO14" s="1019"/>
      <c r="CP14" s="1019"/>
      <c r="CQ14" s="1020"/>
      <c r="CR14" s="1018">
        <v>5</v>
      </c>
      <c r="CS14" s="1019"/>
      <c r="CT14" s="1019"/>
      <c r="CU14" s="1019"/>
      <c r="CV14" s="1020"/>
      <c r="CW14" s="1018">
        <v>2</v>
      </c>
      <c r="CX14" s="1019"/>
      <c r="CY14" s="1019"/>
      <c r="CZ14" s="1019"/>
      <c r="DA14" s="1020"/>
      <c r="DB14" s="1018" t="s">
        <v>580</v>
      </c>
      <c r="DC14" s="1019"/>
      <c r="DD14" s="1019"/>
      <c r="DE14" s="1019"/>
      <c r="DF14" s="1020"/>
      <c r="DG14" s="1018">
        <v>2520</v>
      </c>
      <c r="DH14" s="1019"/>
      <c r="DI14" s="1019"/>
      <c r="DJ14" s="1019"/>
      <c r="DK14" s="1020"/>
      <c r="DL14" s="1018" t="s">
        <v>580</v>
      </c>
      <c r="DM14" s="1019"/>
      <c r="DN14" s="1019"/>
      <c r="DO14" s="1019"/>
      <c r="DP14" s="1020"/>
      <c r="DQ14" s="1018" t="s">
        <v>580</v>
      </c>
      <c r="DR14" s="1019"/>
      <c r="DS14" s="1019"/>
      <c r="DT14" s="1019"/>
      <c r="DU14" s="1020"/>
      <c r="DV14" s="1021"/>
      <c r="DW14" s="1022"/>
      <c r="DX14" s="1022"/>
      <c r="DY14" s="1022"/>
      <c r="DZ14" s="1023"/>
      <c r="EA14" s="230"/>
    </row>
    <row r="15" spans="1:131" s="231" customFormat="1" ht="26.25" customHeight="1" x14ac:dyDescent="0.15">
      <c r="A15" s="234">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28"/>
      <c r="BA15" s="228"/>
      <c r="BB15" s="228"/>
      <c r="BC15" s="228"/>
      <c r="BD15" s="228"/>
      <c r="BE15" s="229"/>
      <c r="BF15" s="229"/>
      <c r="BG15" s="229"/>
      <c r="BH15" s="229"/>
      <c r="BI15" s="229"/>
      <c r="BJ15" s="229"/>
      <c r="BK15" s="229"/>
      <c r="BL15" s="229"/>
      <c r="BM15" s="229"/>
      <c r="BN15" s="229"/>
      <c r="BO15" s="229"/>
      <c r="BP15" s="229"/>
      <c r="BQ15" s="234">
        <v>9</v>
      </c>
      <c r="BR15" s="235"/>
      <c r="BS15" s="1021" t="s">
        <v>601</v>
      </c>
      <c r="BT15" s="1022"/>
      <c r="BU15" s="1022"/>
      <c r="BV15" s="1022"/>
      <c r="BW15" s="1022"/>
      <c r="BX15" s="1022"/>
      <c r="BY15" s="1022"/>
      <c r="BZ15" s="1022"/>
      <c r="CA15" s="1022"/>
      <c r="CB15" s="1022"/>
      <c r="CC15" s="1022"/>
      <c r="CD15" s="1022"/>
      <c r="CE15" s="1022"/>
      <c r="CF15" s="1022"/>
      <c r="CG15" s="1043"/>
      <c r="CH15" s="1018">
        <v>45</v>
      </c>
      <c r="CI15" s="1019"/>
      <c r="CJ15" s="1019"/>
      <c r="CK15" s="1019"/>
      <c r="CL15" s="1020"/>
      <c r="CM15" s="1018">
        <v>155</v>
      </c>
      <c r="CN15" s="1019"/>
      <c r="CO15" s="1019"/>
      <c r="CP15" s="1019"/>
      <c r="CQ15" s="1020"/>
      <c r="CR15" s="1018">
        <v>33</v>
      </c>
      <c r="CS15" s="1019"/>
      <c r="CT15" s="1019"/>
      <c r="CU15" s="1019"/>
      <c r="CV15" s="1020"/>
      <c r="CW15" s="1018">
        <v>11</v>
      </c>
      <c r="CX15" s="1019"/>
      <c r="CY15" s="1019"/>
      <c r="CZ15" s="1019"/>
      <c r="DA15" s="1020"/>
      <c r="DB15" s="1018" t="s">
        <v>580</v>
      </c>
      <c r="DC15" s="1019"/>
      <c r="DD15" s="1019"/>
      <c r="DE15" s="1019"/>
      <c r="DF15" s="1020"/>
      <c r="DG15" s="1018" t="s">
        <v>580</v>
      </c>
      <c r="DH15" s="1019"/>
      <c r="DI15" s="1019"/>
      <c r="DJ15" s="1019"/>
      <c r="DK15" s="1020"/>
      <c r="DL15" s="1018" t="s">
        <v>580</v>
      </c>
      <c r="DM15" s="1019"/>
      <c r="DN15" s="1019"/>
      <c r="DO15" s="1019"/>
      <c r="DP15" s="1020"/>
      <c r="DQ15" s="1018" t="s">
        <v>580</v>
      </c>
      <c r="DR15" s="1019"/>
      <c r="DS15" s="1019"/>
      <c r="DT15" s="1019"/>
      <c r="DU15" s="1020"/>
      <c r="DV15" s="1021"/>
      <c r="DW15" s="1022"/>
      <c r="DX15" s="1022"/>
      <c r="DY15" s="1022"/>
      <c r="DZ15" s="1023"/>
      <c r="EA15" s="230"/>
    </row>
    <row r="16" spans="1:131" s="231" customFormat="1" ht="26.25" customHeight="1" x14ac:dyDescent="0.15">
      <c r="A16" s="234">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28"/>
      <c r="BA16" s="228"/>
      <c r="BB16" s="228"/>
      <c r="BC16" s="228"/>
      <c r="BD16" s="228"/>
      <c r="BE16" s="229"/>
      <c r="BF16" s="229"/>
      <c r="BG16" s="229"/>
      <c r="BH16" s="229"/>
      <c r="BI16" s="229"/>
      <c r="BJ16" s="229"/>
      <c r="BK16" s="229"/>
      <c r="BL16" s="229"/>
      <c r="BM16" s="229"/>
      <c r="BN16" s="229"/>
      <c r="BO16" s="229"/>
      <c r="BP16" s="229"/>
      <c r="BQ16" s="234">
        <v>10</v>
      </c>
      <c r="BR16" s="235"/>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0"/>
    </row>
    <row r="17" spans="1:131" s="231" customFormat="1" ht="26.25" customHeight="1" x14ac:dyDescent="0.15">
      <c r="A17" s="234">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28"/>
      <c r="BA17" s="228"/>
      <c r="BB17" s="228"/>
      <c r="BC17" s="228"/>
      <c r="BD17" s="228"/>
      <c r="BE17" s="229"/>
      <c r="BF17" s="229"/>
      <c r="BG17" s="229"/>
      <c r="BH17" s="229"/>
      <c r="BI17" s="229"/>
      <c r="BJ17" s="229"/>
      <c r="BK17" s="229"/>
      <c r="BL17" s="229"/>
      <c r="BM17" s="229"/>
      <c r="BN17" s="229"/>
      <c r="BO17" s="229"/>
      <c r="BP17" s="229"/>
      <c r="BQ17" s="234">
        <v>11</v>
      </c>
      <c r="BR17" s="235"/>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0"/>
    </row>
    <row r="18" spans="1:131" s="231" customFormat="1" ht="26.25" customHeight="1" x14ac:dyDescent="0.15">
      <c r="A18" s="234">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28"/>
      <c r="BA18" s="228"/>
      <c r="BB18" s="228"/>
      <c r="BC18" s="228"/>
      <c r="BD18" s="228"/>
      <c r="BE18" s="229"/>
      <c r="BF18" s="229"/>
      <c r="BG18" s="229"/>
      <c r="BH18" s="229"/>
      <c r="BI18" s="229"/>
      <c r="BJ18" s="229"/>
      <c r="BK18" s="229"/>
      <c r="BL18" s="229"/>
      <c r="BM18" s="229"/>
      <c r="BN18" s="229"/>
      <c r="BO18" s="229"/>
      <c r="BP18" s="229"/>
      <c r="BQ18" s="234">
        <v>12</v>
      </c>
      <c r="BR18" s="235"/>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0"/>
    </row>
    <row r="19" spans="1:131" s="231" customFormat="1" ht="26.25" customHeight="1" x14ac:dyDescent="0.15">
      <c r="A19" s="234">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28"/>
      <c r="BA19" s="228"/>
      <c r="BB19" s="228"/>
      <c r="BC19" s="228"/>
      <c r="BD19" s="228"/>
      <c r="BE19" s="229"/>
      <c r="BF19" s="229"/>
      <c r="BG19" s="229"/>
      <c r="BH19" s="229"/>
      <c r="BI19" s="229"/>
      <c r="BJ19" s="229"/>
      <c r="BK19" s="229"/>
      <c r="BL19" s="229"/>
      <c r="BM19" s="229"/>
      <c r="BN19" s="229"/>
      <c r="BO19" s="229"/>
      <c r="BP19" s="229"/>
      <c r="BQ19" s="234">
        <v>13</v>
      </c>
      <c r="BR19" s="235"/>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0"/>
    </row>
    <row r="20" spans="1:131" s="231" customFormat="1" ht="26.25" customHeight="1" x14ac:dyDescent="0.15">
      <c r="A20" s="234">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28"/>
      <c r="BA20" s="228"/>
      <c r="BB20" s="228"/>
      <c r="BC20" s="228"/>
      <c r="BD20" s="228"/>
      <c r="BE20" s="229"/>
      <c r="BF20" s="229"/>
      <c r="BG20" s="229"/>
      <c r="BH20" s="229"/>
      <c r="BI20" s="229"/>
      <c r="BJ20" s="229"/>
      <c r="BK20" s="229"/>
      <c r="BL20" s="229"/>
      <c r="BM20" s="229"/>
      <c r="BN20" s="229"/>
      <c r="BO20" s="229"/>
      <c r="BP20" s="229"/>
      <c r="BQ20" s="234">
        <v>14</v>
      </c>
      <c r="BR20" s="235"/>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0"/>
    </row>
    <row r="21" spans="1:131" s="231" customFormat="1" ht="26.25" customHeight="1" thickBot="1" x14ac:dyDescent="0.2">
      <c r="A21" s="234">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28"/>
      <c r="BA21" s="228"/>
      <c r="BB21" s="228"/>
      <c r="BC21" s="228"/>
      <c r="BD21" s="228"/>
      <c r="BE21" s="229"/>
      <c r="BF21" s="229"/>
      <c r="BG21" s="229"/>
      <c r="BH21" s="229"/>
      <c r="BI21" s="229"/>
      <c r="BJ21" s="229"/>
      <c r="BK21" s="229"/>
      <c r="BL21" s="229"/>
      <c r="BM21" s="229"/>
      <c r="BN21" s="229"/>
      <c r="BO21" s="229"/>
      <c r="BP21" s="229"/>
      <c r="BQ21" s="234">
        <v>15</v>
      </c>
      <c r="BR21" s="235"/>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0"/>
    </row>
    <row r="22" spans="1:131" s="231" customFormat="1" ht="26.25" customHeight="1" x14ac:dyDescent="0.15">
      <c r="A22" s="234">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389</v>
      </c>
      <c r="BA22" s="1057"/>
      <c r="BB22" s="1057"/>
      <c r="BC22" s="1057"/>
      <c r="BD22" s="1058"/>
      <c r="BE22" s="229"/>
      <c r="BF22" s="229"/>
      <c r="BG22" s="229"/>
      <c r="BH22" s="229"/>
      <c r="BI22" s="229"/>
      <c r="BJ22" s="229"/>
      <c r="BK22" s="229"/>
      <c r="BL22" s="229"/>
      <c r="BM22" s="229"/>
      <c r="BN22" s="229"/>
      <c r="BO22" s="229"/>
      <c r="BP22" s="229"/>
      <c r="BQ22" s="234">
        <v>16</v>
      </c>
      <c r="BR22" s="235"/>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0"/>
    </row>
    <row r="23" spans="1:131" s="231" customFormat="1" ht="26.25" customHeight="1" thickBot="1" x14ac:dyDescent="0.2">
      <c r="A23" s="236" t="s">
        <v>390</v>
      </c>
      <c r="B23" s="966" t="s">
        <v>391</v>
      </c>
      <c r="C23" s="967"/>
      <c r="D23" s="967"/>
      <c r="E23" s="967"/>
      <c r="F23" s="967"/>
      <c r="G23" s="967"/>
      <c r="H23" s="967"/>
      <c r="I23" s="967"/>
      <c r="J23" s="967"/>
      <c r="K23" s="967"/>
      <c r="L23" s="967"/>
      <c r="M23" s="967"/>
      <c r="N23" s="967"/>
      <c r="O23" s="967"/>
      <c r="P23" s="977"/>
      <c r="Q23" s="1096"/>
      <c r="R23" s="1090"/>
      <c r="S23" s="1090"/>
      <c r="T23" s="1090"/>
      <c r="U23" s="1090"/>
      <c r="V23" s="1090"/>
      <c r="W23" s="1090"/>
      <c r="X23" s="1090"/>
      <c r="Y23" s="1090"/>
      <c r="Z23" s="1090"/>
      <c r="AA23" s="1090"/>
      <c r="AB23" s="1090"/>
      <c r="AC23" s="1090"/>
      <c r="AD23" s="1090"/>
      <c r="AE23" s="1097"/>
      <c r="AF23" s="1098">
        <v>2383</v>
      </c>
      <c r="AG23" s="1090"/>
      <c r="AH23" s="1090"/>
      <c r="AI23" s="1090"/>
      <c r="AJ23" s="1099"/>
      <c r="AK23" s="1100"/>
      <c r="AL23" s="1101"/>
      <c r="AM23" s="1101"/>
      <c r="AN23" s="1101"/>
      <c r="AO23" s="1101"/>
      <c r="AP23" s="1090"/>
      <c r="AQ23" s="1090"/>
      <c r="AR23" s="1090"/>
      <c r="AS23" s="1090"/>
      <c r="AT23" s="1090"/>
      <c r="AU23" s="1091"/>
      <c r="AV23" s="1091"/>
      <c r="AW23" s="1091"/>
      <c r="AX23" s="1091"/>
      <c r="AY23" s="1092"/>
      <c r="AZ23" s="1093" t="s">
        <v>233</v>
      </c>
      <c r="BA23" s="1094"/>
      <c r="BB23" s="1094"/>
      <c r="BC23" s="1094"/>
      <c r="BD23" s="1095"/>
      <c r="BE23" s="229"/>
      <c r="BF23" s="229"/>
      <c r="BG23" s="229"/>
      <c r="BH23" s="229"/>
      <c r="BI23" s="229"/>
      <c r="BJ23" s="229"/>
      <c r="BK23" s="229"/>
      <c r="BL23" s="229"/>
      <c r="BM23" s="229"/>
      <c r="BN23" s="229"/>
      <c r="BO23" s="229"/>
      <c r="BP23" s="229"/>
      <c r="BQ23" s="234">
        <v>17</v>
      </c>
      <c r="BR23" s="235"/>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0"/>
    </row>
    <row r="24" spans="1:131" s="231" customFormat="1" ht="26.25" customHeight="1" x14ac:dyDescent="0.15">
      <c r="A24" s="1089" t="s">
        <v>392</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28"/>
      <c r="BA24" s="228"/>
      <c r="BB24" s="228"/>
      <c r="BC24" s="228"/>
      <c r="BD24" s="228"/>
      <c r="BE24" s="229"/>
      <c r="BF24" s="229"/>
      <c r="BG24" s="229"/>
      <c r="BH24" s="229"/>
      <c r="BI24" s="229"/>
      <c r="BJ24" s="229"/>
      <c r="BK24" s="229"/>
      <c r="BL24" s="229"/>
      <c r="BM24" s="229"/>
      <c r="BN24" s="229"/>
      <c r="BO24" s="229"/>
      <c r="BP24" s="229"/>
      <c r="BQ24" s="234">
        <v>18</v>
      </c>
      <c r="BR24" s="235"/>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0"/>
    </row>
    <row r="25" spans="1:131" ht="26.25" customHeight="1" thickBot="1" x14ac:dyDescent="0.2">
      <c r="A25" s="1088" t="s">
        <v>393</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28"/>
      <c r="BK25" s="228"/>
      <c r="BL25" s="228"/>
      <c r="BM25" s="228"/>
      <c r="BN25" s="228"/>
      <c r="BO25" s="237"/>
      <c r="BP25" s="237"/>
      <c r="BQ25" s="234">
        <v>19</v>
      </c>
      <c r="BR25" s="235"/>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26"/>
    </row>
    <row r="26" spans="1:131" ht="26.25" customHeight="1" x14ac:dyDescent="0.15">
      <c r="A26" s="1024" t="s">
        <v>371</v>
      </c>
      <c r="B26" s="1025"/>
      <c r="C26" s="1025"/>
      <c r="D26" s="1025"/>
      <c r="E26" s="1025"/>
      <c r="F26" s="1025"/>
      <c r="G26" s="1025"/>
      <c r="H26" s="1025"/>
      <c r="I26" s="1025"/>
      <c r="J26" s="1025"/>
      <c r="K26" s="1025"/>
      <c r="L26" s="1025"/>
      <c r="M26" s="1025"/>
      <c r="N26" s="1025"/>
      <c r="O26" s="1025"/>
      <c r="P26" s="1026"/>
      <c r="Q26" s="1030" t="s">
        <v>394</v>
      </c>
      <c r="R26" s="1031"/>
      <c r="S26" s="1031"/>
      <c r="T26" s="1031"/>
      <c r="U26" s="1032"/>
      <c r="V26" s="1030" t="s">
        <v>395</v>
      </c>
      <c r="W26" s="1031"/>
      <c r="X26" s="1031"/>
      <c r="Y26" s="1031"/>
      <c r="Z26" s="1032"/>
      <c r="AA26" s="1030" t="s">
        <v>396</v>
      </c>
      <c r="AB26" s="1031"/>
      <c r="AC26" s="1031"/>
      <c r="AD26" s="1031"/>
      <c r="AE26" s="1031"/>
      <c r="AF26" s="1084" t="s">
        <v>397</v>
      </c>
      <c r="AG26" s="1037"/>
      <c r="AH26" s="1037"/>
      <c r="AI26" s="1037"/>
      <c r="AJ26" s="1085"/>
      <c r="AK26" s="1031" t="s">
        <v>398</v>
      </c>
      <c r="AL26" s="1031"/>
      <c r="AM26" s="1031"/>
      <c r="AN26" s="1031"/>
      <c r="AO26" s="1032"/>
      <c r="AP26" s="1030" t="s">
        <v>399</v>
      </c>
      <c r="AQ26" s="1031"/>
      <c r="AR26" s="1031"/>
      <c r="AS26" s="1031"/>
      <c r="AT26" s="1032"/>
      <c r="AU26" s="1030" t="s">
        <v>400</v>
      </c>
      <c r="AV26" s="1031"/>
      <c r="AW26" s="1031"/>
      <c r="AX26" s="1031"/>
      <c r="AY26" s="1032"/>
      <c r="AZ26" s="1030" t="s">
        <v>401</v>
      </c>
      <c r="BA26" s="1031"/>
      <c r="BB26" s="1031"/>
      <c r="BC26" s="1031"/>
      <c r="BD26" s="1032"/>
      <c r="BE26" s="1030" t="s">
        <v>378</v>
      </c>
      <c r="BF26" s="1031"/>
      <c r="BG26" s="1031"/>
      <c r="BH26" s="1031"/>
      <c r="BI26" s="1044"/>
      <c r="BJ26" s="228"/>
      <c r="BK26" s="228"/>
      <c r="BL26" s="228"/>
      <c r="BM26" s="228"/>
      <c r="BN26" s="228"/>
      <c r="BO26" s="237"/>
      <c r="BP26" s="237"/>
      <c r="BQ26" s="234">
        <v>20</v>
      </c>
      <c r="BR26" s="235"/>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26"/>
    </row>
    <row r="27" spans="1:13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28"/>
      <c r="BK27" s="228"/>
      <c r="BL27" s="228"/>
      <c r="BM27" s="228"/>
      <c r="BN27" s="228"/>
      <c r="BO27" s="237"/>
      <c r="BP27" s="237"/>
      <c r="BQ27" s="234">
        <v>21</v>
      </c>
      <c r="BR27" s="235"/>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26"/>
    </row>
    <row r="28" spans="1:131" ht="26.25" customHeight="1" thickTop="1" x14ac:dyDescent="0.15">
      <c r="A28" s="238">
        <v>1</v>
      </c>
      <c r="B28" s="1076" t="s">
        <v>402</v>
      </c>
      <c r="C28" s="1077"/>
      <c r="D28" s="1077"/>
      <c r="E28" s="1077"/>
      <c r="F28" s="1077"/>
      <c r="G28" s="1077"/>
      <c r="H28" s="1077"/>
      <c r="I28" s="1077"/>
      <c r="J28" s="1077"/>
      <c r="K28" s="1077"/>
      <c r="L28" s="1077"/>
      <c r="M28" s="1077"/>
      <c r="N28" s="1077"/>
      <c r="O28" s="1077"/>
      <c r="P28" s="1078"/>
      <c r="Q28" s="1079">
        <v>23894</v>
      </c>
      <c r="R28" s="1080"/>
      <c r="S28" s="1080"/>
      <c r="T28" s="1080"/>
      <c r="U28" s="1080"/>
      <c r="V28" s="1080">
        <v>23069</v>
      </c>
      <c r="W28" s="1080"/>
      <c r="X28" s="1080"/>
      <c r="Y28" s="1080"/>
      <c r="Z28" s="1080"/>
      <c r="AA28" s="1080">
        <v>825</v>
      </c>
      <c r="AB28" s="1080"/>
      <c r="AC28" s="1080"/>
      <c r="AD28" s="1080"/>
      <c r="AE28" s="1081"/>
      <c r="AF28" s="1082">
        <v>825</v>
      </c>
      <c r="AG28" s="1080"/>
      <c r="AH28" s="1080"/>
      <c r="AI28" s="1080"/>
      <c r="AJ28" s="1083"/>
      <c r="AK28" s="1071">
        <v>1709</v>
      </c>
      <c r="AL28" s="1072"/>
      <c r="AM28" s="1072"/>
      <c r="AN28" s="1072"/>
      <c r="AO28" s="1072"/>
      <c r="AP28" s="1072" t="s">
        <v>580</v>
      </c>
      <c r="AQ28" s="1072"/>
      <c r="AR28" s="1072"/>
      <c r="AS28" s="1072"/>
      <c r="AT28" s="1072"/>
      <c r="AU28" s="1072">
        <v>1709</v>
      </c>
      <c r="AV28" s="1072"/>
      <c r="AW28" s="1072"/>
      <c r="AX28" s="1072"/>
      <c r="AY28" s="1072"/>
      <c r="AZ28" s="1073" t="s">
        <v>580</v>
      </c>
      <c r="BA28" s="1073"/>
      <c r="BB28" s="1073"/>
      <c r="BC28" s="1073"/>
      <c r="BD28" s="1073"/>
      <c r="BE28" s="1074"/>
      <c r="BF28" s="1074"/>
      <c r="BG28" s="1074"/>
      <c r="BH28" s="1074"/>
      <c r="BI28" s="1075"/>
      <c r="BJ28" s="228"/>
      <c r="BK28" s="228"/>
      <c r="BL28" s="228"/>
      <c r="BM28" s="228"/>
      <c r="BN28" s="228"/>
      <c r="BO28" s="237"/>
      <c r="BP28" s="237"/>
      <c r="BQ28" s="234">
        <v>22</v>
      </c>
      <c r="BR28" s="235"/>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26"/>
    </row>
    <row r="29" spans="1:131" ht="26.25" customHeight="1" x14ac:dyDescent="0.15">
      <c r="A29" s="238">
        <v>2</v>
      </c>
      <c r="B29" s="1059" t="s">
        <v>403</v>
      </c>
      <c r="C29" s="1060"/>
      <c r="D29" s="1060"/>
      <c r="E29" s="1060"/>
      <c r="F29" s="1060"/>
      <c r="G29" s="1060"/>
      <c r="H29" s="1060"/>
      <c r="I29" s="1060"/>
      <c r="J29" s="1060"/>
      <c r="K29" s="1060"/>
      <c r="L29" s="1060"/>
      <c r="M29" s="1060"/>
      <c r="N29" s="1060"/>
      <c r="O29" s="1060"/>
      <c r="P29" s="1061"/>
      <c r="Q29" s="1067">
        <v>111</v>
      </c>
      <c r="R29" s="1068"/>
      <c r="S29" s="1068"/>
      <c r="T29" s="1068"/>
      <c r="U29" s="1068"/>
      <c r="V29" s="1068">
        <v>111</v>
      </c>
      <c r="W29" s="1068"/>
      <c r="X29" s="1068"/>
      <c r="Y29" s="1068"/>
      <c r="Z29" s="1068"/>
      <c r="AA29" s="1068">
        <v>0</v>
      </c>
      <c r="AB29" s="1068"/>
      <c r="AC29" s="1068"/>
      <c r="AD29" s="1068"/>
      <c r="AE29" s="1069"/>
      <c r="AF29" s="1064" t="s">
        <v>404</v>
      </c>
      <c r="AG29" s="1065"/>
      <c r="AH29" s="1065"/>
      <c r="AI29" s="1065"/>
      <c r="AJ29" s="1066"/>
      <c r="AK29" s="1009">
        <v>33</v>
      </c>
      <c r="AL29" s="1000"/>
      <c r="AM29" s="1000"/>
      <c r="AN29" s="1000"/>
      <c r="AO29" s="1000"/>
      <c r="AP29" s="1000" t="s">
        <v>580</v>
      </c>
      <c r="AQ29" s="1000"/>
      <c r="AR29" s="1000"/>
      <c r="AS29" s="1000"/>
      <c r="AT29" s="1000"/>
      <c r="AU29" s="1000">
        <v>33</v>
      </c>
      <c r="AV29" s="1000"/>
      <c r="AW29" s="1000"/>
      <c r="AX29" s="1000"/>
      <c r="AY29" s="1000"/>
      <c r="AZ29" s="1070" t="s">
        <v>580</v>
      </c>
      <c r="BA29" s="1070"/>
      <c r="BB29" s="1070"/>
      <c r="BC29" s="1070"/>
      <c r="BD29" s="1070"/>
      <c r="BE29" s="1001"/>
      <c r="BF29" s="1001"/>
      <c r="BG29" s="1001"/>
      <c r="BH29" s="1001"/>
      <c r="BI29" s="1002"/>
      <c r="BJ29" s="228"/>
      <c r="BK29" s="228"/>
      <c r="BL29" s="228"/>
      <c r="BM29" s="228"/>
      <c r="BN29" s="228"/>
      <c r="BO29" s="237"/>
      <c r="BP29" s="237"/>
      <c r="BQ29" s="234">
        <v>23</v>
      </c>
      <c r="BR29" s="235"/>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26"/>
    </row>
    <row r="30" spans="1:131" ht="26.25" customHeight="1" x14ac:dyDescent="0.15">
      <c r="A30" s="238">
        <v>3</v>
      </c>
      <c r="B30" s="1059" t="s">
        <v>405</v>
      </c>
      <c r="C30" s="1060"/>
      <c r="D30" s="1060"/>
      <c r="E30" s="1060"/>
      <c r="F30" s="1060"/>
      <c r="G30" s="1060"/>
      <c r="H30" s="1060"/>
      <c r="I30" s="1060"/>
      <c r="J30" s="1060"/>
      <c r="K30" s="1060"/>
      <c r="L30" s="1060"/>
      <c r="M30" s="1060"/>
      <c r="N30" s="1060"/>
      <c r="O30" s="1060"/>
      <c r="P30" s="1061"/>
      <c r="Q30" s="1067">
        <v>22473</v>
      </c>
      <c r="R30" s="1068"/>
      <c r="S30" s="1068"/>
      <c r="T30" s="1068"/>
      <c r="U30" s="1068"/>
      <c r="V30" s="1068">
        <v>22109</v>
      </c>
      <c r="W30" s="1068"/>
      <c r="X30" s="1068"/>
      <c r="Y30" s="1068"/>
      <c r="Z30" s="1068"/>
      <c r="AA30" s="1068">
        <v>364</v>
      </c>
      <c r="AB30" s="1068"/>
      <c r="AC30" s="1068"/>
      <c r="AD30" s="1068"/>
      <c r="AE30" s="1069"/>
      <c r="AF30" s="1064">
        <v>364</v>
      </c>
      <c r="AG30" s="1065"/>
      <c r="AH30" s="1065"/>
      <c r="AI30" s="1065"/>
      <c r="AJ30" s="1066"/>
      <c r="AK30" s="1009">
        <v>3203</v>
      </c>
      <c r="AL30" s="1000"/>
      <c r="AM30" s="1000"/>
      <c r="AN30" s="1000"/>
      <c r="AO30" s="1000"/>
      <c r="AP30" s="1000" t="s">
        <v>580</v>
      </c>
      <c r="AQ30" s="1000"/>
      <c r="AR30" s="1000"/>
      <c r="AS30" s="1000"/>
      <c r="AT30" s="1000"/>
      <c r="AU30" s="1000">
        <v>3203</v>
      </c>
      <c r="AV30" s="1000"/>
      <c r="AW30" s="1000"/>
      <c r="AX30" s="1000"/>
      <c r="AY30" s="1000"/>
      <c r="AZ30" s="1070" t="s">
        <v>580</v>
      </c>
      <c r="BA30" s="1070"/>
      <c r="BB30" s="1070"/>
      <c r="BC30" s="1070"/>
      <c r="BD30" s="1070"/>
      <c r="BE30" s="1001"/>
      <c r="BF30" s="1001"/>
      <c r="BG30" s="1001"/>
      <c r="BH30" s="1001"/>
      <c r="BI30" s="1002"/>
      <c r="BJ30" s="228"/>
      <c r="BK30" s="228"/>
      <c r="BL30" s="228"/>
      <c r="BM30" s="228"/>
      <c r="BN30" s="228"/>
      <c r="BO30" s="237"/>
      <c r="BP30" s="237"/>
      <c r="BQ30" s="234">
        <v>24</v>
      </c>
      <c r="BR30" s="235"/>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26"/>
    </row>
    <row r="31" spans="1:131" ht="26.25" customHeight="1" x14ac:dyDescent="0.15">
      <c r="A31" s="238">
        <v>4</v>
      </c>
      <c r="B31" s="1059" t="s">
        <v>406</v>
      </c>
      <c r="C31" s="1060"/>
      <c r="D31" s="1060"/>
      <c r="E31" s="1060"/>
      <c r="F31" s="1060"/>
      <c r="G31" s="1060"/>
      <c r="H31" s="1060"/>
      <c r="I31" s="1060"/>
      <c r="J31" s="1060"/>
      <c r="K31" s="1060"/>
      <c r="L31" s="1060"/>
      <c r="M31" s="1060"/>
      <c r="N31" s="1060"/>
      <c r="O31" s="1060"/>
      <c r="P31" s="1061"/>
      <c r="Q31" s="1067">
        <v>4632</v>
      </c>
      <c r="R31" s="1068"/>
      <c r="S31" s="1068"/>
      <c r="T31" s="1068"/>
      <c r="U31" s="1068"/>
      <c r="V31" s="1068">
        <v>4483</v>
      </c>
      <c r="W31" s="1068"/>
      <c r="X31" s="1068"/>
      <c r="Y31" s="1068"/>
      <c r="Z31" s="1068"/>
      <c r="AA31" s="1068">
        <v>149</v>
      </c>
      <c r="AB31" s="1068"/>
      <c r="AC31" s="1068"/>
      <c r="AD31" s="1068"/>
      <c r="AE31" s="1069"/>
      <c r="AF31" s="1064">
        <v>149</v>
      </c>
      <c r="AG31" s="1065"/>
      <c r="AH31" s="1065"/>
      <c r="AI31" s="1065"/>
      <c r="AJ31" s="1066"/>
      <c r="AK31" s="1009">
        <v>650</v>
      </c>
      <c r="AL31" s="1000"/>
      <c r="AM31" s="1000"/>
      <c r="AN31" s="1000"/>
      <c r="AO31" s="1000"/>
      <c r="AP31" s="1000" t="s">
        <v>580</v>
      </c>
      <c r="AQ31" s="1000"/>
      <c r="AR31" s="1000"/>
      <c r="AS31" s="1000"/>
      <c r="AT31" s="1000"/>
      <c r="AU31" s="1000">
        <v>650</v>
      </c>
      <c r="AV31" s="1000"/>
      <c r="AW31" s="1000"/>
      <c r="AX31" s="1000"/>
      <c r="AY31" s="1000"/>
      <c r="AZ31" s="1070" t="s">
        <v>580</v>
      </c>
      <c r="BA31" s="1070"/>
      <c r="BB31" s="1070"/>
      <c r="BC31" s="1070"/>
      <c r="BD31" s="1070"/>
      <c r="BE31" s="1001"/>
      <c r="BF31" s="1001"/>
      <c r="BG31" s="1001"/>
      <c r="BH31" s="1001"/>
      <c r="BI31" s="1002"/>
      <c r="BJ31" s="228"/>
      <c r="BK31" s="228"/>
      <c r="BL31" s="228"/>
      <c r="BM31" s="228"/>
      <c r="BN31" s="228"/>
      <c r="BO31" s="237"/>
      <c r="BP31" s="237"/>
      <c r="BQ31" s="234">
        <v>25</v>
      </c>
      <c r="BR31" s="235"/>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26"/>
    </row>
    <row r="32" spans="1:131" ht="26.25" customHeight="1" x14ac:dyDescent="0.15">
      <c r="A32" s="238">
        <v>5</v>
      </c>
      <c r="B32" s="1059" t="s">
        <v>407</v>
      </c>
      <c r="C32" s="1060"/>
      <c r="D32" s="1060"/>
      <c r="E32" s="1060"/>
      <c r="F32" s="1060"/>
      <c r="G32" s="1060"/>
      <c r="H32" s="1060"/>
      <c r="I32" s="1060"/>
      <c r="J32" s="1060"/>
      <c r="K32" s="1060"/>
      <c r="L32" s="1060"/>
      <c r="M32" s="1060"/>
      <c r="N32" s="1060"/>
      <c r="O32" s="1060"/>
      <c r="P32" s="1061"/>
      <c r="Q32" s="1067">
        <v>4495</v>
      </c>
      <c r="R32" s="1068"/>
      <c r="S32" s="1068"/>
      <c r="T32" s="1068"/>
      <c r="U32" s="1068"/>
      <c r="V32" s="1068">
        <v>4828</v>
      </c>
      <c r="W32" s="1068"/>
      <c r="X32" s="1068"/>
      <c r="Y32" s="1068"/>
      <c r="Z32" s="1068"/>
      <c r="AA32" s="1068">
        <v>-334</v>
      </c>
      <c r="AB32" s="1068"/>
      <c r="AC32" s="1068"/>
      <c r="AD32" s="1068"/>
      <c r="AE32" s="1069"/>
      <c r="AF32" s="1064">
        <v>4012</v>
      </c>
      <c r="AG32" s="1065"/>
      <c r="AH32" s="1065"/>
      <c r="AI32" s="1065"/>
      <c r="AJ32" s="1066"/>
      <c r="AK32" s="1009">
        <v>27</v>
      </c>
      <c r="AL32" s="1000"/>
      <c r="AM32" s="1000"/>
      <c r="AN32" s="1000"/>
      <c r="AO32" s="1000"/>
      <c r="AP32" s="1000">
        <v>14980</v>
      </c>
      <c r="AQ32" s="1000"/>
      <c r="AR32" s="1000"/>
      <c r="AS32" s="1000"/>
      <c r="AT32" s="1000"/>
      <c r="AU32" s="1000">
        <v>30</v>
      </c>
      <c r="AV32" s="1000"/>
      <c r="AW32" s="1000"/>
      <c r="AX32" s="1000"/>
      <c r="AY32" s="1000"/>
      <c r="AZ32" s="1070" t="s">
        <v>580</v>
      </c>
      <c r="BA32" s="1070"/>
      <c r="BB32" s="1070"/>
      <c r="BC32" s="1070"/>
      <c r="BD32" s="1070"/>
      <c r="BE32" s="1001" t="s">
        <v>408</v>
      </c>
      <c r="BF32" s="1001"/>
      <c r="BG32" s="1001"/>
      <c r="BH32" s="1001"/>
      <c r="BI32" s="1002"/>
      <c r="BJ32" s="228"/>
      <c r="BK32" s="228"/>
      <c r="BL32" s="228"/>
      <c r="BM32" s="228"/>
      <c r="BN32" s="228"/>
      <c r="BO32" s="237"/>
      <c r="BP32" s="237"/>
      <c r="BQ32" s="234">
        <v>26</v>
      </c>
      <c r="BR32" s="235"/>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26"/>
    </row>
    <row r="33" spans="1:131" ht="26.25" customHeight="1" x14ac:dyDescent="0.15">
      <c r="A33" s="238">
        <v>6</v>
      </c>
      <c r="B33" s="1059" t="s">
        <v>409</v>
      </c>
      <c r="C33" s="1060"/>
      <c r="D33" s="1060"/>
      <c r="E33" s="1060"/>
      <c r="F33" s="1060"/>
      <c r="G33" s="1060"/>
      <c r="H33" s="1060"/>
      <c r="I33" s="1060"/>
      <c r="J33" s="1060"/>
      <c r="K33" s="1060"/>
      <c r="L33" s="1060"/>
      <c r="M33" s="1060"/>
      <c r="N33" s="1060"/>
      <c r="O33" s="1060"/>
      <c r="P33" s="1061"/>
      <c r="Q33" s="1067">
        <v>3999</v>
      </c>
      <c r="R33" s="1068"/>
      <c r="S33" s="1068"/>
      <c r="T33" s="1068"/>
      <c r="U33" s="1068"/>
      <c r="V33" s="1068">
        <v>3999</v>
      </c>
      <c r="W33" s="1068"/>
      <c r="X33" s="1068"/>
      <c r="Y33" s="1068"/>
      <c r="Z33" s="1068"/>
      <c r="AA33" s="1068">
        <v>0</v>
      </c>
      <c r="AB33" s="1068"/>
      <c r="AC33" s="1068"/>
      <c r="AD33" s="1068"/>
      <c r="AE33" s="1069"/>
      <c r="AF33" s="1064">
        <v>424</v>
      </c>
      <c r="AG33" s="1065"/>
      <c r="AH33" s="1065"/>
      <c r="AI33" s="1065"/>
      <c r="AJ33" s="1066"/>
      <c r="AK33" s="1009">
        <v>1162</v>
      </c>
      <c r="AL33" s="1000"/>
      <c r="AM33" s="1000"/>
      <c r="AN33" s="1000"/>
      <c r="AO33" s="1000"/>
      <c r="AP33" s="1000">
        <v>17385</v>
      </c>
      <c r="AQ33" s="1000"/>
      <c r="AR33" s="1000"/>
      <c r="AS33" s="1000"/>
      <c r="AT33" s="1000"/>
      <c r="AU33" s="1000">
        <v>6502</v>
      </c>
      <c r="AV33" s="1000"/>
      <c r="AW33" s="1000"/>
      <c r="AX33" s="1000"/>
      <c r="AY33" s="1000"/>
      <c r="AZ33" s="1070" t="s">
        <v>580</v>
      </c>
      <c r="BA33" s="1070"/>
      <c r="BB33" s="1070"/>
      <c r="BC33" s="1070"/>
      <c r="BD33" s="1070"/>
      <c r="BE33" s="1001" t="s">
        <v>408</v>
      </c>
      <c r="BF33" s="1001"/>
      <c r="BG33" s="1001"/>
      <c r="BH33" s="1001"/>
      <c r="BI33" s="1002"/>
      <c r="BJ33" s="228"/>
      <c r="BK33" s="228"/>
      <c r="BL33" s="228"/>
      <c r="BM33" s="228"/>
      <c r="BN33" s="228"/>
      <c r="BO33" s="237"/>
      <c r="BP33" s="237"/>
      <c r="BQ33" s="234">
        <v>27</v>
      </c>
      <c r="BR33" s="235"/>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26"/>
    </row>
    <row r="34" spans="1:131" ht="26.25" customHeight="1" x14ac:dyDescent="0.15">
      <c r="A34" s="238">
        <v>7</v>
      </c>
      <c r="B34" s="1059" t="s">
        <v>410</v>
      </c>
      <c r="C34" s="1060"/>
      <c r="D34" s="1060"/>
      <c r="E34" s="1060"/>
      <c r="F34" s="1060"/>
      <c r="G34" s="1060"/>
      <c r="H34" s="1060"/>
      <c r="I34" s="1060"/>
      <c r="J34" s="1060"/>
      <c r="K34" s="1060"/>
      <c r="L34" s="1060"/>
      <c r="M34" s="1060"/>
      <c r="N34" s="1060"/>
      <c r="O34" s="1060"/>
      <c r="P34" s="1061"/>
      <c r="Q34" s="1067">
        <v>12951</v>
      </c>
      <c r="R34" s="1068"/>
      <c r="S34" s="1068"/>
      <c r="T34" s="1068"/>
      <c r="U34" s="1068"/>
      <c r="V34" s="1068">
        <v>12584</v>
      </c>
      <c r="W34" s="1068"/>
      <c r="X34" s="1068"/>
      <c r="Y34" s="1068"/>
      <c r="Z34" s="1068"/>
      <c r="AA34" s="1068">
        <v>367</v>
      </c>
      <c r="AB34" s="1068"/>
      <c r="AC34" s="1068"/>
      <c r="AD34" s="1068"/>
      <c r="AE34" s="1069"/>
      <c r="AF34" s="1064">
        <v>-89</v>
      </c>
      <c r="AG34" s="1065"/>
      <c r="AH34" s="1065"/>
      <c r="AI34" s="1065"/>
      <c r="AJ34" s="1066"/>
      <c r="AK34" s="1009">
        <v>1731</v>
      </c>
      <c r="AL34" s="1000"/>
      <c r="AM34" s="1000"/>
      <c r="AN34" s="1000"/>
      <c r="AO34" s="1000"/>
      <c r="AP34" s="1000">
        <v>6533</v>
      </c>
      <c r="AQ34" s="1000"/>
      <c r="AR34" s="1000"/>
      <c r="AS34" s="1000"/>
      <c r="AT34" s="1000"/>
      <c r="AU34" s="1000">
        <v>3480</v>
      </c>
      <c r="AV34" s="1000"/>
      <c r="AW34" s="1000"/>
      <c r="AX34" s="1000"/>
      <c r="AY34" s="1000"/>
      <c r="AZ34" s="1070">
        <v>0.8</v>
      </c>
      <c r="BA34" s="1070"/>
      <c r="BB34" s="1070"/>
      <c r="BC34" s="1070"/>
      <c r="BD34" s="1070"/>
      <c r="BE34" s="1001" t="s">
        <v>408</v>
      </c>
      <c r="BF34" s="1001"/>
      <c r="BG34" s="1001"/>
      <c r="BH34" s="1001"/>
      <c r="BI34" s="1002"/>
      <c r="BJ34" s="228"/>
      <c r="BK34" s="228"/>
      <c r="BL34" s="228"/>
      <c r="BM34" s="228"/>
      <c r="BN34" s="228"/>
      <c r="BO34" s="237"/>
      <c r="BP34" s="237"/>
      <c r="BQ34" s="234">
        <v>28</v>
      </c>
      <c r="BR34" s="235"/>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26"/>
    </row>
    <row r="35" spans="1:131" ht="26.25" customHeight="1" x14ac:dyDescent="0.15">
      <c r="A35" s="238">
        <v>8</v>
      </c>
      <c r="B35" s="1059"/>
      <c r="C35" s="1060"/>
      <c r="D35" s="1060"/>
      <c r="E35" s="1060"/>
      <c r="F35" s="1060"/>
      <c r="G35" s="1060"/>
      <c r="H35" s="1060"/>
      <c r="I35" s="1060"/>
      <c r="J35" s="1060"/>
      <c r="K35" s="1060"/>
      <c r="L35" s="1060"/>
      <c r="M35" s="1060"/>
      <c r="N35" s="1060"/>
      <c r="O35" s="1060"/>
      <c r="P35" s="1061"/>
      <c r="Q35" s="1067"/>
      <c r="R35" s="1068"/>
      <c r="S35" s="1068"/>
      <c r="T35" s="1068"/>
      <c r="U35" s="1068"/>
      <c r="V35" s="1068"/>
      <c r="W35" s="1068"/>
      <c r="X35" s="1068"/>
      <c r="Y35" s="1068"/>
      <c r="Z35" s="1068"/>
      <c r="AA35" s="1068"/>
      <c r="AB35" s="1068"/>
      <c r="AC35" s="1068"/>
      <c r="AD35" s="1068"/>
      <c r="AE35" s="1069"/>
      <c r="AF35" s="1064"/>
      <c r="AG35" s="1065"/>
      <c r="AH35" s="1065"/>
      <c r="AI35" s="1065"/>
      <c r="AJ35" s="1066"/>
      <c r="AK35" s="1009"/>
      <c r="AL35" s="1000"/>
      <c r="AM35" s="1000"/>
      <c r="AN35" s="1000"/>
      <c r="AO35" s="1000"/>
      <c r="AP35" s="1000"/>
      <c r="AQ35" s="1000"/>
      <c r="AR35" s="1000"/>
      <c r="AS35" s="1000"/>
      <c r="AT35" s="1000"/>
      <c r="AU35" s="1000"/>
      <c r="AV35" s="1000"/>
      <c r="AW35" s="1000"/>
      <c r="AX35" s="1000"/>
      <c r="AY35" s="1000"/>
      <c r="AZ35" s="1070"/>
      <c r="BA35" s="1070"/>
      <c r="BB35" s="1070"/>
      <c r="BC35" s="1070"/>
      <c r="BD35" s="1070"/>
      <c r="BE35" s="1001"/>
      <c r="BF35" s="1001"/>
      <c r="BG35" s="1001"/>
      <c r="BH35" s="1001"/>
      <c r="BI35" s="1002"/>
      <c r="BJ35" s="228"/>
      <c r="BK35" s="228"/>
      <c r="BL35" s="228"/>
      <c r="BM35" s="228"/>
      <c r="BN35" s="228"/>
      <c r="BO35" s="237"/>
      <c r="BP35" s="237"/>
      <c r="BQ35" s="234">
        <v>29</v>
      </c>
      <c r="BR35" s="235"/>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26"/>
    </row>
    <row r="36" spans="1:131" ht="26.25" customHeight="1" x14ac:dyDescent="0.15">
      <c r="A36" s="238">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28"/>
      <c r="BK36" s="228"/>
      <c r="BL36" s="228"/>
      <c r="BM36" s="228"/>
      <c r="BN36" s="228"/>
      <c r="BO36" s="237"/>
      <c r="BP36" s="237"/>
      <c r="BQ36" s="234">
        <v>30</v>
      </c>
      <c r="BR36" s="235"/>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26"/>
    </row>
    <row r="37" spans="1:131" ht="26.25" customHeight="1" x14ac:dyDescent="0.15">
      <c r="A37" s="238">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28"/>
      <c r="BK37" s="228"/>
      <c r="BL37" s="228"/>
      <c r="BM37" s="228"/>
      <c r="BN37" s="228"/>
      <c r="BO37" s="237"/>
      <c r="BP37" s="237"/>
      <c r="BQ37" s="234">
        <v>31</v>
      </c>
      <c r="BR37" s="235"/>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26"/>
    </row>
    <row r="38" spans="1:131" ht="26.25" customHeight="1" x14ac:dyDescent="0.15">
      <c r="A38" s="238">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28"/>
      <c r="BK38" s="228"/>
      <c r="BL38" s="228"/>
      <c r="BM38" s="228"/>
      <c r="BN38" s="228"/>
      <c r="BO38" s="237"/>
      <c r="BP38" s="237"/>
      <c r="BQ38" s="234">
        <v>32</v>
      </c>
      <c r="BR38" s="235"/>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26"/>
    </row>
    <row r="39" spans="1:131" ht="26.25" customHeight="1" x14ac:dyDescent="0.15">
      <c r="A39" s="238">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28"/>
      <c r="BK39" s="228"/>
      <c r="BL39" s="228"/>
      <c r="BM39" s="228"/>
      <c r="BN39" s="228"/>
      <c r="BO39" s="237"/>
      <c r="BP39" s="237"/>
      <c r="BQ39" s="234">
        <v>33</v>
      </c>
      <c r="BR39" s="235"/>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26"/>
    </row>
    <row r="40" spans="1:131" ht="26.25" customHeight="1" x14ac:dyDescent="0.15">
      <c r="A40" s="234">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28"/>
      <c r="BK40" s="228"/>
      <c r="BL40" s="228"/>
      <c r="BM40" s="228"/>
      <c r="BN40" s="228"/>
      <c r="BO40" s="237"/>
      <c r="BP40" s="237"/>
      <c r="BQ40" s="234">
        <v>34</v>
      </c>
      <c r="BR40" s="235"/>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26"/>
    </row>
    <row r="41" spans="1:131" ht="26.25" customHeight="1" x14ac:dyDescent="0.15">
      <c r="A41" s="234">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28"/>
      <c r="BK41" s="228"/>
      <c r="BL41" s="228"/>
      <c r="BM41" s="228"/>
      <c r="BN41" s="228"/>
      <c r="BO41" s="237"/>
      <c r="BP41" s="237"/>
      <c r="BQ41" s="234">
        <v>35</v>
      </c>
      <c r="BR41" s="235"/>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26"/>
    </row>
    <row r="42" spans="1:131" ht="26.25" customHeight="1" x14ac:dyDescent="0.15">
      <c r="A42" s="234">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28"/>
      <c r="BK42" s="228"/>
      <c r="BL42" s="228"/>
      <c r="BM42" s="228"/>
      <c r="BN42" s="228"/>
      <c r="BO42" s="237"/>
      <c r="BP42" s="237"/>
      <c r="BQ42" s="234">
        <v>36</v>
      </c>
      <c r="BR42" s="235"/>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26"/>
    </row>
    <row r="43" spans="1:131" ht="26.25" customHeight="1" x14ac:dyDescent="0.15">
      <c r="A43" s="234">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28"/>
      <c r="BK43" s="228"/>
      <c r="BL43" s="228"/>
      <c r="BM43" s="228"/>
      <c r="BN43" s="228"/>
      <c r="BO43" s="237"/>
      <c r="BP43" s="237"/>
      <c r="BQ43" s="234">
        <v>37</v>
      </c>
      <c r="BR43" s="235"/>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26"/>
    </row>
    <row r="44" spans="1:131" ht="26.25" customHeight="1" x14ac:dyDescent="0.15">
      <c r="A44" s="234">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28"/>
      <c r="BK44" s="228"/>
      <c r="BL44" s="228"/>
      <c r="BM44" s="228"/>
      <c r="BN44" s="228"/>
      <c r="BO44" s="237"/>
      <c r="BP44" s="237"/>
      <c r="BQ44" s="234">
        <v>38</v>
      </c>
      <c r="BR44" s="235"/>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26"/>
    </row>
    <row r="45" spans="1:131" ht="26.25" customHeight="1" x14ac:dyDescent="0.15">
      <c r="A45" s="234">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28"/>
      <c r="BK45" s="228"/>
      <c r="BL45" s="228"/>
      <c r="BM45" s="228"/>
      <c r="BN45" s="228"/>
      <c r="BO45" s="237"/>
      <c r="BP45" s="237"/>
      <c r="BQ45" s="234">
        <v>39</v>
      </c>
      <c r="BR45" s="235"/>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26"/>
    </row>
    <row r="46" spans="1:131" ht="26.25" customHeight="1" x14ac:dyDescent="0.15">
      <c r="A46" s="234">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28"/>
      <c r="BK46" s="228"/>
      <c r="BL46" s="228"/>
      <c r="BM46" s="228"/>
      <c r="BN46" s="228"/>
      <c r="BO46" s="237"/>
      <c r="BP46" s="237"/>
      <c r="BQ46" s="234">
        <v>40</v>
      </c>
      <c r="BR46" s="235"/>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26"/>
    </row>
    <row r="47" spans="1:131" ht="26.25" customHeight="1" x14ac:dyDescent="0.15">
      <c r="A47" s="234">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28"/>
      <c r="BK47" s="228"/>
      <c r="BL47" s="228"/>
      <c r="BM47" s="228"/>
      <c r="BN47" s="228"/>
      <c r="BO47" s="237"/>
      <c r="BP47" s="237"/>
      <c r="BQ47" s="234">
        <v>41</v>
      </c>
      <c r="BR47" s="235"/>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26"/>
    </row>
    <row r="48" spans="1:131" ht="26.25" customHeight="1" x14ac:dyDescent="0.15">
      <c r="A48" s="234">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28"/>
      <c r="BK48" s="228"/>
      <c r="BL48" s="228"/>
      <c r="BM48" s="228"/>
      <c r="BN48" s="228"/>
      <c r="BO48" s="237"/>
      <c r="BP48" s="237"/>
      <c r="BQ48" s="234">
        <v>42</v>
      </c>
      <c r="BR48" s="235"/>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26"/>
    </row>
    <row r="49" spans="1:131" ht="26.25" customHeight="1" x14ac:dyDescent="0.15">
      <c r="A49" s="234">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28"/>
      <c r="BK49" s="228"/>
      <c r="BL49" s="228"/>
      <c r="BM49" s="228"/>
      <c r="BN49" s="228"/>
      <c r="BO49" s="237"/>
      <c r="BP49" s="237"/>
      <c r="BQ49" s="234">
        <v>43</v>
      </c>
      <c r="BR49" s="235"/>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26"/>
    </row>
    <row r="50" spans="1:131" ht="26.25" customHeight="1" x14ac:dyDescent="0.15">
      <c r="A50" s="234">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28"/>
      <c r="BK50" s="228"/>
      <c r="BL50" s="228"/>
      <c r="BM50" s="228"/>
      <c r="BN50" s="228"/>
      <c r="BO50" s="237"/>
      <c r="BP50" s="237"/>
      <c r="BQ50" s="234">
        <v>44</v>
      </c>
      <c r="BR50" s="235"/>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26"/>
    </row>
    <row r="51" spans="1:131" ht="26.25" customHeight="1" x14ac:dyDescent="0.15">
      <c r="A51" s="234">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28"/>
      <c r="BK51" s="228"/>
      <c r="BL51" s="228"/>
      <c r="BM51" s="228"/>
      <c r="BN51" s="228"/>
      <c r="BO51" s="237"/>
      <c r="BP51" s="237"/>
      <c r="BQ51" s="234">
        <v>45</v>
      </c>
      <c r="BR51" s="235"/>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26"/>
    </row>
    <row r="52" spans="1:131" ht="26.25" customHeight="1" x14ac:dyDescent="0.15">
      <c r="A52" s="234">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28"/>
      <c r="BK52" s="228"/>
      <c r="BL52" s="228"/>
      <c r="BM52" s="228"/>
      <c r="BN52" s="228"/>
      <c r="BO52" s="237"/>
      <c r="BP52" s="237"/>
      <c r="BQ52" s="234">
        <v>46</v>
      </c>
      <c r="BR52" s="235"/>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26"/>
    </row>
    <row r="53" spans="1:131" ht="26.25" customHeight="1" x14ac:dyDescent="0.15">
      <c r="A53" s="234">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28"/>
      <c r="BK53" s="228"/>
      <c r="BL53" s="228"/>
      <c r="BM53" s="228"/>
      <c r="BN53" s="228"/>
      <c r="BO53" s="237"/>
      <c r="BP53" s="237"/>
      <c r="BQ53" s="234">
        <v>47</v>
      </c>
      <c r="BR53" s="235"/>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26"/>
    </row>
    <row r="54" spans="1:131" ht="26.25" customHeight="1" x14ac:dyDescent="0.15">
      <c r="A54" s="234">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28"/>
      <c r="BK54" s="228"/>
      <c r="BL54" s="228"/>
      <c r="BM54" s="228"/>
      <c r="BN54" s="228"/>
      <c r="BO54" s="237"/>
      <c r="BP54" s="237"/>
      <c r="BQ54" s="234">
        <v>48</v>
      </c>
      <c r="BR54" s="235"/>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26"/>
    </row>
    <row r="55" spans="1:131" ht="26.25" customHeight="1" x14ac:dyDescent="0.15">
      <c r="A55" s="234">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28"/>
      <c r="BK55" s="228"/>
      <c r="BL55" s="228"/>
      <c r="BM55" s="228"/>
      <c r="BN55" s="228"/>
      <c r="BO55" s="237"/>
      <c r="BP55" s="237"/>
      <c r="BQ55" s="234">
        <v>49</v>
      </c>
      <c r="BR55" s="235"/>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26"/>
    </row>
    <row r="56" spans="1:131" ht="26.25" customHeight="1" x14ac:dyDescent="0.15">
      <c r="A56" s="234">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28"/>
      <c r="BK56" s="228"/>
      <c r="BL56" s="228"/>
      <c r="BM56" s="228"/>
      <c r="BN56" s="228"/>
      <c r="BO56" s="237"/>
      <c r="BP56" s="237"/>
      <c r="BQ56" s="234">
        <v>50</v>
      </c>
      <c r="BR56" s="235"/>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26"/>
    </row>
    <row r="57" spans="1:131" ht="26.25" customHeight="1" x14ac:dyDescent="0.15">
      <c r="A57" s="234">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28"/>
      <c r="BK57" s="228"/>
      <c r="BL57" s="228"/>
      <c r="BM57" s="228"/>
      <c r="BN57" s="228"/>
      <c r="BO57" s="237"/>
      <c r="BP57" s="237"/>
      <c r="BQ57" s="234">
        <v>51</v>
      </c>
      <c r="BR57" s="235"/>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26"/>
    </row>
    <row r="58" spans="1:131" ht="26.25" customHeight="1" x14ac:dyDescent="0.15">
      <c r="A58" s="234">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28"/>
      <c r="BK58" s="228"/>
      <c r="BL58" s="228"/>
      <c r="BM58" s="228"/>
      <c r="BN58" s="228"/>
      <c r="BO58" s="237"/>
      <c r="BP58" s="237"/>
      <c r="BQ58" s="234">
        <v>52</v>
      </c>
      <c r="BR58" s="235"/>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26"/>
    </row>
    <row r="59" spans="1:131" ht="26.25" customHeight="1" x14ac:dyDescent="0.15">
      <c r="A59" s="234">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28"/>
      <c r="BK59" s="228"/>
      <c r="BL59" s="228"/>
      <c r="BM59" s="228"/>
      <c r="BN59" s="228"/>
      <c r="BO59" s="237"/>
      <c r="BP59" s="237"/>
      <c r="BQ59" s="234">
        <v>53</v>
      </c>
      <c r="BR59" s="235"/>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26"/>
    </row>
    <row r="60" spans="1:131" ht="26.25" customHeight="1" x14ac:dyDescent="0.15">
      <c r="A60" s="234">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28"/>
      <c r="BK60" s="228"/>
      <c r="BL60" s="228"/>
      <c r="BM60" s="228"/>
      <c r="BN60" s="228"/>
      <c r="BO60" s="237"/>
      <c r="BP60" s="237"/>
      <c r="BQ60" s="234">
        <v>54</v>
      </c>
      <c r="BR60" s="235"/>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26"/>
    </row>
    <row r="61" spans="1:131" ht="26.25" customHeight="1" thickBot="1" x14ac:dyDescent="0.2">
      <c r="A61" s="234">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28"/>
      <c r="BK61" s="228"/>
      <c r="BL61" s="228"/>
      <c r="BM61" s="228"/>
      <c r="BN61" s="228"/>
      <c r="BO61" s="237"/>
      <c r="BP61" s="237"/>
      <c r="BQ61" s="234">
        <v>55</v>
      </c>
      <c r="BR61" s="235"/>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26"/>
    </row>
    <row r="62" spans="1:131" ht="26.25" customHeight="1" x14ac:dyDescent="0.15">
      <c r="A62" s="234">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411</v>
      </c>
      <c r="BK62" s="1057"/>
      <c r="BL62" s="1057"/>
      <c r="BM62" s="1057"/>
      <c r="BN62" s="1058"/>
      <c r="BO62" s="237"/>
      <c r="BP62" s="237"/>
      <c r="BQ62" s="234">
        <v>56</v>
      </c>
      <c r="BR62" s="235"/>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26"/>
    </row>
    <row r="63" spans="1:131" ht="26.25" customHeight="1" thickBot="1" x14ac:dyDescent="0.2">
      <c r="A63" s="236" t="s">
        <v>390</v>
      </c>
      <c r="B63" s="966" t="s">
        <v>412</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5536</v>
      </c>
      <c r="AG63" s="988"/>
      <c r="AH63" s="988"/>
      <c r="AI63" s="988"/>
      <c r="AJ63" s="1051"/>
      <c r="AK63" s="1052"/>
      <c r="AL63" s="992"/>
      <c r="AM63" s="992"/>
      <c r="AN63" s="992"/>
      <c r="AO63" s="992"/>
      <c r="AP63" s="988"/>
      <c r="AQ63" s="988"/>
      <c r="AR63" s="988"/>
      <c r="AS63" s="988"/>
      <c r="AT63" s="988"/>
      <c r="AU63" s="988"/>
      <c r="AV63" s="988"/>
      <c r="AW63" s="988"/>
      <c r="AX63" s="988"/>
      <c r="AY63" s="988"/>
      <c r="AZ63" s="1046"/>
      <c r="BA63" s="1046"/>
      <c r="BB63" s="1046"/>
      <c r="BC63" s="1046"/>
      <c r="BD63" s="1046"/>
      <c r="BE63" s="989"/>
      <c r="BF63" s="989"/>
      <c r="BG63" s="989"/>
      <c r="BH63" s="989"/>
      <c r="BI63" s="990"/>
      <c r="BJ63" s="1047" t="s">
        <v>233</v>
      </c>
      <c r="BK63" s="982"/>
      <c r="BL63" s="982"/>
      <c r="BM63" s="982"/>
      <c r="BN63" s="1048"/>
      <c r="BO63" s="237"/>
      <c r="BP63" s="237"/>
      <c r="BQ63" s="234">
        <v>57</v>
      </c>
      <c r="BR63" s="235"/>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26"/>
    </row>
    <row r="65" spans="1:131" ht="26.25" customHeight="1" thickBot="1" x14ac:dyDescent="0.2">
      <c r="A65" s="228" t="s">
        <v>413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26"/>
    </row>
    <row r="66" spans="1:131" ht="26.25" customHeight="1" x14ac:dyDescent="0.15">
      <c r="A66" s="1024" t="s">
        <v>414</v>
      </c>
      <c r="B66" s="1025"/>
      <c r="C66" s="1025"/>
      <c r="D66" s="1025"/>
      <c r="E66" s="1025"/>
      <c r="F66" s="1025"/>
      <c r="G66" s="1025"/>
      <c r="H66" s="1025"/>
      <c r="I66" s="1025"/>
      <c r="J66" s="1025"/>
      <c r="K66" s="1025"/>
      <c r="L66" s="1025"/>
      <c r="M66" s="1025"/>
      <c r="N66" s="1025"/>
      <c r="O66" s="1025"/>
      <c r="P66" s="1026"/>
      <c r="Q66" s="1030" t="s">
        <v>415</v>
      </c>
      <c r="R66" s="1031"/>
      <c r="S66" s="1031"/>
      <c r="T66" s="1031"/>
      <c r="U66" s="1032"/>
      <c r="V66" s="1030" t="s">
        <v>395</v>
      </c>
      <c r="W66" s="1031"/>
      <c r="X66" s="1031"/>
      <c r="Y66" s="1031"/>
      <c r="Z66" s="1032"/>
      <c r="AA66" s="1030" t="s">
        <v>416</v>
      </c>
      <c r="AB66" s="1031"/>
      <c r="AC66" s="1031"/>
      <c r="AD66" s="1031"/>
      <c r="AE66" s="1032"/>
      <c r="AF66" s="1036" t="s">
        <v>417</v>
      </c>
      <c r="AG66" s="1037"/>
      <c r="AH66" s="1037"/>
      <c r="AI66" s="1037"/>
      <c r="AJ66" s="1038"/>
      <c r="AK66" s="1030" t="s">
        <v>398</v>
      </c>
      <c r="AL66" s="1025"/>
      <c r="AM66" s="1025"/>
      <c r="AN66" s="1025"/>
      <c r="AO66" s="1026"/>
      <c r="AP66" s="1030" t="s">
        <v>399</v>
      </c>
      <c r="AQ66" s="1031"/>
      <c r="AR66" s="1031"/>
      <c r="AS66" s="1031"/>
      <c r="AT66" s="1032"/>
      <c r="AU66" s="1030" t="s">
        <v>418</v>
      </c>
      <c r="AV66" s="1031"/>
      <c r="AW66" s="1031"/>
      <c r="AX66" s="1031"/>
      <c r="AY66" s="1032"/>
      <c r="AZ66" s="1030" t="s">
        <v>378</v>
      </c>
      <c r="BA66" s="1031"/>
      <c r="BB66" s="1031"/>
      <c r="BC66" s="1031"/>
      <c r="BD66" s="1044"/>
      <c r="BE66" s="237"/>
      <c r="BF66" s="237"/>
      <c r="BG66" s="237"/>
      <c r="BH66" s="237"/>
      <c r="BI66" s="237"/>
      <c r="BJ66" s="237"/>
      <c r="BK66" s="237"/>
      <c r="BL66" s="237"/>
      <c r="BM66" s="237"/>
      <c r="BN66" s="237"/>
      <c r="BO66" s="237"/>
      <c r="BP66" s="237"/>
      <c r="BQ66" s="234">
        <v>60</v>
      </c>
      <c r="BR66" s="239"/>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6"/>
    </row>
    <row r="67" spans="1:13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37"/>
      <c r="BF67" s="237"/>
      <c r="BG67" s="237"/>
      <c r="BH67" s="237"/>
      <c r="BI67" s="237"/>
      <c r="BJ67" s="237"/>
      <c r="BK67" s="237"/>
      <c r="BL67" s="237"/>
      <c r="BM67" s="237"/>
      <c r="BN67" s="237"/>
      <c r="BO67" s="237"/>
      <c r="BP67" s="237"/>
      <c r="BQ67" s="234">
        <v>61</v>
      </c>
      <c r="BR67" s="239"/>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6"/>
    </row>
    <row r="68" spans="1:131" ht="26.25" customHeight="1" thickTop="1" x14ac:dyDescent="0.15">
      <c r="A68" s="232">
        <v>1</v>
      </c>
      <c r="B68" s="1014" t="s">
        <v>581</v>
      </c>
      <c r="C68" s="1015"/>
      <c r="D68" s="1015"/>
      <c r="E68" s="1015"/>
      <c r="F68" s="1015"/>
      <c r="G68" s="1015"/>
      <c r="H68" s="1015"/>
      <c r="I68" s="1015"/>
      <c r="J68" s="1015"/>
      <c r="K68" s="1015"/>
      <c r="L68" s="1015"/>
      <c r="M68" s="1015"/>
      <c r="N68" s="1015"/>
      <c r="O68" s="1015"/>
      <c r="P68" s="1016"/>
      <c r="Q68" s="1017">
        <v>12683</v>
      </c>
      <c r="R68" s="1011"/>
      <c r="S68" s="1011"/>
      <c r="T68" s="1011"/>
      <c r="U68" s="1011"/>
      <c r="V68" s="1011">
        <v>10355</v>
      </c>
      <c r="W68" s="1011"/>
      <c r="X68" s="1011"/>
      <c r="Y68" s="1011"/>
      <c r="Z68" s="1011"/>
      <c r="AA68" s="1011">
        <v>2328</v>
      </c>
      <c r="AB68" s="1011"/>
      <c r="AC68" s="1011"/>
      <c r="AD68" s="1011"/>
      <c r="AE68" s="1011"/>
      <c r="AF68" s="1011">
        <v>2328</v>
      </c>
      <c r="AG68" s="1011"/>
      <c r="AH68" s="1011"/>
      <c r="AI68" s="1011"/>
      <c r="AJ68" s="1011"/>
      <c r="AK68" s="1011" t="s">
        <v>580</v>
      </c>
      <c r="AL68" s="1011"/>
      <c r="AM68" s="1011"/>
      <c r="AN68" s="1011"/>
      <c r="AO68" s="1011"/>
      <c r="AP68" s="1011" t="s">
        <v>580</v>
      </c>
      <c r="AQ68" s="1011"/>
      <c r="AR68" s="1011"/>
      <c r="AS68" s="1011"/>
      <c r="AT68" s="1011"/>
      <c r="AU68" s="1011" t="s">
        <v>580</v>
      </c>
      <c r="AV68" s="1011"/>
      <c r="AW68" s="1011"/>
      <c r="AX68" s="1011"/>
      <c r="AY68" s="1011"/>
      <c r="AZ68" s="1012"/>
      <c r="BA68" s="1012"/>
      <c r="BB68" s="1012"/>
      <c r="BC68" s="1012"/>
      <c r="BD68" s="1013"/>
      <c r="BE68" s="237"/>
      <c r="BF68" s="237"/>
      <c r="BG68" s="237"/>
      <c r="BH68" s="237"/>
      <c r="BI68" s="237"/>
      <c r="BJ68" s="237"/>
      <c r="BK68" s="237"/>
      <c r="BL68" s="237"/>
      <c r="BM68" s="237"/>
      <c r="BN68" s="237"/>
      <c r="BO68" s="237"/>
      <c r="BP68" s="237"/>
      <c r="BQ68" s="234">
        <v>62</v>
      </c>
      <c r="BR68" s="239"/>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6"/>
    </row>
    <row r="69" spans="1:131" ht="26.25" customHeight="1" x14ac:dyDescent="0.15">
      <c r="A69" s="234">
        <v>2</v>
      </c>
      <c r="B69" s="1003" t="s">
        <v>582</v>
      </c>
      <c r="C69" s="1004"/>
      <c r="D69" s="1004"/>
      <c r="E69" s="1004"/>
      <c r="F69" s="1004"/>
      <c r="G69" s="1004"/>
      <c r="H69" s="1004"/>
      <c r="I69" s="1004"/>
      <c r="J69" s="1004"/>
      <c r="K69" s="1004"/>
      <c r="L69" s="1004"/>
      <c r="M69" s="1004"/>
      <c r="N69" s="1004"/>
      <c r="O69" s="1004"/>
      <c r="P69" s="1005"/>
      <c r="Q69" s="1006">
        <v>169</v>
      </c>
      <c r="R69" s="1000"/>
      <c r="S69" s="1000"/>
      <c r="T69" s="1000"/>
      <c r="U69" s="1000"/>
      <c r="V69" s="1000">
        <v>159</v>
      </c>
      <c r="W69" s="1000"/>
      <c r="X69" s="1000"/>
      <c r="Y69" s="1000"/>
      <c r="Z69" s="1000"/>
      <c r="AA69" s="1000">
        <v>10</v>
      </c>
      <c r="AB69" s="1000"/>
      <c r="AC69" s="1000"/>
      <c r="AD69" s="1000"/>
      <c r="AE69" s="1000"/>
      <c r="AF69" s="1000">
        <v>10</v>
      </c>
      <c r="AG69" s="1000"/>
      <c r="AH69" s="1000"/>
      <c r="AI69" s="1000"/>
      <c r="AJ69" s="1000"/>
      <c r="AK69" s="1000" t="s">
        <v>580</v>
      </c>
      <c r="AL69" s="1000"/>
      <c r="AM69" s="1000"/>
      <c r="AN69" s="1000"/>
      <c r="AO69" s="1000"/>
      <c r="AP69" s="1000">
        <v>43</v>
      </c>
      <c r="AQ69" s="1000"/>
      <c r="AR69" s="1000"/>
      <c r="AS69" s="1000"/>
      <c r="AT69" s="1000"/>
      <c r="AU69" s="1000" t="s">
        <v>580</v>
      </c>
      <c r="AV69" s="1000"/>
      <c r="AW69" s="1000"/>
      <c r="AX69" s="1000"/>
      <c r="AY69" s="1000"/>
      <c r="AZ69" s="1001"/>
      <c r="BA69" s="1001"/>
      <c r="BB69" s="1001"/>
      <c r="BC69" s="1001"/>
      <c r="BD69" s="1002"/>
      <c r="BE69" s="237"/>
      <c r="BF69" s="237"/>
      <c r="BG69" s="237"/>
      <c r="BH69" s="237"/>
      <c r="BI69" s="237"/>
      <c r="BJ69" s="237"/>
      <c r="BK69" s="237"/>
      <c r="BL69" s="237"/>
      <c r="BM69" s="237"/>
      <c r="BN69" s="237"/>
      <c r="BO69" s="237"/>
      <c r="BP69" s="237"/>
      <c r="BQ69" s="234">
        <v>63</v>
      </c>
      <c r="BR69" s="239"/>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6"/>
    </row>
    <row r="70" spans="1:131" ht="26.25" customHeight="1" x14ac:dyDescent="0.15">
      <c r="A70" s="234">
        <v>3</v>
      </c>
      <c r="B70" s="1003" t="s">
        <v>583</v>
      </c>
      <c r="C70" s="1004"/>
      <c r="D70" s="1004"/>
      <c r="E70" s="1004"/>
      <c r="F70" s="1004"/>
      <c r="G70" s="1004"/>
      <c r="H70" s="1004"/>
      <c r="I70" s="1004"/>
      <c r="J70" s="1004"/>
      <c r="K70" s="1004"/>
      <c r="L70" s="1004"/>
      <c r="M70" s="1004"/>
      <c r="N70" s="1004"/>
      <c r="O70" s="1004"/>
      <c r="P70" s="1005"/>
      <c r="Q70" s="1006">
        <v>661</v>
      </c>
      <c r="R70" s="1000"/>
      <c r="S70" s="1000"/>
      <c r="T70" s="1000"/>
      <c r="U70" s="1000"/>
      <c r="V70" s="1000">
        <v>535</v>
      </c>
      <c r="W70" s="1000"/>
      <c r="X70" s="1000"/>
      <c r="Y70" s="1000"/>
      <c r="Z70" s="1000"/>
      <c r="AA70" s="1000">
        <v>126</v>
      </c>
      <c r="AB70" s="1000"/>
      <c r="AC70" s="1000"/>
      <c r="AD70" s="1000"/>
      <c r="AE70" s="1000"/>
      <c r="AF70" s="1000">
        <v>126</v>
      </c>
      <c r="AG70" s="1000"/>
      <c r="AH70" s="1000"/>
      <c r="AI70" s="1000"/>
      <c r="AJ70" s="1000"/>
      <c r="AK70" s="1000" t="s">
        <v>580</v>
      </c>
      <c r="AL70" s="1000"/>
      <c r="AM70" s="1000"/>
      <c r="AN70" s="1000"/>
      <c r="AO70" s="1000"/>
      <c r="AP70" s="1000" t="s">
        <v>580</v>
      </c>
      <c r="AQ70" s="1000"/>
      <c r="AR70" s="1000"/>
      <c r="AS70" s="1000"/>
      <c r="AT70" s="1000"/>
      <c r="AU70" s="1000" t="s">
        <v>580</v>
      </c>
      <c r="AV70" s="1000"/>
      <c r="AW70" s="1000"/>
      <c r="AX70" s="1000"/>
      <c r="AY70" s="1000"/>
      <c r="AZ70" s="1001"/>
      <c r="BA70" s="1001"/>
      <c r="BB70" s="1001"/>
      <c r="BC70" s="1001"/>
      <c r="BD70" s="1002"/>
      <c r="BE70" s="237"/>
      <c r="BF70" s="237"/>
      <c r="BG70" s="237"/>
      <c r="BH70" s="237"/>
      <c r="BI70" s="237"/>
      <c r="BJ70" s="237"/>
      <c r="BK70" s="237"/>
      <c r="BL70" s="237"/>
      <c r="BM70" s="237"/>
      <c r="BN70" s="237"/>
      <c r="BO70" s="237"/>
      <c r="BP70" s="237"/>
      <c r="BQ70" s="234">
        <v>64</v>
      </c>
      <c r="BR70" s="239"/>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6"/>
    </row>
    <row r="71" spans="1:131" ht="26.25" customHeight="1" x14ac:dyDescent="0.15">
      <c r="A71" s="234">
        <v>4</v>
      </c>
      <c r="B71" s="1003" t="s">
        <v>584</v>
      </c>
      <c r="C71" s="1004"/>
      <c r="D71" s="1004"/>
      <c r="E71" s="1004"/>
      <c r="F71" s="1004"/>
      <c r="G71" s="1004"/>
      <c r="H71" s="1004"/>
      <c r="I71" s="1004"/>
      <c r="J71" s="1004"/>
      <c r="K71" s="1004"/>
      <c r="L71" s="1004"/>
      <c r="M71" s="1004"/>
      <c r="N71" s="1004"/>
      <c r="O71" s="1004"/>
      <c r="P71" s="1005"/>
      <c r="Q71" s="1006">
        <v>835177</v>
      </c>
      <c r="R71" s="1000"/>
      <c r="S71" s="1000"/>
      <c r="T71" s="1000"/>
      <c r="U71" s="1000"/>
      <c r="V71" s="1000">
        <v>803839</v>
      </c>
      <c r="W71" s="1000"/>
      <c r="X71" s="1000"/>
      <c r="Y71" s="1000"/>
      <c r="Z71" s="1000"/>
      <c r="AA71" s="1000">
        <v>31338</v>
      </c>
      <c r="AB71" s="1000"/>
      <c r="AC71" s="1000"/>
      <c r="AD71" s="1000"/>
      <c r="AE71" s="1000"/>
      <c r="AF71" s="1000">
        <v>31338</v>
      </c>
      <c r="AG71" s="1000"/>
      <c r="AH71" s="1000"/>
      <c r="AI71" s="1000"/>
      <c r="AJ71" s="1000"/>
      <c r="AK71" s="1000">
        <v>7164</v>
      </c>
      <c r="AL71" s="1000"/>
      <c r="AM71" s="1000"/>
      <c r="AN71" s="1000"/>
      <c r="AO71" s="1000"/>
      <c r="AP71" s="1000" t="s">
        <v>580</v>
      </c>
      <c r="AQ71" s="1000"/>
      <c r="AR71" s="1000"/>
      <c r="AS71" s="1000"/>
      <c r="AT71" s="1000"/>
      <c r="AU71" s="1000" t="s">
        <v>580</v>
      </c>
      <c r="AV71" s="1000"/>
      <c r="AW71" s="1000"/>
      <c r="AX71" s="1000"/>
      <c r="AY71" s="1000"/>
      <c r="AZ71" s="1001"/>
      <c r="BA71" s="1001"/>
      <c r="BB71" s="1001"/>
      <c r="BC71" s="1001"/>
      <c r="BD71" s="1002"/>
      <c r="BE71" s="237"/>
      <c r="BF71" s="237"/>
      <c r="BG71" s="237"/>
      <c r="BH71" s="237"/>
      <c r="BI71" s="237"/>
      <c r="BJ71" s="237"/>
      <c r="BK71" s="237"/>
      <c r="BL71" s="237"/>
      <c r="BM71" s="237"/>
      <c r="BN71" s="237"/>
      <c r="BO71" s="237"/>
      <c r="BP71" s="237"/>
      <c r="BQ71" s="234">
        <v>65</v>
      </c>
      <c r="BR71" s="239"/>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6"/>
    </row>
    <row r="72" spans="1:131" ht="26.25" customHeight="1" x14ac:dyDescent="0.15">
      <c r="A72" s="234">
        <v>5</v>
      </c>
      <c r="B72" s="1003" t="s">
        <v>585</v>
      </c>
      <c r="C72" s="1004"/>
      <c r="D72" s="1004"/>
      <c r="E72" s="1004"/>
      <c r="F72" s="1004"/>
      <c r="G72" s="1004"/>
      <c r="H72" s="1004"/>
      <c r="I72" s="1004"/>
      <c r="J72" s="1004"/>
      <c r="K72" s="1004"/>
      <c r="L72" s="1004"/>
      <c r="M72" s="1004"/>
      <c r="N72" s="1004"/>
      <c r="O72" s="1004"/>
      <c r="P72" s="1005"/>
      <c r="Q72" s="1006">
        <v>18430</v>
      </c>
      <c r="R72" s="1000"/>
      <c r="S72" s="1000"/>
      <c r="T72" s="1000"/>
      <c r="U72" s="1000"/>
      <c r="V72" s="1000">
        <v>15477</v>
      </c>
      <c r="W72" s="1000"/>
      <c r="X72" s="1000"/>
      <c r="Y72" s="1000"/>
      <c r="Z72" s="1000"/>
      <c r="AA72" s="1000">
        <v>2953</v>
      </c>
      <c r="AB72" s="1000"/>
      <c r="AC72" s="1000"/>
      <c r="AD72" s="1000"/>
      <c r="AE72" s="1000"/>
      <c r="AF72" s="1000">
        <v>12848</v>
      </c>
      <c r="AG72" s="1000"/>
      <c r="AH72" s="1000"/>
      <c r="AI72" s="1000"/>
      <c r="AJ72" s="1000"/>
      <c r="AK72" s="1000" t="s">
        <v>586</v>
      </c>
      <c r="AL72" s="1000"/>
      <c r="AM72" s="1000"/>
      <c r="AN72" s="1000"/>
      <c r="AO72" s="1000"/>
      <c r="AP72" s="1000">
        <v>34782</v>
      </c>
      <c r="AQ72" s="1000"/>
      <c r="AR72" s="1000"/>
      <c r="AS72" s="1000"/>
      <c r="AT72" s="1000"/>
      <c r="AU72" s="1000">
        <v>6</v>
      </c>
      <c r="AV72" s="1000"/>
      <c r="AW72" s="1000"/>
      <c r="AX72" s="1000"/>
      <c r="AY72" s="1000"/>
      <c r="AZ72" s="1001"/>
      <c r="BA72" s="1001"/>
      <c r="BB72" s="1001"/>
      <c r="BC72" s="1001"/>
      <c r="BD72" s="1002"/>
      <c r="BE72" s="237"/>
      <c r="BF72" s="237"/>
      <c r="BG72" s="237"/>
      <c r="BH72" s="237"/>
      <c r="BI72" s="237"/>
      <c r="BJ72" s="237"/>
      <c r="BK72" s="237"/>
      <c r="BL72" s="237"/>
      <c r="BM72" s="237"/>
      <c r="BN72" s="237"/>
      <c r="BO72" s="237"/>
      <c r="BP72" s="237"/>
      <c r="BQ72" s="234">
        <v>66</v>
      </c>
      <c r="BR72" s="239"/>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6"/>
    </row>
    <row r="73" spans="1:131" ht="26.25" customHeight="1" x14ac:dyDescent="0.15">
      <c r="A73" s="23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37"/>
      <c r="BF73" s="237"/>
      <c r="BG73" s="237"/>
      <c r="BH73" s="237"/>
      <c r="BI73" s="237"/>
      <c r="BJ73" s="237"/>
      <c r="BK73" s="237"/>
      <c r="BL73" s="237"/>
      <c r="BM73" s="237"/>
      <c r="BN73" s="237"/>
      <c r="BO73" s="237"/>
      <c r="BP73" s="237"/>
      <c r="BQ73" s="234">
        <v>67</v>
      </c>
      <c r="BR73" s="239"/>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6"/>
    </row>
    <row r="74" spans="1:131" ht="26.25" customHeight="1" x14ac:dyDescent="0.15">
      <c r="A74" s="23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37"/>
      <c r="BF74" s="237"/>
      <c r="BG74" s="237"/>
      <c r="BH74" s="237"/>
      <c r="BI74" s="237"/>
      <c r="BJ74" s="237"/>
      <c r="BK74" s="237"/>
      <c r="BL74" s="237"/>
      <c r="BM74" s="237"/>
      <c r="BN74" s="237"/>
      <c r="BO74" s="237"/>
      <c r="BP74" s="237"/>
      <c r="BQ74" s="234">
        <v>68</v>
      </c>
      <c r="BR74" s="239"/>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6"/>
    </row>
    <row r="75" spans="1:131" ht="26.25" customHeight="1" x14ac:dyDescent="0.15">
      <c r="A75" s="23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37"/>
      <c r="BF75" s="237"/>
      <c r="BG75" s="237"/>
      <c r="BH75" s="237"/>
      <c r="BI75" s="237"/>
      <c r="BJ75" s="237"/>
      <c r="BK75" s="237"/>
      <c r="BL75" s="237"/>
      <c r="BM75" s="237"/>
      <c r="BN75" s="237"/>
      <c r="BO75" s="237"/>
      <c r="BP75" s="237"/>
      <c r="BQ75" s="234">
        <v>69</v>
      </c>
      <c r="BR75" s="239"/>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6"/>
    </row>
    <row r="76" spans="1:131" ht="26.25" customHeight="1" x14ac:dyDescent="0.15">
      <c r="A76" s="23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37"/>
      <c r="BF76" s="237"/>
      <c r="BG76" s="237"/>
      <c r="BH76" s="237"/>
      <c r="BI76" s="237"/>
      <c r="BJ76" s="237"/>
      <c r="BK76" s="237"/>
      <c r="BL76" s="237"/>
      <c r="BM76" s="237"/>
      <c r="BN76" s="237"/>
      <c r="BO76" s="237"/>
      <c r="BP76" s="237"/>
      <c r="BQ76" s="234">
        <v>70</v>
      </c>
      <c r="BR76" s="239"/>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6"/>
    </row>
    <row r="77" spans="1:131" ht="26.25" customHeight="1" x14ac:dyDescent="0.15">
      <c r="A77" s="23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37"/>
      <c r="BF77" s="237"/>
      <c r="BG77" s="237"/>
      <c r="BH77" s="237"/>
      <c r="BI77" s="237"/>
      <c r="BJ77" s="237"/>
      <c r="BK77" s="237"/>
      <c r="BL77" s="237"/>
      <c r="BM77" s="237"/>
      <c r="BN77" s="237"/>
      <c r="BO77" s="237"/>
      <c r="BP77" s="237"/>
      <c r="BQ77" s="234">
        <v>71</v>
      </c>
      <c r="BR77" s="239"/>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6"/>
    </row>
    <row r="78" spans="1:131" ht="26.25" customHeight="1" x14ac:dyDescent="0.15">
      <c r="A78" s="23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37"/>
      <c r="BF78" s="237"/>
      <c r="BG78" s="237"/>
      <c r="BH78" s="237"/>
      <c r="BI78" s="237"/>
      <c r="BJ78" s="226"/>
      <c r="BK78" s="226"/>
      <c r="BL78" s="226"/>
      <c r="BM78" s="226"/>
      <c r="BN78" s="226"/>
      <c r="BO78" s="237"/>
      <c r="BP78" s="237"/>
      <c r="BQ78" s="234">
        <v>72</v>
      </c>
      <c r="BR78" s="239"/>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6"/>
    </row>
    <row r="79" spans="1:131" ht="26.25" customHeight="1" x14ac:dyDescent="0.15">
      <c r="A79" s="23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37"/>
      <c r="BF79" s="237"/>
      <c r="BG79" s="237"/>
      <c r="BH79" s="237"/>
      <c r="BI79" s="237"/>
      <c r="BJ79" s="226"/>
      <c r="BK79" s="226"/>
      <c r="BL79" s="226"/>
      <c r="BM79" s="226"/>
      <c r="BN79" s="226"/>
      <c r="BO79" s="237"/>
      <c r="BP79" s="237"/>
      <c r="BQ79" s="234">
        <v>73</v>
      </c>
      <c r="BR79" s="239"/>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6"/>
    </row>
    <row r="80" spans="1:131" ht="26.25" customHeight="1" x14ac:dyDescent="0.15">
      <c r="A80" s="23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37"/>
      <c r="BF80" s="237"/>
      <c r="BG80" s="237"/>
      <c r="BH80" s="237"/>
      <c r="BI80" s="237"/>
      <c r="BJ80" s="237"/>
      <c r="BK80" s="237"/>
      <c r="BL80" s="237"/>
      <c r="BM80" s="237"/>
      <c r="BN80" s="237"/>
      <c r="BO80" s="237"/>
      <c r="BP80" s="237"/>
      <c r="BQ80" s="234">
        <v>74</v>
      </c>
      <c r="BR80" s="239"/>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6"/>
    </row>
    <row r="81" spans="1:131" ht="26.25" customHeight="1" x14ac:dyDescent="0.15">
      <c r="A81" s="23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37"/>
      <c r="BF81" s="237"/>
      <c r="BG81" s="237"/>
      <c r="BH81" s="237"/>
      <c r="BI81" s="237"/>
      <c r="BJ81" s="237"/>
      <c r="BK81" s="237"/>
      <c r="BL81" s="237"/>
      <c r="BM81" s="237"/>
      <c r="BN81" s="237"/>
      <c r="BO81" s="237"/>
      <c r="BP81" s="237"/>
      <c r="BQ81" s="234">
        <v>75</v>
      </c>
      <c r="BR81" s="239"/>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6"/>
    </row>
    <row r="82" spans="1:131" ht="26.25" customHeight="1" x14ac:dyDescent="0.15">
      <c r="A82" s="23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37"/>
      <c r="BF82" s="237"/>
      <c r="BG82" s="237"/>
      <c r="BH82" s="237"/>
      <c r="BI82" s="237"/>
      <c r="BJ82" s="237"/>
      <c r="BK82" s="237"/>
      <c r="BL82" s="237"/>
      <c r="BM82" s="237"/>
      <c r="BN82" s="237"/>
      <c r="BO82" s="237"/>
      <c r="BP82" s="237"/>
      <c r="BQ82" s="234">
        <v>76</v>
      </c>
      <c r="BR82" s="239"/>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6"/>
    </row>
    <row r="83" spans="1:131" ht="26.25" customHeight="1" x14ac:dyDescent="0.15">
      <c r="A83" s="23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37"/>
      <c r="BF83" s="237"/>
      <c r="BG83" s="237"/>
      <c r="BH83" s="237"/>
      <c r="BI83" s="237"/>
      <c r="BJ83" s="237"/>
      <c r="BK83" s="237"/>
      <c r="BL83" s="237"/>
      <c r="BM83" s="237"/>
      <c r="BN83" s="237"/>
      <c r="BO83" s="237"/>
      <c r="BP83" s="237"/>
      <c r="BQ83" s="234">
        <v>77</v>
      </c>
      <c r="BR83" s="239"/>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6"/>
    </row>
    <row r="84" spans="1:131" ht="26.25" customHeight="1" x14ac:dyDescent="0.15">
      <c r="A84" s="23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37"/>
      <c r="BF84" s="237"/>
      <c r="BG84" s="237"/>
      <c r="BH84" s="237"/>
      <c r="BI84" s="237"/>
      <c r="BJ84" s="237"/>
      <c r="BK84" s="237"/>
      <c r="BL84" s="237"/>
      <c r="BM84" s="237"/>
      <c r="BN84" s="237"/>
      <c r="BO84" s="237"/>
      <c r="BP84" s="237"/>
      <c r="BQ84" s="234">
        <v>78</v>
      </c>
      <c r="BR84" s="239"/>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6"/>
    </row>
    <row r="85" spans="1:131" ht="26.25" customHeight="1" x14ac:dyDescent="0.15">
      <c r="A85" s="23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37"/>
      <c r="BF85" s="237"/>
      <c r="BG85" s="237"/>
      <c r="BH85" s="237"/>
      <c r="BI85" s="237"/>
      <c r="BJ85" s="237"/>
      <c r="BK85" s="237"/>
      <c r="BL85" s="237"/>
      <c r="BM85" s="237"/>
      <c r="BN85" s="237"/>
      <c r="BO85" s="237"/>
      <c r="BP85" s="237"/>
      <c r="BQ85" s="234">
        <v>79</v>
      </c>
      <c r="BR85" s="239"/>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6"/>
    </row>
    <row r="86" spans="1:131" ht="26.25" customHeight="1" x14ac:dyDescent="0.15">
      <c r="A86" s="23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37"/>
      <c r="BF86" s="237"/>
      <c r="BG86" s="237"/>
      <c r="BH86" s="237"/>
      <c r="BI86" s="237"/>
      <c r="BJ86" s="237"/>
      <c r="BK86" s="237"/>
      <c r="BL86" s="237"/>
      <c r="BM86" s="237"/>
      <c r="BN86" s="237"/>
      <c r="BO86" s="237"/>
      <c r="BP86" s="237"/>
      <c r="BQ86" s="234">
        <v>80</v>
      </c>
      <c r="BR86" s="239"/>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6"/>
    </row>
    <row r="87" spans="1:131" ht="26.25" customHeight="1" x14ac:dyDescent="0.15">
      <c r="A87" s="24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37"/>
      <c r="BF87" s="237"/>
      <c r="BG87" s="237"/>
      <c r="BH87" s="237"/>
      <c r="BI87" s="237"/>
      <c r="BJ87" s="237"/>
      <c r="BK87" s="237"/>
      <c r="BL87" s="237"/>
      <c r="BM87" s="237"/>
      <c r="BN87" s="237"/>
      <c r="BO87" s="237"/>
      <c r="BP87" s="237"/>
      <c r="BQ87" s="234">
        <v>81</v>
      </c>
      <c r="BR87" s="239"/>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6"/>
    </row>
    <row r="88" spans="1:131" ht="26.25" customHeight="1" thickBot="1" x14ac:dyDescent="0.2">
      <c r="A88" s="236" t="s">
        <v>390</v>
      </c>
      <c r="B88" s="966" t="s">
        <v>419</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37"/>
      <c r="BF88" s="237"/>
      <c r="BG88" s="237"/>
      <c r="BH88" s="237"/>
      <c r="BI88" s="237"/>
      <c r="BJ88" s="237"/>
      <c r="BK88" s="237"/>
      <c r="BL88" s="237"/>
      <c r="BM88" s="237"/>
      <c r="BN88" s="237"/>
      <c r="BO88" s="237"/>
      <c r="BP88" s="237"/>
      <c r="BQ88" s="234">
        <v>82</v>
      </c>
      <c r="BR88" s="239"/>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390</v>
      </c>
      <c r="BR102" s="966" t="s">
        <v>420</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6"/>
      <c r="DW102" s="967"/>
      <c r="DX102" s="967"/>
      <c r="DY102" s="967"/>
      <c r="DZ102" s="96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9" t="s">
        <v>421</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0" t="s">
        <v>422</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1" t="s">
        <v>425</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426</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6" customFormat="1" ht="26.25" customHeight="1" x14ac:dyDescent="0.15">
      <c r="A109" s="924" t="s">
        <v>427</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428</v>
      </c>
      <c r="AB109" s="925"/>
      <c r="AC109" s="925"/>
      <c r="AD109" s="925"/>
      <c r="AE109" s="926"/>
      <c r="AF109" s="927" t="s">
        <v>429</v>
      </c>
      <c r="AG109" s="925"/>
      <c r="AH109" s="925"/>
      <c r="AI109" s="925"/>
      <c r="AJ109" s="926"/>
      <c r="AK109" s="927" t="s">
        <v>305</v>
      </c>
      <c r="AL109" s="925"/>
      <c r="AM109" s="925"/>
      <c r="AN109" s="925"/>
      <c r="AO109" s="926"/>
      <c r="AP109" s="927" t="s">
        <v>430</v>
      </c>
      <c r="AQ109" s="925"/>
      <c r="AR109" s="925"/>
      <c r="AS109" s="925"/>
      <c r="AT109" s="958"/>
      <c r="AU109" s="924" t="s">
        <v>427</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428</v>
      </c>
      <c r="BR109" s="925"/>
      <c r="BS109" s="925"/>
      <c r="BT109" s="925"/>
      <c r="BU109" s="926"/>
      <c r="BV109" s="927" t="s">
        <v>429</v>
      </c>
      <c r="BW109" s="925"/>
      <c r="BX109" s="925"/>
      <c r="BY109" s="925"/>
      <c r="BZ109" s="926"/>
      <c r="CA109" s="927" t="s">
        <v>305</v>
      </c>
      <c r="CB109" s="925"/>
      <c r="CC109" s="925"/>
      <c r="CD109" s="925"/>
      <c r="CE109" s="926"/>
      <c r="CF109" s="965" t="s">
        <v>430</v>
      </c>
      <c r="CG109" s="965"/>
      <c r="CH109" s="965"/>
      <c r="CI109" s="965"/>
      <c r="CJ109" s="965"/>
      <c r="CK109" s="927" t="s">
        <v>431</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428</v>
      </c>
      <c r="DH109" s="925"/>
      <c r="DI109" s="925"/>
      <c r="DJ109" s="925"/>
      <c r="DK109" s="926"/>
      <c r="DL109" s="927" t="s">
        <v>429</v>
      </c>
      <c r="DM109" s="925"/>
      <c r="DN109" s="925"/>
      <c r="DO109" s="925"/>
      <c r="DP109" s="926"/>
      <c r="DQ109" s="927" t="s">
        <v>305</v>
      </c>
      <c r="DR109" s="925"/>
      <c r="DS109" s="925"/>
      <c r="DT109" s="925"/>
      <c r="DU109" s="926"/>
      <c r="DV109" s="927" t="s">
        <v>430</v>
      </c>
      <c r="DW109" s="925"/>
      <c r="DX109" s="925"/>
      <c r="DY109" s="925"/>
      <c r="DZ109" s="958"/>
    </row>
    <row r="110" spans="1:131" s="226" customFormat="1" ht="26.25" customHeight="1" x14ac:dyDescent="0.15">
      <c r="A110" s="836" t="s">
        <v>432</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6477389</v>
      </c>
      <c r="AB110" s="918"/>
      <c r="AC110" s="918"/>
      <c r="AD110" s="918"/>
      <c r="AE110" s="919"/>
      <c r="AF110" s="920">
        <v>6512965</v>
      </c>
      <c r="AG110" s="918"/>
      <c r="AH110" s="918"/>
      <c r="AI110" s="918"/>
      <c r="AJ110" s="919"/>
      <c r="AK110" s="920">
        <v>6805745</v>
      </c>
      <c r="AL110" s="918"/>
      <c r="AM110" s="918"/>
      <c r="AN110" s="918"/>
      <c r="AO110" s="919"/>
      <c r="AP110" s="921">
        <v>15.7</v>
      </c>
      <c r="AQ110" s="922"/>
      <c r="AR110" s="922"/>
      <c r="AS110" s="922"/>
      <c r="AT110" s="923"/>
      <c r="AU110" s="959" t="s">
        <v>73</v>
      </c>
      <c r="AV110" s="960"/>
      <c r="AW110" s="960"/>
      <c r="AX110" s="960"/>
      <c r="AY110" s="960"/>
      <c r="AZ110" s="889" t="s">
        <v>433</v>
      </c>
      <c r="BA110" s="837"/>
      <c r="BB110" s="837"/>
      <c r="BC110" s="837"/>
      <c r="BD110" s="837"/>
      <c r="BE110" s="837"/>
      <c r="BF110" s="837"/>
      <c r="BG110" s="837"/>
      <c r="BH110" s="837"/>
      <c r="BI110" s="837"/>
      <c r="BJ110" s="837"/>
      <c r="BK110" s="837"/>
      <c r="BL110" s="837"/>
      <c r="BM110" s="837"/>
      <c r="BN110" s="837"/>
      <c r="BO110" s="837"/>
      <c r="BP110" s="838"/>
      <c r="BQ110" s="890">
        <v>73643852</v>
      </c>
      <c r="BR110" s="871"/>
      <c r="BS110" s="871"/>
      <c r="BT110" s="871"/>
      <c r="BU110" s="871"/>
      <c r="BV110" s="871">
        <v>72599113</v>
      </c>
      <c r="BW110" s="871"/>
      <c r="BX110" s="871"/>
      <c r="BY110" s="871"/>
      <c r="BZ110" s="871"/>
      <c r="CA110" s="871">
        <v>72364012</v>
      </c>
      <c r="CB110" s="871"/>
      <c r="CC110" s="871"/>
      <c r="CD110" s="871"/>
      <c r="CE110" s="871"/>
      <c r="CF110" s="895">
        <v>167</v>
      </c>
      <c r="CG110" s="896"/>
      <c r="CH110" s="896"/>
      <c r="CI110" s="896"/>
      <c r="CJ110" s="896"/>
      <c r="CK110" s="955" t="s">
        <v>434</v>
      </c>
      <c r="CL110" s="848"/>
      <c r="CM110" s="889" t="s">
        <v>435</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436</v>
      </c>
      <c r="DH110" s="871"/>
      <c r="DI110" s="871"/>
      <c r="DJ110" s="871"/>
      <c r="DK110" s="871"/>
      <c r="DL110" s="871" t="s">
        <v>233</v>
      </c>
      <c r="DM110" s="871"/>
      <c r="DN110" s="871"/>
      <c r="DO110" s="871"/>
      <c r="DP110" s="871"/>
      <c r="DQ110" s="871" t="s">
        <v>233</v>
      </c>
      <c r="DR110" s="871"/>
      <c r="DS110" s="871"/>
      <c r="DT110" s="871"/>
      <c r="DU110" s="871"/>
      <c r="DV110" s="872" t="s">
        <v>233</v>
      </c>
      <c r="DW110" s="872"/>
      <c r="DX110" s="872"/>
      <c r="DY110" s="872"/>
      <c r="DZ110" s="873"/>
    </row>
    <row r="111" spans="1:131" s="226" customFormat="1" ht="26.25" customHeight="1" x14ac:dyDescent="0.15">
      <c r="A111" s="803" t="s">
        <v>437</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233</v>
      </c>
      <c r="AB111" s="948"/>
      <c r="AC111" s="948"/>
      <c r="AD111" s="948"/>
      <c r="AE111" s="949"/>
      <c r="AF111" s="950" t="s">
        <v>438</v>
      </c>
      <c r="AG111" s="948"/>
      <c r="AH111" s="948"/>
      <c r="AI111" s="948"/>
      <c r="AJ111" s="949"/>
      <c r="AK111" s="950" t="s">
        <v>438</v>
      </c>
      <c r="AL111" s="948"/>
      <c r="AM111" s="948"/>
      <c r="AN111" s="948"/>
      <c r="AO111" s="949"/>
      <c r="AP111" s="951" t="s">
        <v>233</v>
      </c>
      <c r="AQ111" s="952"/>
      <c r="AR111" s="952"/>
      <c r="AS111" s="952"/>
      <c r="AT111" s="953"/>
      <c r="AU111" s="961"/>
      <c r="AV111" s="962"/>
      <c r="AW111" s="962"/>
      <c r="AX111" s="962"/>
      <c r="AY111" s="962"/>
      <c r="AZ111" s="844" t="s">
        <v>439</v>
      </c>
      <c r="BA111" s="781"/>
      <c r="BB111" s="781"/>
      <c r="BC111" s="781"/>
      <c r="BD111" s="781"/>
      <c r="BE111" s="781"/>
      <c r="BF111" s="781"/>
      <c r="BG111" s="781"/>
      <c r="BH111" s="781"/>
      <c r="BI111" s="781"/>
      <c r="BJ111" s="781"/>
      <c r="BK111" s="781"/>
      <c r="BL111" s="781"/>
      <c r="BM111" s="781"/>
      <c r="BN111" s="781"/>
      <c r="BO111" s="781"/>
      <c r="BP111" s="782"/>
      <c r="BQ111" s="845">
        <v>3168895</v>
      </c>
      <c r="BR111" s="846"/>
      <c r="BS111" s="846"/>
      <c r="BT111" s="846"/>
      <c r="BU111" s="846"/>
      <c r="BV111" s="846">
        <v>2931796</v>
      </c>
      <c r="BW111" s="846"/>
      <c r="BX111" s="846"/>
      <c r="BY111" s="846"/>
      <c r="BZ111" s="846"/>
      <c r="CA111" s="846">
        <v>2900349</v>
      </c>
      <c r="CB111" s="846"/>
      <c r="CC111" s="846"/>
      <c r="CD111" s="846"/>
      <c r="CE111" s="846"/>
      <c r="CF111" s="904">
        <v>6.7</v>
      </c>
      <c r="CG111" s="905"/>
      <c r="CH111" s="905"/>
      <c r="CI111" s="905"/>
      <c r="CJ111" s="905"/>
      <c r="CK111" s="956"/>
      <c r="CL111" s="850"/>
      <c r="CM111" s="844" t="s">
        <v>440</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233</v>
      </c>
      <c r="DH111" s="846"/>
      <c r="DI111" s="846"/>
      <c r="DJ111" s="846"/>
      <c r="DK111" s="846"/>
      <c r="DL111" s="846" t="s">
        <v>441</v>
      </c>
      <c r="DM111" s="846"/>
      <c r="DN111" s="846"/>
      <c r="DO111" s="846"/>
      <c r="DP111" s="846"/>
      <c r="DQ111" s="846" t="s">
        <v>233</v>
      </c>
      <c r="DR111" s="846"/>
      <c r="DS111" s="846"/>
      <c r="DT111" s="846"/>
      <c r="DU111" s="846"/>
      <c r="DV111" s="823" t="s">
        <v>441</v>
      </c>
      <c r="DW111" s="823"/>
      <c r="DX111" s="823"/>
      <c r="DY111" s="823"/>
      <c r="DZ111" s="824"/>
    </row>
    <row r="112" spans="1:131" s="226" customFormat="1" ht="26.25" customHeight="1" x14ac:dyDescent="0.15">
      <c r="A112" s="941" t="s">
        <v>442</v>
      </c>
      <c r="B112" s="942"/>
      <c r="C112" s="781" t="s">
        <v>443</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444</v>
      </c>
      <c r="AB112" s="809"/>
      <c r="AC112" s="809"/>
      <c r="AD112" s="809"/>
      <c r="AE112" s="810"/>
      <c r="AF112" s="811" t="s">
        <v>233</v>
      </c>
      <c r="AG112" s="809"/>
      <c r="AH112" s="809"/>
      <c r="AI112" s="809"/>
      <c r="AJ112" s="810"/>
      <c r="AK112" s="811" t="s">
        <v>233</v>
      </c>
      <c r="AL112" s="809"/>
      <c r="AM112" s="809"/>
      <c r="AN112" s="809"/>
      <c r="AO112" s="810"/>
      <c r="AP112" s="853" t="s">
        <v>436</v>
      </c>
      <c r="AQ112" s="854"/>
      <c r="AR112" s="854"/>
      <c r="AS112" s="854"/>
      <c r="AT112" s="855"/>
      <c r="AU112" s="961"/>
      <c r="AV112" s="962"/>
      <c r="AW112" s="962"/>
      <c r="AX112" s="962"/>
      <c r="AY112" s="962"/>
      <c r="AZ112" s="844" t="s">
        <v>445</v>
      </c>
      <c r="BA112" s="781"/>
      <c r="BB112" s="781"/>
      <c r="BC112" s="781"/>
      <c r="BD112" s="781"/>
      <c r="BE112" s="781"/>
      <c r="BF112" s="781"/>
      <c r="BG112" s="781"/>
      <c r="BH112" s="781"/>
      <c r="BI112" s="781"/>
      <c r="BJ112" s="781"/>
      <c r="BK112" s="781"/>
      <c r="BL112" s="781"/>
      <c r="BM112" s="781"/>
      <c r="BN112" s="781"/>
      <c r="BO112" s="781"/>
      <c r="BP112" s="782"/>
      <c r="BQ112" s="845">
        <v>12861282</v>
      </c>
      <c r="BR112" s="846"/>
      <c r="BS112" s="846"/>
      <c r="BT112" s="846"/>
      <c r="BU112" s="846"/>
      <c r="BV112" s="846">
        <v>11361103</v>
      </c>
      <c r="BW112" s="846"/>
      <c r="BX112" s="846"/>
      <c r="BY112" s="846"/>
      <c r="BZ112" s="846"/>
      <c r="CA112" s="846">
        <v>10011934</v>
      </c>
      <c r="CB112" s="846"/>
      <c r="CC112" s="846"/>
      <c r="CD112" s="846"/>
      <c r="CE112" s="846"/>
      <c r="CF112" s="904">
        <v>23.1</v>
      </c>
      <c r="CG112" s="905"/>
      <c r="CH112" s="905"/>
      <c r="CI112" s="905"/>
      <c r="CJ112" s="905"/>
      <c r="CK112" s="956"/>
      <c r="CL112" s="850"/>
      <c r="CM112" s="844" t="s">
        <v>446</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436</v>
      </c>
      <c r="DH112" s="846"/>
      <c r="DI112" s="846"/>
      <c r="DJ112" s="846"/>
      <c r="DK112" s="846"/>
      <c r="DL112" s="846" t="s">
        <v>233</v>
      </c>
      <c r="DM112" s="846"/>
      <c r="DN112" s="846"/>
      <c r="DO112" s="846"/>
      <c r="DP112" s="846"/>
      <c r="DQ112" s="846" t="s">
        <v>441</v>
      </c>
      <c r="DR112" s="846"/>
      <c r="DS112" s="846"/>
      <c r="DT112" s="846"/>
      <c r="DU112" s="846"/>
      <c r="DV112" s="823" t="s">
        <v>233</v>
      </c>
      <c r="DW112" s="823"/>
      <c r="DX112" s="823"/>
      <c r="DY112" s="823"/>
      <c r="DZ112" s="824"/>
    </row>
    <row r="113" spans="1:130" s="226" customFormat="1" ht="26.25" customHeight="1" x14ac:dyDescent="0.15">
      <c r="A113" s="943"/>
      <c r="B113" s="944"/>
      <c r="C113" s="781" t="s">
        <v>447</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1402410</v>
      </c>
      <c r="AB113" s="948"/>
      <c r="AC113" s="948"/>
      <c r="AD113" s="948"/>
      <c r="AE113" s="949"/>
      <c r="AF113" s="950">
        <v>1382120</v>
      </c>
      <c r="AG113" s="948"/>
      <c r="AH113" s="948"/>
      <c r="AI113" s="948"/>
      <c r="AJ113" s="949"/>
      <c r="AK113" s="950">
        <v>1161379</v>
      </c>
      <c r="AL113" s="948"/>
      <c r="AM113" s="948"/>
      <c r="AN113" s="948"/>
      <c r="AO113" s="949"/>
      <c r="AP113" s="951">
        <v>2.7</v>
      </c>
      <c r="AQ113" s="952"/>
      <c r="AR113" s="952"/>
      <c r="AS113" s="952"/>
      <c r="AT113" s="953"/>
      <c r="AU113" s="961"/>
      <c r="AV113" s="962"/>
      <c r="AW113" s="962"/>
      <c r="AX113" s="962"/>
      <c r="AY113" s="962"/>
      <c r="AZ113" s="844" t="s">
        <v>448</v>
      </c>
      <c r="BA113" s="781"/>
      <c r="BB113" s="781"/>
      <c r="BC113" s="781"/>
      <c r="BD113" s="781"/>
      <c r="BE113" s="781"/>
      <c r="BF113" s="781"/>
      <c r="BG113" s="781"/>
      <c r="BH113" s="781"/>
      <c r="BI113" s="781"/>
      <c r="BJ113" s="781"/>
      <c r="BK113" s="781"/>
      <c r="BL113" s="781"/>
      <c r="BM113" s="781"/>
      <c r="BN113" s="781"/>
      <c r="BO113" s="781"/>
      <c r="BP113" s="782"/>
      <c r="BQ113" s="845">
        <v>25017</v>
      </c>
      <c r="BR113" s="846"/>
      <c r="BS113" s="846"/>
      <c r="BT113" s="846"/>
      <c r="BU113" s="846"/>
      <c r="BV113" s="846">
        <v>15461</v>
      </c>
      <c r="BW113" s="846"/>
      <c r="BX113" s="846"/>
      <c r="BY113" s="846"/>
      <c r="BZ113" s="846"/>
      <c r="CA113" s="846">
        <v>11791</v>
      </c>
      <c r="CB113" s="846"/>
      <c r="CC113" s="846"/>
      <c r="CD113" s="846"/>
      <c r="CE113" s="846"/>
      <c r="CF113" s="904">
        <v>0</v>
      </c>
      <c r="CG113" s="905"/>
      <c r="CH113" s="905"/>
      <c r="CI113" s="905"/>
      <c r="CJ113" s="905"/>
      <c r="CK113" s="956"/>
      <c r="CL113" s="850"/>
      <c r="CM113" s="844" t="s">
        <v>449</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233</v>
      </c>
      <c r="DH113" s="809"/>
      <c r="DI113" s="809"/>
      <c r="DJ113" s="809"/>
      <c r="DK113" s="810"/>
      <c r="DL113" s="811" t="s">
        <v>438</v>
      </c>
      <c r="DM113" s="809"/>
      <c r="DN113" s="809"/>
      <c r="DO113" s="809"/>
      <c r="DP113" s="810"/>
      <c r="DQ113" s="811" t="s">
        <v>233</v>
      </c>
      <c r="DR113" s="809"/>
      <c r="DS113" s="809"/>
      <c r="DT113" s="809"/>
      <c r="DU113" s="810"/>
      <c r="DV113" s="853" t="s">
        <v>233</v>
      </c>
      <c r="DW113" s="854"/>
      <c r="DX113" s="854"/>
      <c r="DY113" s="854"/>
      <c r="DZ113" s="855"/>
    </row>
    <row r="114" spans="1:130" s="226" customFormat="1" ht="26.25" customHeight="1" x14ac:dyDescent="0.15">
      <c r="A114" s="943"/>
      <c r="B114" s="944"/>
      <c r="C114" s="781" t="s">
        <v>450</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10560</v>
      </c>
      <c r="AB114" s="809"/>
      <c r="AC114" s="809"/>
      <c r="AD114" s="809"/>
      <c r="AE114" s="810"/>
      <c r="AF114" s="811">
        <v>9812</v>
      </c>
      <c r="AG114" s="809"/>
      <c r="AH114" s="809"/>
      <c r="AI114" s="809"/>
      <c r="AJ114" s="810"/>
      <c r="AK114" s="811">
        <v>3864</v>
      </c>
      <c r="AL114" s="809"/>
      <c r="AM114" s="809"/>
      <c r="AN114" s="809"/>
      <c r="AO114" s="810"/>
      <c r="AP114" s="853">
        <v>0</v>
      </c>
      <c r="AQ114" s="854"/>
      <c r="AR114" s="854"/>
      <c r="AS114" s="854"/>
      <c r="AT114" s="855"/>
      <c r="AU114" s="961"/>
      <c r="AV114" s="962"/>
      <c r="AW114" s="962"/>
      <c r="AX114" s="962"/>
      <c r="AY114" s="962"/>
      <c r="AZ114" s="844" t="s">
        <v>451</v>
      </c>
      <c r="BA114" s="781"/>
      <c r="BB114" s="781"/>
      <c r="BC114" s="781"/>
      <c r="BD114" s="781"/>
      <c r="BE114" s="781"/>
      <c r="BF114" s="781"/>
      <c r="BG114" s="781"/>
      <c r="BH114" s="781"/>
      <c r="BI114" s="781"/>
      <c r="BJ114" s="781"/>
      <c r="BK114" s="781"/>
      <c r="BL114" s="781"/>
      <c r="BM114" s="781"/>
      <c r="BN114" s="781"/>
      <c r="BO114" s="781"/>
      <c r="BP114" s="782"/>
      <c r="BQ114" s="845">
        <v>6058661</v>
      </c>
      <c r="BR114" s="846"/>
      <c r="BS114" s="846"/>
      <c r="BT114" s="846"/>
      <c r="BU114" s="846"/>
      <c r="BV114" s="846">
        <v>5826207</v>
      </c>
      <c r="BW114" s="846"/>
      <c r="BX114" s="846"/>
      <c r="BY114" s="846"/>
      <c r="BZ114" s="846"/>
      <c r="CA114" s="846">
        <v>5691156</v>
      </c>
      <c r="CB114" s="846"/>
      <c r="CC114" s="846"/>
      <c r="CD114" s="846"/>
      <c r="CE114" s="846"/>
      <c r="CF114" s="904">
        <v>13.1</v>
      </c>
      <c r="CG114" s="905"/>
      <c r="CH114" s="905"/>
      <c r="CI114" s="905"/>
      <c r="CJ114" s="905"/>
      <c r="CK114" s="956"/>
      <c r="CL114" s="850"/>
      <c r="CM114" s="844" t="s">
        <v>452</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441</v>
      </c>
      <c r="DH114" s="809"/>
      <c r="DI114" s="809"/>
      <c r="DJ114" s="809"/>
      <c r="DK114" s="810"/>
      <c r="DL114" s="811" t="s">
        <v>233</v>
      </c>
      <c r="DM114" s="809"/>
      <c r="DN114" s="809"/>
      <c r="DO114" s="809"/>
      <c r="DP114" s="810"/>
      <c r="DQ114" s="811" t="s">
        <v>233</v>
      </c>
      <c r="DR114" s="809"/>
      <c r="DS114" s="809"/>
      <c r="DT114" s="809"/>
      <c r="DU114" s="810"/>
      <c r="DV114" s="853" t="s">
        <v>438</v>
      </c>
      <c r="DW114" s="854"/>
      <c r="DX114" s="854"/>
      <c r="DY114" s="854"/>
      <c r="DZ114" s="855"/>
    </row>
    <row r="115" spans="1:130" s="226" customFormat="1" ht="26.25" customHeight="1" x14ac:dyDescent="0.15">
      <c r="A115" s="943"/>
      <c r="B115" s="944"/>
      <c r="C115" s="781" t="s">
        <v>453</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434518</v>
      </c>
      <c r="AB115" s="948"/>
      <c r="AC115" s="948"/>
      <c r="AD115" s="948"/>
      <c r="AE115" s="949"/>
      <c r="AF115" s="950">
        <v>378665</v>
      </c>
      <c r="AG115" s="948"/>
      <c r="AH115" s="948"/>
      <c r="AI115" s="948"/>
      <c r="AJ115" s="949"/>
      <c r="AK115" s="950">
        <v>537365</v>
      </c>
      <c r="AL115" s="948"/>
      <c r="AM115" s="948"/>
      <c r="AN115" s="948"/>
      <c r="AO115" s="949"/>
      <c r="AP115" s="951">
        <v>1.2</v>
      </c>
      <c r="AQ115" s="952"/>
      <c r="AR115" s="952"/>
      <c r="AS115" s="952"/>
      <c r="AT115" s="953"/>
      <c r="AU115" s="961"/>
      <c r="AV115" s="962"/>
      <c r="AW115" s="962"/>
      <c r="AX115" s="962"/>
      <c r="AY115" s="962"/>
      <c r="AZ115" s="844" t="s">
        <v>454</v>
      </c>
      <c r="BA115" s="781"/>
      <c r="BB115" s="781"/>
      <c r="BC115" s="781"/>
      <c r="BD115" s="781"/>
      <c r="BE115" s="781"/>
      <c r="BF115" s="781"/>
      <c r="BG115" s="781"/>
      <c r="BH115" s="781"/>
      <c r="BI115" s="781"/>
      <c r="BJ115" s="781"/>
      <c r="BK115" s="781"/>
      <c r="BL115" s="781"/>
      <c r="BM115" s="781"/>
      <c r="BN115" s="781"/>
      <c r="BO115" s="781"/>
      <c r="BP115" s="782"/>
      <c r="BQ115" s="845">
        <v>2102534</v>
      </c>
      <c r="BR115" s="846"/>
      <c r="BS115" s="846"/>
      <c r="BT115" s="846"/>
      <c r="BU115" s="846"/>
      <c r="BV115" s="846">
        <v>2078832</v>
      </c>
      <c r="BW115" s="846"/>
      <c r="BX115" s="846"/>
      <c r="BY115" s="846"/>
      <c r="BZ115" s="846"/>
      <c r="CA115" s="846">
        <v>2226868</v>
      </c>
      <c r="CB115" s="846"/>
      <c r="CC115" s="846"/>
      <c r="CD115" s="846"/>
      <c r="CE115" s="846"/>
      <c r="CF115" s="904">
        <v>5.0999999999999996</v>
      </c>
      <c r="CG115" s="905"/>
      <c r="CH115" s="905"/>
      <c r="CI115" s="905"/>
      <c r="CJ115" s="905"/>
      <c r="CK115" s="956"/>
      <c r="CL115" s="850"/>
      <c r="CM115" s="844" t="s">
        <v>455</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v>386797</v>
      </c>
      <c r="DH115" s="809"/>
      <c r="DI115" s="809"/>
      <c r="DJ115" s="809"/>
      <c r="DK115" s="810"/>
      <c r="DL115" s="811">
        <v>553763</v>
      </c>
      <c r="DM115" s="809"/>
      <c r="DN115" s="809"/>
      <c r="DO115" s="809"/>
      <c r="DP115" s="810"/>
      <c r="DQ115" s="811">
        <v>962959</v>
      </c>
      <c r="DR115" s="809"/>
      <c r="DS115" s="809"/>
      <c r="DT115" s="809"/>
      <c r="DU115" s="810"/>
      <c r="DV115" s="853">
        <v>2.2000000000000002</v>
      </c>
      <c r="DW115" s="854"/>
      <c r="DX115" s="854"/>
      <c r="DY115" s="854"/>
      <c r="DZ115" s="855"/>
    </row>
    <row r="116" spans="1:130" s="226" customFormat="1" ht="26.25" customHeight="1" x14ac:dyDescent="0.15">
      <c r="A116" s="945"/>
      <c r="B116" s="946"/>
      <c r="C116" s="868" t="s">
        <v>456</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v>504</v>
      </c>
      <c r="AB116" s="809"/>
      <c r="AC116" s="809"/>
      <c r="AD116" s="809"/>
      <c r="AE116" s="810"/>
      <c r="AF116" s="811">
        <v>606</v>
      </c>
      <c r="AG116" s="809"/>
      <c r="AH116" s="809"/>
      <c r="AI116" s="809"/>
      <c r="AJ116" s="810"/>
      <c r="AK116" s="811">
        <v>211</v>
      </c>
      <c r="AL116" s="809"/>
      <c r="AM116" s="809"/>
      <c r="AN116" s="809"/>
      <c r="AO116" s="810"/>
      <c r="AP116" s="853">
        <v>0</v>
      </c>
      <c r="AQ116" s="854"/>
      <c r="AR116" s="854"/>
      <c r="AS116" s="854"/>
      <c r="AT116" s="855"/>
      <c r="AU116" s="961"/>
      <c r="AV116" s="962"/>
      <c r="AW116" s="962"/>
      <c r="AX116" s="962"/>
      <c r="AY116" s="962"/>
      <c r="AZ116" s="938" t="s">
        <v>457</v>
      </c>
      <c r="BA116" s="939"/>
      <c r="BB116" s="939"/>
      <c r="BC116" s="939"/>
      <c r="BD116" s="939"/>
      <c r="BE116" s="939"/>
      <c r="BF116" s="939"/>
      <c r="BG116" s="939"/>
      <c r="BH116" s="939"/>
      <c r="BI116" s="939"/>
      <c r="BJ116" s="939"/>
      <c r="BK116" s="939"/>
      <c r="BL116" s="939"/>
      <c r="BM116" s="939"/>
      <c r="BN116" s="939"/>
      <c r="BO116" s="939"/>
      <c r="BP116" s="940"/>
      <c r="BQ116" s="845" t="s">
        <v>436</v>
      </c>
      <c r="BR116" s="846"/>
      <c r="BS116" s="846"/>
      <c r="BT116" s="846"/>
      <c r="BU116" s="846"/>
      <c r="BV116" s="846" t="s">
        <v>441</v>
      </c>
      <c r="BW116" s="846"/>
      <c r="BX116" s="846"/>
      <c r="BY116" s="846"/>
      <c r="BZ116" s="846"/>
      <c r="CA116" s="846" t="s">
        <v>441</v>
      </c>
      <c r="CB116" s="846"/>
      <c r="CC116" s="846"/>
      <c r="CD116" s="846"/>
      <c r="CE116" s="846"/>
      <c r="CF116" s="904" t="s">
        <v>441</v>
      </c>
      <c r="CG116" s="905"/>
      <c r="CH116" s="905"/>
      <c r="CI116" s="905"/>
      <c r="CJ116" s="905"/>
      <c r="CK116" s="956"/>
      <c r="CL116" s="850"/>
      <c r="CM116" s="844" t="s">
        <v>458</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v>116052</v>
      </c>
      <c r="DH116" s="809"/>
      <c r="DI116" s="809"/>
      <c r="DJ116" s="809"/>
      <c r="DK116" s="810"/>
      <c r="DL116" s="811">
        <v>113062</v>
      </c>
      <c r="DM116" s="809"/>
      <c r="DN116" s="809"/>
      <c r="DO116" s="809"/>
      <c r="DP116" s="810"/>
      <c r="DQ116" s="811">
        <v>79449</v>
      </c>
      <c r="DR116" s="809"/>
      <c r="DS116" s="809"/>
      <c r="DT116" s="809"/>
      <c r="DU116" s="810"/>
      <c r="DV116" s="853">
        <v>0.2</v>
      </c>
      <c r="DW116" s="854"/>
      <c r="DX116" s="854"/>
      <c r="DY116" s="854"/>
      <c r="DZ116" s="855"/>
    </row>
    <row r="117" spans="1:130" s="226" customFormat="1" ht="26.25" customHeight="1" x14ac:dyDescent="0.15">
      <c r="A117" s="924" t="s">
        <v>188</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459</v>
      </c>
      <c r="Z117" s="926"/>
      <c r="AA117" s="931">
        <v>8325381</v>
      </c>
      <c r="AB117" s="932"/>
      <c r="AC117" s="932"/>
      <c r="AD117" s="932"/>
      <c r="AE117" s="933"/>
      <c r="AF117" s="934">
        <v>8284168</v>
      </c>
      <c r="AG117" s="932"/>
      <c r="AH117" s="932"/>
      <c r="AI117" s="932"/>
      <c r="AJ117" s="933"/>
      <c r="AK117" s="934">
        <v>8508564</v>
      </c>
      <c r="AL117" s="932"/>
      <c r="AM117" s="932"/>
      <c r="AN117" s="932"/>
      <c r="AO117" s="933"/>
      <c r="AP117" s="935"/>
      <c r="AQ117" s="936"/>
      <c r="AR117" s="936"/>
      <c r="AS117" s="936"/>
      <c r="AT117" s="937"/>
      <c r="AU117" s="961"/>
      <c r="AV117" s="962"/>
      <c r="AW117" s="962"/>
      <c r="AX117" s="962"/>
      <c r="AY117" s="962"/>
      <c r="AZ117" s="892" t="s">
        <v>460</v>
      </c>
      <c r="BA117" s="893"/>
      <c r="BB117" s="893"/>
      <c r="BC117" s="893"/>
      <c r="BD117" s="893"/>
      <c r="BE117" s="893"/>
      <c r="BF117" s="893"/>
      <c r="BG117" s="893"/>
      <c r="BH117" s="893"/>
      <c r="BI117" s="893"/>
      <c r="BJ117" s="893"/>
      <c r="BK117" s="893"/>
      <c r="BL117" s="893"/>
      <c r="BM117" s="893"/>
      <c r="BN117" s="893"/>
      <c r="BO117" s="893"/>
      <c r="BP117" s="894"/>
      <c r="BQ117" s="845" t="s">
        <v>444</v>
      </c>
      <c r="BR117" s="846"/>
      <c r="BS117" s="846"/>
      <c r="BT117" s="846"/>
      <c r="BU117" s="846"/>
      <c r="BV117" s="846" t="s">
        <v>233</v>
      </c>
      <c r="BW117" s="846"/>
      <c r="BX117" s="846"/>
      <c r="BY117" s="846"/>
      <c r="BZ117" s="846"/>
      <c r="CA117" s="846" t="s">
        <v>233</v>
      </c>
      <c r="CB117" s="846"/>
      <c r="CC117" s="846"/>
      <c r="CD117" s="846"/>
      <c r="CE117" s="846"/>
      <c r="CF117" s="904" t="s">
        <v>233</v>
      </c>
      <c r="CG117" s="905"/>
      <c r="CH117" s="905"/>
      <c r="CI117" s="905"/>
      <c r="CJ117" s="905"/>
      <c r="CK117" s="956"/>
      <c r="CL117" s="850"/>
      <c r="CM117" s="844" t="s">
        <v>461</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233</v>
      </c>
      <c r="DH117" s="809"/>
      <c r="DI117" s="809"/>
      <c r="DJ117" s="809"/>
      <c r="DK117" s="810"/>
      <c r="DL117" s="811" t="s">
        <v>233</v>
      </c>
      <c r="DM117" s="809"/>
      <c r="DN117" s="809"/>
      <c r="DO117" s="809"/>
      <c r="DP117" s="810"/>
      <c r="DQ117" s="811" t="s">
        <v>233</v>
      </c>
      <c r="DR117" s="809"/>
      <c r="DS117" s="809"/>
      <c r="DT117" s="809"/>
      <c r="DU117" s="810"/>
      <c r="DV117" s="853" t="s">
        <v>441</v>
      </c>
      <c r="DW117" s="854"/>
      <c r="DX117" s="854"/>
      <c r="DY117" s="854"/>
      <c r="DZ117" s="855"/>
    </row>
    <row r="118" spans="1:130" s="226" customFormat="1" ht="26.25" customHeight="1" x14ac:dyDescent="0.15">
      <c r="A118" s="924" t="s">
        <v>431</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428</v>
      </c>
      <c r="AB118" s="925"/>
      <c r="AC118" s="925"/>
      <c r="AD118" s="925"/>
      <c r="AE118" s="926"/>
      <c r="AF118" s="927" t="s">
        <v>429</v>
      </c>
      <c r="AG118" s="925"/>
      <c r="AH118" s="925"/>
      <c r="AI118" s="925"/>
      <c r="AJ118" s="926"/>
      <c r="AK118" s="927" t="s">
        <v>305</v>
      </c>
      <c r="AL118" s="925"/>
      <c r="AM118" s="925"/>
      <c r="AN118" s="925"/>
      <c r="AO118" s="926"/>
      <c r="AP118" s="928" t="s">
        <v>430</v>
      </c>
      <c r="AQ118" s="929"/>
      <c r="AR118" s="929"/>
      <c r="AS118" s="929"/>
      <c r="AT118" s="930"/>
      <c r="AU118" s="961"/>
      <c r="AV118" s="962"/>
      <c r="AW118" s="962"/>
      <c r="AX118" s="962"/>
      <c r="AY118" s="962"/>
      <c r="AZ118" s="867" t="s">
        <v>462</v>
      </c>
      <c r="BA118" s="868"/>
      <c r="BB118" s="868"/>
      <c r="BC118" s="868"/>
      <c r="BD118" s="868"/>
      <c r="BE118" s="868"/>
      <c r="BF118" s="868"/>
      <c r="BG118" s="868"/>
      <c r="BH118" s="868"/>
      <c r="BI118" s="868"/>
      <c r="BJ118" s="868"/>
      <c r="BK118" s="868"/>
      <c r="BL118" s="868"/>
      <c r="BM118" s="868"/>
      <c r="BN118" s="868"/>
      <c r="BO118" s="868"/>
      <c r="BP118" s="869"/>
      <c r="BQ118" s="908" t="s">
        <v>441</v>
      </c>
      <c r="BR118" s="874"/>
      <c r="BS118" s="874"/>
      <c r="BT118" s="874"/>
      <c r="BU118" s="874"/>
      <c r="BV118" s="874" t="s">
        <v>233</v>
      </c>
      <c r="BW118" s="874"/>
      <c r="BX118" s="874"/>
      <c r="BY118" s="874"/>
      <c r="BZ118" s="874"/>
      <c r="CA118" s="874" t="s">
        <v>233</v>
      </c>
      <c r="CB118" s="874"/>
      <c r="CC118" s="874"/>
      <c r="CD118" s="874"/>
      <c r="CE118" s="874"/>
      <c r="CF118" s="904" t="s">
        <v>444</v>
      </c>
      <c r="CG118" s="905"/>
      <c r="CH118" s="905"/>
      <c r="CI118" s="905"/>
      <c r="CJ118" s="905"/>
      <c r="CK118" s="956"/>
      <c r="CL118" s="850"/>
      <c r="CM118" s="844" t="s">
        <v>463</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233</v>
      </c>
      <c r="DH118" s="809"/>
      <c r="DI118" s="809"/>
      <c r="DJ118" s="809"/>
      <c r="DK118" s="810"/>
      <c r="DL118" s="811" t="s">
        <v>233</v>
      </c>
      <c r="DM118" s="809"/>
      <c r="DN118" s="809"/>
      <c r="DO118" s="809"/>
      <c r="DP118" s="810"/>
      <c r="DQ118" s="811" t="s">
        <v>233</v>
      </c>
      <c r="DR118" s="809"/>
      <c r="DS118" s="809"/>
      <c r="DT118" s="809"/>
      <c r="DU118" s="810"/>
      <c r="DV118" s="853" t="s">
        <v>233</v>
      </c>
      <c r="DW118" s="854"/>
      <c r="DX118" s="854"/>
      <c r="DY118" s="854"/>
      <c r="DZ118" s="855"/>
    </row>
    <row r="119" spans="1:130" s="226" customFormat="1" ht="26.25" customHeight="1" x14ac:dyDescent="0.15">
      <c r="A119" s="847" t="s">
        <v>434</v>
      </c>
      <c r="B119" s="848"/>
      <c r="C119" s="889" t="s">
        <v>435</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444</v>
      </c>
      <c r="AB119" s="918"/>
      <c r="AC119" s="918"/>
      <c r="AD119" s="918"/>
      <c r="AE119" s="919"/>
      <c r="AF119" s="920" t="s">
        <v>233</v>
      </c>
      <c r="AG119" s="918"/>
      <c r="AH119" s="918"/>
      <c r="AI119" s="918"/>
      <c r="AJ119" s="919"/>
      <c r="AK119" s="920" t="s">
        <v>444</v>
      </c>
      <c r="AL119" s="918"/>
      <c r="AM119" s="918"/>
      <c r="AN119" s="918"/>
      <c r="AO119" s="919"/>
      <c r="AP119" s="921" t="s">
        <v>233</v>
      </c>
      <c r="AQ119" s="922"/>
      <c r="AR119" s="922"/>
      <c r="AS119" s="922"/>
      <c r="AT119" s="923"/>
      <c r="AU119" s="963"/>
      <c r="AV119" s="964"/>
      <c r="AW119" s="964"/>
      <c r="AX119" s="964"/>
      <c r="AY119" s="964"/>
      <c r="AZ119" s="247" t="s">
        <v>188</v>
      </c>
      <c r="BA119" s="247"/>
      <c r="BB119" s="247"/>
      <c r="BC119" s="247"/>
      <c r="BD119" s="247"/>
      <c r="BE119" s="247"/>
      <c r="BF119" s="247"/>
      <c r="BG119" s="247"/>
      <c r="BH119" s="247"/>
      <c r="BI119" s="247"/>
      <c r="BJ119" s="247"/>
      <c r="BK119" s="247"/>
      <c r="BL119" s="247"/>
      <c r="BM119" s="247"/>
      <c r="BN119" s="247"/>
      <c r="BO119" s="906" t="s">
        <v>464</v>
      </c>
      <c r="BP119" s="907"/>
      <c r="BQ119" s="908">
        <v>97860241</v>
      </c>
      <c r="BR119" s="874"/>
      <c r="BS119" s="874"/>
      <c r="BT119" s="874"/>
      <c r="BU119" s="874"/>
      <c r="BV119" s="874">
        <v>94812512</v>
      </c>
      <c r="BW119" s="874"/>
      <c r="BX119" s="874"/>
      <c r="BY119" s="874"/>
      <c r="BZ119" s="874"/>
      <c r="CA119" s="874">
        <v>93206110</v>
      </c>
      <c r="CB119" s="874"/>
      <c r="CC119" s="874"/>
      <c r="CD119" s="874"/>
      <c r="CE119" s="874"/>
      <c r="CF119" s="777"/>
      <c r="CG119" s="778"/>
      <c r="CH119" s="778"/>
      <c r="CI119" s="778"/>
      <c r="CJ119" s="863"/>
      <c r="CK119" s="957"/>
      <c r="CL119" s="852"/>
      <c r="CM119" s="867" t="s">
        <v>465</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v>2666046</v>
      </c>
      <c r="DH119" s="793"/>
      <c r="DI119" s="793"/>
      <c r="DJ119" s="793"/>
      <c r="DK119" s="794"/>
      <c r="DL119" s="795">
        <v>2264971</v>
      </c>
      <c r="DM119" s="793"/>
      <c r="DN119" s="793"/>
      <c r="DO119" s="793"/>
      <c r="DP119" s="794"/>
      <c r="DQ119" s="795">
        <v>1857941</v>
      </c>
      <c r="DR119" s="793"/>
      <c r="DS119" s="793"/>
      <c r="DT119" s="793"/>
      <c r="DU119" s="794"/>
      <c r="DV119" s="877">
        <v>4.3</v>
      </c>
      <c r="DW119" s="878"/>
      <c r="DX119" s="878"/>
      <c r="DY119" s="878"/>
      <c r="DZ119" s="879"/>
    </row>
    <row r="120" spans="1:130" s="226" customFormat="1" ht="26.25" customHeight="1" x14ac:dyDescent="0.15">
      <c r="A120" s="849"/>
      <c r="B120" s="850"/>
      <c r="C120" s="844" t="s">
        <v>440</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233</v>
      </c>
      <c r="AB120" s="809"/>
      <c r="AC120" s="809"/>
      <c r="AD120" s="809"/>
      <c r="AE120" s="810"/>
      <c r="AF120" s="811" t="s">
        <v>233</v>
      </c>
      <c r="AG120" s="809"/>
      <c r="AH120" s="809"/>
      <c r="AI120" s="809"/>
      <c r="AJ120" s="810"/>
      <c r="AK120" s="811" t="s">
        <v>233</v>
      </c>
      <c r="AL120" s="809"/>
      <c r="AM120" s="809"/>
      <c r="AN120" s="809"/>
      <c r="AO120" s="810"/>
      <c r="AP120" s="853" t="s">
        <v>233</v>
      </c>
      <c r="AQ120" s="854"/>
      <c r="AR120" s="854"/>
      <c r="AS120" s="854"/>
      <c r="AT120" s="855"/>
      <c r="AU120" s="909" t="s">
        <v>466</v>
      </c>
      <c r="AV120" s="910"/>
      <c r="AW120" s="910"/>
      <c r="AX120" s="910"/>
      <c r="AY120" s="911"/>
      <c r="AZ120" s="889" t="s">
        <v>467</v>
      </c>
      <c r="BA120" s="837"/>
      <c r="BB120" s="837"/>
      <c r="BC120" s="837"/>
      <c r="BD120" s="837"/>
      <c r="BE120" s="837"/>
      <c r="BF120" s="837"/>
      <c r="BG120" s="837"/>
      <c r="BH120" s="837"/>
      <c r="BI120" s="837"/>
      <c r="BJ120" s="837"/>
      <c r="BK120" s="837"/>
      <c r="BL120" s="837"/>
      <c r="BM120" s="837"/>
      <c r="BN120" s="837"/>
      <c r="BO120" s="837"/>
      <c r="BP120" s="838"/>
      <c r="BQ120" s="890">
        <v>13329990</v>
      </c>
      <c r="BR120" s="871"/>
      <c r="BS120" s="871"/>
      <c r="BT120" s="871"/>
      <c r="BU120" s="871"/>
      <c r="BV120" s="871">
        <v>14185933</v>
      </c>
      <c r="BW120" s="871"/>
      <c r="BX120" s="871"/>
      <c r="BY120" s="871"/>
      <c r="BZ120" s="871"/>
      <c r="CA120" s="871">
        <v>16202880</v>
      </c>
      <c r="CB120" s="871"/>
      <c r="CC120" s="871"/>
      <c r="CD120" s="871"/>
      <c r="CE120" s="871"/>
      <c r="CF120" s="895">
        <v>37.4</v>
      </c>
      <c r="CG120" s="896"/>
      <c r="CH120" s="896"/>
      <c r="CI120" s="896"/>
      <c r="CJ120" s="896"/>
      <c r="CK120" s="897" t="s">
        <v>468</v>
      </c>
      <c r="CL120" s="881"/>
      <c r="CM120" s="881"/>
      <c r="CN120" s="881"/>
      <c r="CO120" s="882"/>
      <c r="CP120" s="901" t="s">
        <v>469</v>
      </c>
      <c r="CQ120" s="902"/>
      <c r="CR120" s="902"/>
      <c r="CS120" s="902"/>
      <c r="CT120" s="902"/>
      <c r="CU120" s="902"/>
      <c r="CV120" s="902"/>
      <c r="CW120" s="902"/>
      <c r="CX120" s="902"/>
      <c r="CY120" s="902"/>
      <c r="CZ120" s="902"/>
      <c r="DA120" s="902"/>
      <c r="DB120" s="902"/>
      <c r="DC120" s="902"/>
      <c r="DD120" s="902"/>
      <c r="DE120" s="902"/>
      <c r="DF120" s="903"/>
      <c r="DG120" s="890">
        <v>9023699</v>
      </c>
      <c r="DH120" s="871"/>
      <c r="DI120" s="871"/>
      <c r="DJ120" s="871"/>
      <c r="DK120" s="871"/>
      <c r="DL120" s="871">
        <v>7702219</v>
      </c>
      <c r="DM120" s="871"/>
      <c r="DN120" s="871"/>
      <c r="DO120" s="871"/>
      <c r="DP120" s="871"/>
      <c r="DQ120" s="871">
        <v>6501814</v>
      </c>
      <c r="DR120" s="871"/>
      <c r="DS120" s="871"/>
      <c r="DT120" s="871"/>
      <c r="DU120" s="871"/>
      <c r="DV120" s="872">
        <v>15</v>
      </c>
      <c r="DW120" s="872"/>
      <c r="DX120" s="872"/>
      <c r="DY120" s="872"/>
      <c r="DZ120" s="873"/>
    </row>
    <row r="121" spans="1:130" s="226" customFormat="1" ht="26.25" customHeight="1" x14ac:dyDescent="0.15">
      <c r="A121" s="849"/>
      <c r="B121" s="850"/>
      <c r="C121" s="892" t="s">
        <v>470</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233</v>
      </c>
      <c r="AB121" s="809"/>
      <c r="AC121" s="809"/>
      <c r="AD121" s="809"/>
      <c r="AE121" s="810"/>
      <c r="AF121" s="811" t="s">
        <v>233</v>
      </c>
      <c r="AG121" s="809"/>
      <c r="AH121" s="809"/>
      <c r="AI121" s="809"/>
      <c r="AJ121" s="810"/>
      <c r="AK121" s="811" t="s">
        <v>233</v>
      </c>
      <c r="AL121" s="809"/>
      <c r="AM121" s="809"/>
      <c r="AN121" s="809"/>
      <c r="AO121" s="810"/>
      <c r="AP121" s="853" t="s">
        <v>233</v>
      </c>
      <c r="AQ121" s="854"/>
      <c r="AR121" s="854"/>
      <c r="AS121" s="854"/>
      <c r="AT121" s="855"/>
      <c r="AU121" s="912"/>
      <c r="AV121" s="913"/>
      <c r="AW121" s="913"/>
      <c r="AX121" s="913"/>
      <c r="AY121" s="914"/>
      <c r="AZ121" s="844" t="s">
        <v>471</v>
      </c>
      <c r="BA121" s="781"/>
      <c r="BB121" s="781"/>
      <c r="BC121" s="781"/>
      <c r="BD121" s="781"/>
      <c r="BE121" s="781"/>
      <c r="BF121" s="781"/>
      <c r="BG121" s="781"/>
      <c r="BH121" s="781"/>
      <c r="BI121" s="781"/>
      <c r="BJ121" s="781"/>
      <c r="BK121" s="781"/>
      <c r="BL121" s="781"/>
      <c r="BM121" s="781"/>
      <c r="BN121" s="781"/>
      <c r="BO121" s="781"/>
      <c r="BP121" s="782"/>
      <c r="BQ121" s="845">
        <v>17460807</v>
      </c>
      <c r="BR121" s="846"/>
      <c r="BS121" s="846"/>
      <c r="BT121" s="846"/>
      <c r="BU121" s="846"/>
      <c r="BV121" s="846">
        <v>15215055</v>
      </c>
      <c r="BW121" s="846"/>
      <c r="BX121" s="846"/>
      <c r="BY121" s="846"/>
      <c r="BZ121" s="846"/>
      <c r="CA121" s="846">
        <v>14074272</v>
      </c>
      <c r="CB121" s="846"/>
      <c r="CC121" s="846"/>
      <c r="CD121" s="846"/>
      <c r="CE121" s="846"/>
      <c r="CF121" s="904">
        <v>32.5</v>
      </c>
      <c r="CG121" s="905"/>
      <c r="CH121" s="905"/>
      <c r="CI121" s="905"/>
      <c r="CJ121" s="905"/>
      <c r="CK121" s="898"/>
      <c r="CL121" s="884"/>
      <c r="CM121" s="884"/>
      <c r="CN121" s="884"/>
      <c r="CO121" s="885"/>
      <c r="CP121" s="864" t="s">
        <v>410</v>
      </c>
      <c r="CQ121" s="865"/>
      <c r="CR121" s="865"/>
      <c r="CS121" s="865"/>
      <c r="CT121" s="865"/>
      <c r="CU121" s="865"/>
      <c r="CV121" s="865"/>
      <c r="CW121" s="865"/>
      <c r="CX121" s="865"/>
      <c r="CY121" s="865"/>
      <c r="CZ121" s="865"/>
      <c r="DA121" s="865"/>
      <c r="DB121" s="865"/>
      <c r="DC121" s="865"/>
      <c r="DD121" s="865"/>
      <c r="DE121" s="865"/>
      <c r="DF121" s="866"/>
      <c r="DG121" s="845">
        <v>3809453</v>
      </c>
      <c r="DH121" s="846"/>
      <c r="DI121" s="846"/>
      <c r="DJ121" s="846"/>
      <c r="DK121" s="846"/>
      <c r="DL121" s="846">
        <v>3629055</v>
      </c>
      <c r="DM121" s="846"/>
      <c r="DN121" s="846"/>
      <c r="DO121" s="846"/>
      <c r="DP121" s="846"/>
      <c r="DQ121" s="846">
        <v>3480161</v>
      </c>
      <c r="DR121" s="846"/>
      <c r="DS121" s="846"/>
      <c r="DT121" s="846"/>
      <c r="DU121" s="846"/>
      <c r="DV121" s="823">
        <v>8</v>
      </c>
      <c r="DW121" s="823"/>
      <c r="DX121" s="823"/>
      <c r="DY121" s="823"/>
      <c r="DZ121" s="824"/>
    </row>
    <row r="122" spans="1:130" s="226" customFormat="1" ht="26.25" customHeight="1" x14ac:dyDescent="0.15">
      <c r="A122" s="849"/>
      <c r="B122" s="850"/>
      <c r="C122" s="844" t="s">
        <v>452</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233</v>
      </c>
      <c r="AB122" s="809"/>
      <c r="AC122" s="809"/>
      <c r="AD122" s="809"/>
      <c r="AE122" s="810"/>
      <c r="AF122" s="811" t="s">
        <v>233</v>
      </c>
      <c r="AG122" s="809"/>
      <c r="AH122" s="809"/>
      <c r="AI122" s="809"/>
      <c r="AJ122" s="810"/>
      <c r="AK122" s="811" t="s">
        <v>233</v>
      </c>
      <c r="AL122" s="809"/>
      <c r="AM122" s="809"/>
      <c r="AN122" s="809"/>
      <c r="AO122" s="810"/>
      <c r="AP122" s="853" t="s">
        <v>233</v>
      </c>
      <c r="AQ122" s="854"/>
      <c r="AR122" s="854"/>
      <c r="AS122" s="854"/>
      <c r="AT122" s="855"/>
      <c r="AU122" s="912"/>
      <c r="AV122" s="913"/>
      <c r="AW122" s="913"/>
      <c r="AX122" s="913"/>
      <c r="AY122" s="914"/>
      <c r="AZ122" s="867" t="s">
        <v>472</v>
      </c>
      <c r="BA122" s="868"/>
      <c r="BB122" s="868"/>
      <c r="BC122" s="868"/>
      <c r="BD122" s="868"/>
      <c r="BE122" s="868"/>
      <c r="BF122" s="868"/>
      <c r="BG122" s="868"/>
      <c r="BH122" s="868"/>
      <c r="BI122" s="868"/>
      <c r="BJ122" s="868"/>
      <c r="BK122" s="868"/>
      <c r="BL122" s="868"/>
      <c r="BM122" s="868"/>
      <c r="BN122" s="868"/>
      <c r="BO122" s="868"/>
      <c r="BP122" s="869"/>
      <c r="BQ122" s="908">
        <v>58214703</v>
      </c>
      <c r="BR122" s="874"/>
      <c r="BS122" s="874"/>
      <c r="BT122" s="874"/>
      <c r="BU122" s="874"/>
      <c r="BV122" s="874">
        <v>57750122</v>
      </c>
      <c r="BW122" s="874"/>
      <c r="BX122" s="874"/>
      <c r="BY122" s="874"/>
      <c r="BZ122" s="874"/>
      <c r="CA122" s="874">
        <v>57849472</v>
      </c>
      <c r="CB122" s="874"/>
      <c r="CC122" s="874"/>
      <c r="CD122" s="874"/>
      <c r="CE122" s="874"/>
      <c r="CF122" s="875">
        <v>133.5</v>
      </c>
      <c r="CG122" s="876"/>
      <c r="CH122" s="876"/>
      <c r="CI122" s="876"/>
      <c r="CJ122" s="876"/>
      <c r="CK122" s="898"/>
      <c r="CL122" s="884"/>
      <c r="CM122" s="884"/>
      <c r="CN122" s="884"/>
      <c r="CO122" s="885"/>
      <c r="CP122" s="864" t="s">
        <v>407</v>
      </c>
      <c r="CQ122" s="865"/>
      <c r="CR122" s="865"/>
      <c r="CS122" s="865"/>
      <c r="CT122" s="865"/>
      <c r="CU122" s="865"/>
      <c r="CV122" s="865"/>
      <c r="CW122" s="865"/>
      <c r="CX122" s="865"/>
      <c r="CY122" s="865"/>
      <c r="CZ122" s="865"/>
      <c r="DA122" s="865"/>
      <c r="DB122" s="865"/>
      <c r="DC122" s="865"/>
      <c r="DD122" s="865"/>
      <c r="DE122" s="865"/>
      <c r="DF122" s="866"/>
      <c r="DG122" s="845">
        <v>28130</v>
      </c>
      <c r="DH122" s="846"/>
      <c r="DI122" s="846"/>
      <c r="DJ122" s="846"/>
      <c r="DK122" s="846"/>
      <c r="DL122" s="846">
        <v>29829</v>
      </c>
      <c r="DM122" s="846"/>
      <c r="DN122" s="846"/>
      <c r="DO122" s="846"/>
      <c r="DP122" s="846"/>
      <c r="DQ122" s="846">
        <v>29959</v>
      </c>
      <c r="DR122" s="846"/>
      <c r="DS122" s="846"/>
      <c r="DT122" s="846"/>
      <c r="DU122" s="846"/>
      <c r="DV122" s="823">
        <v>0.1</v>
      </c>
      <c r="DW122" s="823"/>
      <c r="DX122" s="823"/>
      <c r="DY122" s="823"/>
      <c r="DZ122" s="824"/>
    </row>
    <row r="123" spans="1:130" s="226" customFormat="1" ht="26.25" customHeight="1" x14ac:dyDescent="0.15">
      <c r="A123" s="849"/>
      <c r="B123" s="850"/>
      <c r="C123" s="844" t="s">
        <v>458</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v>50490</v>
      </c>
      <c r="AB123" s="809"/>
      <c r="AC123" s="809"/>
      <c r="AD123" s="809"/>
      <c r="AE123" s="810"/>
      <c r="AF123" s="811">
        <v>18380</v>
      </c>
      <c r="AG123" s="809"/>
      <c r="AH123" s="809"/>
      <c r="AI123" s="809"/>
      <c r="AJ123" s="810"/>
      <c r="AK123" s="811">
        <v>18241</v>
      </c>
      <c r="AL123" s="809"/>
      <c r="AM123" s="809"/>
      <c r="AN123" s="809"/>
      <c r="AO123" s="810"/>
      <c r="AP123" s="853">
        <v>0</v>
      </c>
      <c r="AQ123" s="854"/>
      <c r="AR123" s="854"/>
      <c r="AS123" s="854"/>
      <c r="AT123" s="855"/>
      <c r="AU123" s="915"/>
      <c r="AV123" s="916"/>
      <c r="AW123" s="916"/>
      <c r="AX123" s="916"/>
      <c r="AY123" s="916"/>
      <c r="AZ123" s="247" t="s">
        <v>188</v>
      </c>
      <c r="BA123" s="247"/>
      <c r="BB123" s="247"/>
      <c r="BC123" s="247"/>
      <c r="BD123" s="247"/>
      <c r="BE123" s="247"/>
      <c r="BF123" s="247"/>
      <c r="BG123" s="247"/>
      <c r="BH123" s="247"/>
      <c r="BI123" s="247"/>
      <c r="BJ123" s="247"/>
      <c r="BK123" s="247"/>
      <c r="BL123" s="247"/>
      <c r="BM123" s="247"/>
      <c r="BN123" s="247"/>
      <c r="BO123" s="906" t="s">
        <v>473</v>
      </c>
      <c r="BP123" s="907"/>
      <c r="BQ123" s="861">
        <v>89005500</v>
      </c>
      <c r="BR123" s="862"/>
      <c r="BS123" s="862"/>
      <c r="BT123" s="862"/>
      <c r="BU123" s="862"/>
      <c r="BV123" s="862">
        <v>87151110</v>
      </c>
      <c r="BW123" s="862"/>
      <c r="BX123" s="862"/>
      <c r="BY123" s="862"/>
      <c r="BZ123" s="862"/>
      <c r="CA123" s="862">
        <v>88126624</v>
      </c>
      <c r="CB123" s="862"/>
      <c r="CC123" s="862"/>
      <c r="CD123" s="862"/>
      <c r="CE123" s="862"/>
      <c r="CF123" s="777"/>
      <c r="CG123" s="778"/>
      <c r="CH123" s="778"/>
      <c r="CI123" s="778"/>
      <c r="CJ123" s="863"/>
      <c r="CK123" s="898"/>
      <c r="CL123" s="884"/>
      <c r="CM123" s="884"/>
      <c r="CN123" s="884"/>
      <c r="CO123" s="885"/>
      <c r="CP123" s="864" t="s">
        <v>474</v>
      </c>
      <c r="CQ123" s="865"/>
      <c r="CR123" s="865"/>
      <c r="CS123" s="865"/>
      <c r="CT123" s="865"/>
      <c r="CU123" s="865"/>
      <c r="CV123" s="865"/>
      <c r="CW123" s="865"/>
      <c r="CX123" s="865"/>
      <c r="CY123" s="865"/>
      <c r="CZ123" s="865"/>
      <c r="DA123" s="865"/>
      <c r="DB123" s="865"/>
      <c r="DC123" s="865"/>
      <c r="DD123" s="865"/>
      <c r="DE123" s="865"/>
      <c r="DF123" s="866"/>
      <c r="DG123" s="808" t="s">
        <v>233</v>
      </c>
      <c r="DH123" s="809"/>
      <c r="DI123" s="809"/>
      <c r="DJ123" s="809"/>
      <c r="DK123" s="810"/>
      <c r="DL123" s="811" t="s">
        <v>233</v>
      </c>
      <c r="DM123" s="809"/>
      <c r="DN123" s="809"/>
      <c r="DO123" s="809"/>
      <c r="DP123" s="810"/>
      <c r="DQ123" s="811" t="s">
        <v>233</v>
      </c>
      <c r="DR123" s="809"/>
      <c r="DS123" s="809"/>
      <c r="DT123" s="809"/>
      <c r="DU123" s="810"/>
      <c r="DV123" s="853" t="s">
        <v>233</v>
      </c>
      <c r="DW123" s="854"/>
      <c r="DX123" s="854"/>
      <c r="DY123" s="854"/>
      <c r="DZ123" s="855"/>
    </row>
    <row r="124" spans="1:130" s="226" customFormat="1" ht="26.25" customHeight="1" thickBot="1" x14ac:dyDescent="0.2">
      <c r="A124" s="849"/>
      <c r="B124" s="850"/>
      <c r="C124" s="844" t="s">
        <v>461</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233</v>
      </c>
      <c r="AB124" s="809"/>
      <c r="AC124" s="809"/>
      <c r="AD124" s="809"/>
      <c r="AE124" s="810"/>
      <c r="AF124" s="811" t="s">
        <v>233</v>
      </c>
      <c r="AG124" s="809"/>
      <c r="AH124" s="809"/>
      <c r="AI124" s="809"/>
      <c r="AJ124" s="810"/>
      <c r="AK124" s="811" t="s">
        <v>233</v>
      </c>
      <c r="AL124" s="809"/>
      <c r="AM124" s="809"/>
      <c r="AN124" s="809"/>
      <c r="AO124" s="810"/>
      <c r="AP124" s="853" t="s">
        <v>233</v>
      </c>
      <c r="AQ124" s="854"/>
      <c r="AR124" s="854"/>
      <c r="AS124" s="854"/>
      <c r="AT124" s="855"/>
      <c r="AU124" s="856" t="s">
        <v>475</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22.6</v>
      </c>
      <c r="BR124" s="860"/>
      <c r="BS124" s="860"/>
      <c r="BT124" s="860"/>
      <c r="BU124" s="860"/>
      <c r="BV124" s="860">
        <v>18.899999999999999</v>
      </c>
      <c r="BW124" s="860"/>
      <c r="BX124" s="860"/>
      <c r="BY124" s="860"/>
      <c r="BZ124" s="860"/>
      <c r="CA124" s="860">
        <v>11.7</v>
      </c>
      <c r="CB124" s="860"/>
      <c r="CC124" s="860"/>
      <c r="CD124" s="860"/>
      <c r="CE124" s="860"/>
      <c r="CF124" s="755"/>
      <c r="CG124" s="756"/>
      <c r="CH124" s="756"/>
      <c r="CI124" s="756"/>
      <c r="CJ124" s="891"/>
      <c r="CK124" s="899"/>
      <c r="CL124" s="899"/>
      <c r="CM124" s="899"/>
      <c r="CN124" s="899"/>
      <c r="CO124" s="900"/>
      <c r="CP124" s="864" t="s">
        <v>476</v>
      </c>
      <c r="CQ124" s="865"/>
      <c r="CR124" s="865"/>
      <c r="CS124" s="865"/>
      <c r="CT124" s="865"/>
      <c r="CU124" s="865"/>
      <c r="CV124" s="865"/>
      <c r="CW124" s="865"/>
      <c r="CX124" s="865"/>
      <c r="CY124" s="865"/>
      <c r="CZ124" s="865"/>
      <c r="DA124" s="865"/>
      <c r="DB124" s="865"/>
      <c r="DC124" s="865"/>
      <c r="DD124" s="865"/>
      <c r="DE124" s="865"/>
      <c r="DF124" s="866"/>
      <c r="DG124" s="792" t="s">
        <v>233</v>
      </c>
      <c r="DH124" s="793"/>
      <c r="DI124" s="793"/>
      <c r="DJ124" s="793"/>
      <c r="DK124" s="794"/>
      <c r="DL124" s="795" t="s">
        <v>233</v>
      </c>
      <c r="DM124" s="793"/>
      <c r="DN124" s="793"/>
      <c r="DO124" s="793"/>
      <c r="DP124" s="794"/>
      <c r="DQ124" s="795" t="s">
        <v>233</v>
      </c>
      <c r="DR124" s="793"/>
      <c r="DS124" s="793"/>
      <c r="DT124" s="793"/>
      <c r="DU124" s="794"/>
      <c r="DV124" s="877" t="s">
        <v>233</v>
      </c>
      <c r="DW124" s="878"/>
      <c r="DX124" s="878"/>
      <c r="DY124" s="878"/>
      <c r="DZ124" s="879"/>
    </row>
    <row r="125" spans="1:130" s="226" customFormat="1" ht="26.25" customHeight="1" x14ac:dyDescent="0.15">
      <c r="A125" s="849"/>
      <c r="B125" s="850"/>
      <c r="C125" s="844" t="s">
        <v>463</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233</v>
      </c>
      <c r="AB125" s="809"/>
      <c r="AC125" s="809"/>
      <c r="AD125" s="809"/>
      <c r="AE125" s="810"/>
      <c r="AF125" s="811" t="s">
        <v>233</v>
      </c>
      <c r="AG125" s="809"/>
      <c r="AH125" s="809"/>
      <c r="AI125" s="809"/>
      <c r="AJ125" s="810"/>
      <c r="AK125" s="811" t="s">
        <v>233</v>
      </c>
      <c r="AL125" s="809"/>
      <c r="AM125" s="809"/>
      <c r="AN125" s="809"/>
      <c r="AO125" s="810"/>
      <c r="AP125" s="853" t="s">
        <v>233</v>
      </c>
      <c r="AQ125" s="854"/>
      <c r="AR125" s="854"/>
      <c r="AS125" s="854"/>
      <c r="AT125" s="85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0" t="s">
        <v>477</v>
      </c>
      <c r="CL125" s="881"/>
      <c r="CM125" s="881"/>
      <c r="CN125" s="881"/>
      <c r="CO125" s="882"/>
      <c r="CP125" s="889" t="s">
        <v>478</v>
      </c>
      <c r="CQ125" s="837"/>
      <c r="CR125" s="837"/>
      <c r="CS125" s="837"/>
      <c r="CT125" s="837"/>
      <c r="CU125" s="837"/>
      <c r="CV125" s="837"/>
      <c r="CW125" s="837"/>
      <c r="CX125" s="837"/>
      <c r="CY125" s="837"/>
      <c r="CZ125" s="837"/>
      <c r="DA125" s="837"/>
      <c r="DB125" s="837"/>
      <c r="DC125" s="837"/>
      <c r="DD125" s="837"/>
      <c r="DE125" s="837"/>
      <c r="DF125" s="838"/>
      <c r="DG125" s="890" t="s">
        <v>233</v>
      </c>
      <c r="DH125" s="871"/>
      <c r="DI125" s="871"/>
      <c r="DJ125" s="871"/>
      <c r="DK125" s="871"/>
      <c r="DL125" s="871" t="s">
        <v>233</v>
      </c>
      <c r="DM125" s="871"/>
      <c r="DN125" s="871"/>
      <c r="DO125" s="871"/>
      <c r="DP125" s="871"/>
      <c r="DQ125" s="871" t="s">
        <v>233</v>
      </c>
      <c r="DR125" s="871"/>
      <c r="DS125" s="871"/>
      <c r="DT125" s="871"/>
      <c r="DU125" s="871"/>
      <c r="DV125" s="872" t="s">
        <v>233</v>
      </c>
      <c r="DW125" s="872"/>
      <c r="DX125" s="872"/>
      <c r="DY125" s="872"/>
      <c r="DZ125" s="873"/>
    </row>
    <row r="126" spans="1:130" s="226" customFormat="1" ht="26.25" customHeight="1" thickBot="1" x14ac:dyDescent="0.2">
      <c r="A126" s="849"/>
      <c r="B126" s="850"/>
      <c r="C126" s="844" t="s">
        <v>465</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v>384028</v>
      </c>
      <c r="AB126" s="809"/>
      <c r="AC126" s="809"/>
      <c r="AD126" s="809"/>
      <c r="AE126" s="810"/>
      <c r="AF126" s="811">
        <v>360285</v>
      </c>
      <c r="AG126" s="809"/>
      <c r="AH126" s="809"/>
      <c r="AI126" s="809"/>
      <c r="AJ126" s="810"/>
      <c r="AK126" s="811">
        <v>519124</v>
      </c>
      <c r="AL126" s="809"/>
      <c r="AM126" s="809"/>
      <c r="AN126" s="809"/>
      <c r="AO126" s="810"/>
      <c r="AP126" s="853">
        <v>1.2</v>
      </c>
      <c r="AQ126" s="854"/>
      <c r="AR126" s="854"/>
      <c r="AS126" s="854"/>
      <c r="AT126" s="85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3"/>
      <c r="CL126" s="884"/>
      <c r="CM126" s="884"/>
      <c r="CN126" s="884"/>
      <c r="CO126" s="885"/>
      <c r="CP126" s="844" t="s">
        <v>479</v>
      </c>
      <c r="CQ126" s="781"/>
      <c r="CR126" s="781"/>
      <c r="CS126" s="781"/>
      <c r="CT126" s="781"/>
      <c r="CU126" s="781"/>
      <c r="CV126" s="781"/>
      <c r="CW126" s="781"/>
      <c r="CX126" s="781"/>
      <c r="CY126" s="781"/>
      <c r="CZ126" s="781"/>
      <c r="DA126" s="781"/>
      <c r="DB126" s="781"/>
      <c r="DC126" s="781"/>
      <c r="DD126" s="781"/>
      <c r="DE126" s="781"/>
      <c r="DF126" s="782"/>
      <c r="DG126" s="845">
        <v>1988286</v>
      </c>
      <c r="DH126" s="846"/>
      <c r="DI126" s="846"/>
      <c r="DJ126" s="846"/>
      <c r="DK126" s="846"/>
      <c r="DL126" s="846">
        <v>1973866</v>
      </c>
      <c r="DM126" s="846"/>
      <c r="DN126" s="846"/>
      <c r="DO126" s="846"/>
      <c r="DP126" s="846"/>
      <c r="DQ126" s="846">
        <v>2128601</v>
      </c>
      <c r="DR126" s="846"/>
      <c r="DS126" s="846"/>
      <c r="DT126" s="846"/>
      <c r="DU126" s="846"/>
      <c r="DV126" s="823">
        <v>4.9000000000000004</v>
      </c>
      <c r="DW126" s="823"/>
      <c r="DX126" s="823"/>
      <c r="DY126" s="823"/>
      <c r="DZ126" s="824"/>
    </row>
    <row r="127" spans="1:130" s="226" customFormat="1" ht="26.25" customHeight="1" x14ac:dyDescent="0.15">
      <c r="A127" s="851"/>
      <c r="B127" s="852"/>
      <c r="C127" s="867" t="s">
        <v>480</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t="s">
        <v>233</v>
      </c>
      <c r="AB127" s="809"/>
      <c r="AC127" s="809"/>
      <c r="AD127" s="809"/>
      <c r="AE127" s="810"/>
      <c r="AF127" s="811" t="s">
        <v>233</v>
      </c>
      <c r="AG127" s="809"/>
      <c r="AH127" s="809"/>
      <c r="AI127" s="809"/>
      <c r="AJ127" s="810"/>
      <c r="AK127" s="811" t="s">
        <v>233</v>
      </c>
      <c r="AL127" s="809"/>
      <c r="AM127" s="809"/>
      <c r="AN127" s="809"/>
      <c r="AO127" s="810"/>
      <c r="AP127" s="853" t="s">
        <v>233</v>
      </c>
      <c r="AQ127" s="854"/>
      <c r="AR127" s="854"/>
      <c r="AS127" s="854"/>
      <c r="AT127" s="855"/>
      <c r="AU127" s="228"/>
      <c r="AV127" s="228"/>
      <c r="AW127" s="228"/>
      <c r="AX127" s="870" t="s">
        <v>481</v>
      </c>
      <c r="AY127" s="841"/>
      <c r="AZ127" s="841"/>
      <c r="BA127" s="841"/>
      <c r="BB127" s="841"/>
      <c r="BC127" s="841"/>
      <c r="BD127" s="841"/>
      <c r="BE127" s="842"/>
      <c r="BF127" s="840" t="s">
        <v>482</v>
      </c>
      <c r="BG127" s="841"/>
      <c r="BH127" s="841"/>
      <c r="BI127" s="841"/>
      <c r="BJ127" s="841"/>
      <c r="BK127" s="841"/>
      <c r="BL127" s="842"/>
      <c r="BM127" s="840" t="s">
        <v>483</v>
      </c>
      <c r="BN127" s="841"/>
      <c r="BO127" s="841"/>
      <c r="BP127" s="841"/>
      <c r="BQ127" s="841"/>
      <c r="BR127" s="841"/>
      <c r="BS127" s="842"/>
      <c r="BT127" s="840" t="s">
        <v>484</v>
      </c>
      <c r="BU127" s="841"/>
      <c r="BV127" s="841"/>
      <c r="BW127" s="841"/>
      <c r="BX127" s="841"/>
      <c r="BY127" s="841"/>
      <c r="BZ127" s="843"/>
      <c r="CA127" s="228"/>
      <c r="CB127" s="228"/>
      <c r="CC127" s="228"/>
      <c r="CD127" s="251"/>
      <c r="CE127" s="251"/>
      <c r="CF127" s="251"/>
      <c r="CG127" s="228"/>
      <c r="CH127" s="228"/>
      <c r="CI127" s="228"/>
      <c r="CJ127" s="250"/>
      <c r="CK127" s="883"/>
      <c r="CL127" s="884"/>
      <c r="CM127" s="884"/>
      <c r="CN127" s="884"/>
      <c r="CO127" s="885"/>
      <c r="CP127" s="844" t="s">
        <v>485</v>
      </c>
      <c r="CQ127" s="781"/>
      <c r="CR127" s="781"/>
      <c r="CS127" s="781"/>
      <c r="CT127" s="781"/>
      <c r="CU127" s="781"/>
      <c r="CV127" s="781"/>
      <c r="CW127" s="781"/>
      <c r="CX127" s="781"/>
      <c r="CY127" s="781"/>
      <c r="CZ127" s="781"/>
      <c r="DA127" s="781"/>
      <c r="DB127" s="781"/>
      <c r="DC127" s="781"/>
      <c r="DD127" s="781"/>
      <c r="DE127" s="781"/>
      <c r="DF127" s="782"/>
      <c r="DG127" s="845" t="s">
        <v>441</v>
      </c>
      <c r="DH127" s="846"/>
      <c r="DI127" s="846"/>
      <c r="DJ127" s="846"/>
      <c r="DK127" s="846"/>
      <c r="DL127" s="846" t="s">
        <v>233</v>
      </c>
      <c r="DM127" s="846"/>
      <c r="DN127" s="846"/>
      <c r="DO127" s="846"/>
      <c r="DP127" s="846"/>
      <c r="DQ127" s="846" t="s">
        <v>233</v>
      </c>
      <c r="DR127" s="846"/>
      <c r="DS127" s="846"/>
      <c r="DT127" s="846"/>
      <c r="DU127" s="846"/>
      <c r="DV127" s="823" t="s">
        <v>233</v>
      </c>
      <c r="DW127" s="823"/>
      <c r="DX127" s="823"/>
      <c r="DY127" s="823"/>
      <c r="DZ127" s="824"/>
    </row>
    <row r="128" spans="1:130" s="226" customFormat="1" ht="26.25" customHeight="1" thickBot="1" x14ac:dyDescent="0.2">
      <c r="A128" s="825" t="s">
        <v>486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487</v>
      </c>
      <c r="X128" s="827"/>
      <c r="Y128" s="827"/>
      <c r="Z128" s="828"/>
      <c r="AA128" s="829">
        <v>1880417</v>
      </c>
      <c r="AB128" s="830"/>
      <c r="AC128" s="830"/>
      <c r="AD128" s="830"/>
      <c r="AE128" s="831"/>
      <c r="AF128" s="832">
        <v>1756294</v>
      </c>
      <c r="AG128" s="830"/>
      <c r="AH128" s="830"/>
      <c r="AI128" s="830"/>
      <c r="AJ128" s="831"/>
      <c r="AK128" s="832">
        <v>1574909</v>
      </c>
      <c r="AL128" s="830"/>
      <c r="AM128" s="830"/>
      <c r="AN128" s="830"/>
      <c r="AO128" s="831"/>
      <c r="AP128" s="833"/>
      <c r="AQ128" s="834"/>
      <c r="AR128" s="834"/>
      <c r="AS128" s="834"/>
      <c r="AT128" s="835"/>
      <c r="AU128" s="228"/>
      <c r="AV128" s="228"/>
      <c r="AW128" s="228"/>
      <c r="AX128" s="836" t="s">
        <v>488</v>
      </c>
      <c r="AY128" s="837"/>
      <c r="AZ128" s="837"/>
      <c r="BA128" s="837"/>
      <c r="BB128" s="837"/>
      <c r="BC128" s="837"/>
      <c r="BD128" s="837"/>
      <c r="BE128" s="838"/>
      <c r="BF128" s="815" t="s">
        <v>441</v>
      </c>
      <c r="BG128" s="816"/>
      <c r="BH128" s="816"/>
      <c r="BI128" s="816"/>
      <c r="BJ128" s="816"/>
      <c r="BK128" s="816"/>
      <c r="BL128" s="839"/>
      <c r="BM128" s="815">
        <v>11.28</v>
      </c>
      <c r="BN128" s="816"/>
      <c r="BO128" s="816"/>
      <c r="BP128" s="816"/>
      <c r="BQ128" s="816"/>
      <c r="BR128" s="816"/>
      <c r="BS128" s="839"/>
      <c r="BT128" s="815">
        <v>20</v>
      </c>
      <c r="BU128" s="816"/>
      <c r="BV128" s="816"/>
      <c r="BW128" s="816"/>
      <c r="BX128" s="816"/>
      <c r="BY128" s="816"/>
      <c r="BZ128" s="817"/>
      <c r="CA128" s="251"/>
      <c r="CB128" s="251"/>
      <c r="CC128" s="251"/>
      <c r="CD128" s="251"/>
      <c r="CE128" s="251"/>
      <c r="CF128" s="251"/>
      <c r="CG128" s="228"/>
      <c r="CH128" s="228"/>
      <c r="CI128" s="228"/>
      <c r="CJ128" s="250"/>
      <c r="CK128" s="886"/>
      <c r="CL128" s="887"/>
      <c r="CM128" s="887"/>
      <c r="CN128" s="887"/>
      <c r="CO128" s="888"/>
      <c r="CP128" s="818" t="s">
        <v>489</v>
      </c>
      <c r="CQ128" s="759"/>
      <c r="CR128" s="759"/>
      <c r="CS128" s="759"/>
      <c r="CT128" s="759"/>
      <c r="CU128" s="759"/>
      <c r="CV128" s="759"/>
      <c r="CW128" s="759"/>
      <c r="CX128" s="759"/>
      <c r="CY128" s="759"/>
      <c r="CZ128" s="759"/>
      <c r="DA128" s="759"/>
      <c r="DB128" s="759"/>
      <c r="DC128" s="759"/>
      <c r="DD128" s="759"/>
      <c r="DE128" s="759"/>
      <c r="DF128" s="760"/>
      <c r="DG128" s="819">
        <v>114248</v>
      </c>
      <c r="DH128" s="820"/>
      <c r="DI128" s="820"/>
      <c r="DJ128" s="820"/>
      <c r="DK128" s="820"/>
      <c r="DL128" s="820">
        <v>104966</v>
      </c>
      <c r="DM128" s="820"/>
      <c r="DN128" s="820"/>
      <c r="DO128" s="820"/>
      <c r="DP128" s="820"/>
      <c r="DQ128" s="820">
        <v>98267</v>
      </c>
      <c r="DR128" s="820"/>
      <c r="DS128" s="820"/>
      <c r="DT128" s="820"/>
      <c r="DU128" s="820"/>
      <c r="DV128" s="821">
        <v>0.2</v>
      </c>
      <c r="DW128" s="821"/>
      <c r="DX128" s="821"/>
      <c r="DY128" s="821"/>
      <c r="DZ128" s="822"/>
    </row>
    <row r="129" spans="1:131" s="226" customFormat="1" ht="26.25" customHeight="1" x14ac:dyDescent="0.15">
      <c r="A129" s="803" t="s">
        <v>108</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490</v>
      </c>
      <c r="X129" s="806"/>
      <c r="Y129" s="806"/>
      <c r="Z129" s="807"/>
      <c r="AA129" s="808">
        <v>44106083</v>
      </c>
      <c r="AB129" s="809"/>
      <c r="AC129" s="809"/>
      <c r="AD129" s="809"/>
      <c r="AE129" s="810"/>
      <c r="AF129" s="811">
        <v>45282358</v>
      </c>
      <c r="AG129" s="809"/>
      <c r="AH129" s="809"/>
      <c r="AI129" s="809"/>
      <c r="AJ129" s="810"/>
      <c r="AK129" s="811">
        <v>48258386</v>
      </c>
      <c r="AL129" s="809"/>
      <c r="AM129" s="809"/>
      <c r="AN129" s="809"/>
      <c r="AO129" s="810"/>
      <c r="AP129" s="812"/>
      <c r="AQ129" s="813"/>
      <c r="AR129" s="813"/>
      <c r="AS129" s="813"/>
      <c r="AT129" s="814"/>
      <c r="AU129" s="229"/>
      <c r="AV129" s="229"/>
      <c r="AW129" s="229"/>
      <c r="AX129" s="780" t="s">
        <v>491</v>
      </c>
      <c r="AY129" s="781"/>
      <c r="AZ129" s="781"/>
      <c r="BA129" s="781"/>
      <c r="BB129" s="781"/>
      <c r="BC129" s="781"/>
      <c r="BD129" s="781"/>
      <c r="BE129" s="782"/>
      <c r="BF129" s="799" t="s">
        <v>233</v>
      </c>
      <c r="BG129" s="800"/>
      <c r="BH129" s="800"/>
      <c r="BI129" s="800"/>
      <c r="BJ129" s="800"/>
      <c r="BK129" s="800"/>
      <c r="BL129" s="801"/>
      <c r="BM129" s="799">
        <v>16.28</v>
      </c>
      <c r="BN129" s="800"/>
      <c r="BO129" s="800"/>
      <c r="BP129" s="800"/>
      <c r="BQ129" s="800"/>
      <c r="BR129" s="800"/>
      <c r="BS129" s="801"/>
      <c r="BT129" s="799">
        <v>30</v>
      </c>
      <c r="BU129" s="800"/>
      <c r="BV129" s="800"/>
      <c r="BW129" s="800"/>
      <c r="BX129" s="800"/>
      <c r="BY129" s="800"/>
      <c r="BZ129" s="80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3" t="s">
        <v>492</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493</v>
      </c>
      <c r="X130" s="806"/>
      <c r="Y130" s="806"/>
      <c r="Z130" s="807"/>
      <c r="AA130" s="808">
        <v>4964190</v>
      </c>
      <c r="AB130" s="809"/>
      <c r="AC130" s="809"/>
      <c r="AD130" s="809"/>
      <c r="AE130" s="810"/>
      <c r="AF130" s="811">
        <v>4871389</v>
      </c>
      <c r="AG130" s="809"/>
      <c r="AH130" s="809"/>
      <c r="AI130" s="809"/>
      <c r="AJ130" s="810"/>
      <c r="AK130" s="811">
        <v>4914023</v>
      </c>
      <c r="AL130" s="809"/>
      <c r="AM130" s="809"/>
      <c r="AN130" s="809"/>
      <c r="AO130" s="810"/>
      <c r="AP130" s="812"/>
      <c r="AQ130" s="813"/>
      <c r="AR130" s="813"/>
      <c r="AS130" s="813"/>
      <c r="AT130" s="814"/>
      <c r="AU130" s="229"/>
      <c r="AV130" s="229"/>
      <c r="AW130" s="229"/>
      <c r="AX130" s="780" t="s">
        <v>494</v>
      </c>
      <c r="AY130" s="781"/>
      <c r="AZ130" s="781"/>
      <c r="BA130" s="781"/>
      <c r="BB130" s="781"/>
      <c r="BC130" s="781"/>
      <c r="BD130" s="781"/>
      <c r="BE130" s="782"/>
      <c r="BF130" s="783">
        <v>4.0999999999999996</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495</v>
      </c>
      <c r="X131" s="790"/>
      <c r="Y131" s="790"/>
      <c r="Z131" s="791"/>
      <c r="AA131" s="792">
        <v>39141893</v>
      </c>
      <c r="AB131" s="793"/>
      <c r="AC131" s="793"/>
      <c r="AD131" s="793"/>
      <c r="AE131" s="794"/>
      <c r="AF131" s="795">
        <v>40410969</v>
      </c>
      <c r="AG131" s="793"/>
      <c r="AH131" s="793"/>
      <c r="AI131" s="793"/>
      <c r="AJ131" s="794"/>
      <c r="AK131" s="795">
        <v>43344363</v>
      </c>
      <c r="AL131" s="793"/>
      <c r="AM131" s="793"/>
      <c r="AN131" s="793"/>
      <c r="AO131" s="794"/>
      <c r="AP131" s="796"/>
      <c r="AQ131" s="797"/>
      <c r="AR131" s="797"/>
      <c r="AS131" s="797"/>
      <c r="AT131" s="798"/>
      <c r="AU131" s="229"/>
      <c r="AV131" s="229"/>
      <c r="AW131" s="229"/>
      <c r="AX131" s="758" t="s">
        <v>496</v>
      </c>
      <c r="AY131" s="759"/>
      <c r="AZ131" s="759"/>
      <c r="BA131" s="759"/>
      <c r="BB131" s="759"/>
      <c r="BC131" s="759"/>
      <c r="BD131" s="759"/>
      <c r="BE131" s="760"/>
      <c r="BF131" s="761">
        <v>11.7</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7" t="s">
        <v>497</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498</v>
      </c>
      <c r="W132" s="771"/>
      <c r="X132" s="771"/>
      <c r="Y132" s="771"/>
      <c r="Z132" s="772"/>
      <c r="AA132" s="773">
        <v>3.7830924530000001</v>
      </c>
      <c r="AB132" s="774"/>
      <c r="AC132" s="774"/>
      <c r="AD132" s="774"/>
      <c r="AE132" s="775"/>
      <c r="AF132" s="776">
        <v>4.0990974500000004</v>
      </c>
      <c r="AG132" s="774"/>
      <c r="AH132" s="774"/>
      <c r="AI132" s="774"/>
      <c r="AJ132" s="775"/>
      <c r="AK132" s="776">
        <v>4.6595032439999997</v>
      </c>
      <c r="AL132" s="774"/>
      <c r="AM132" s="774"/>
      <c r="AN132" s="774"/>
      <c r="AO132" s="775"/>
      <c r="AP132" s="777"/>
      <c r="AQ132" s="778"/>
      <c r="AR132" s="778"/>
      <c r="AS132" s="778"/>
      <c r="AT132" s="77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499</v>
      </c>
      <c r="W133" s="750"/>
      <c r="X133" s="750"/>
      <c r="Y133" s="750"/>
      <c r="Z133" s="751"/>
      <c r="AA133" s="752">
        <v>3.6</v>
      </c>
      <c r="AB133" s="753"/>
      <c r="AC133" s="753"/>
      <c r="AD133" s="753"/>
      <c r="AE133" s="754"/>
      <c r="AF133" s="752">
        <v>3.7</v>
      </c>
      <c r="AG133" s="753"/>
      <c r="AH133" s="753"/>
      <c r="AI133" s="753"/>
      <c r="AJ133" s="754"/>
      <c r="AK133" s="752">
        <v>4.0999999999999996</v>
      </c>
      <c r="AL133" s="753"/>
      <c r="AM133" s="753"/>
      <c r="AN133" s="753"/>
      <c r="AO133" s="754"/>
      <c r="AP133" s="755"/>
      <c r="AQ133" s="756"/>
      <c r="AR133" s="756"/>
      <c r="AS133" s="756"/>
      <c r="AT133" s="75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3TfplSMk1dKc5zTNO7zF4nyId/h01ZRu8ai9TEVj02+0p/l968k4gb7w4J3/2m60bcIVfQCwcHrOEkbPvkcLhQ==" saltValue="R2cwpTtjaAlcvIEzHUO6C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500</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31" orientation="portrait"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BR3" sqref="BR3"/>
    </sheetView>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E3rgw7cxljLWcwiq9PBvnjSJFgKsSBThG1qFhI8ypm6M9os7wOcqb5VU2lXGbw4mguKnDdnSKhRIgfLQIhHBA==" saltValue="kq5c09GycETOakvUOms7s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502</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7" t="s">
        <v>503</v>
      </c>
      <c r="AP7" s="268"/>
      <c r="AQ7" s="269" t="s">
        <v>504</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8"/>
      <c r="AP8" s="274" t="s">
        <v>505</v>
      </c>
      <c r="AQ8" s="275" t="s">
        <v>506</v>
      </c>
      <c r="AR8" s="276" t="s">
        <v>507</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9" t="s">
        <v>508</v>
      </c>
      <c r="AL9" s="1160"/>
      <c r="AM9" s="1160"/>
      <c r="AN9" s="1161"/>
      <c r="AO9" s="277">
        <v>16679827</v>
      </c>
      <c r="AP9" s="277">
        <v>71843</v>
      </c>
      <c r="AQ9" s="278">
        <v>63241</v>
      </c>
      <c r="AR9" s="279">
        <v>13.6</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9" t="s">
        <v>509</v>
      </c>
      <c r="AL10" s="1160"/>
      <c r="AM10" s="1160"/>
      <c r="AN10" s="1161"/>
      <c r="AO10" s="280">
        <v>8045</v>
      </c>
      <c r="AP10" s="280">
        <v>35</v>
      </c>
      <c r="AQ10" s="281">
        <v>2237</v>
      </c>
      <c r="AR10" s="282">
        <v>-98.4</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9" t="s">
        <v>510</v>
      </c>
      <c r="AL11" s="1160"/>
      <c r="AM11" s="1160"/>
      <c r="AN11" s="1161"/>
      <c r="AO11" s="280">
        <v>1077888</v>
      </c>
      <c r="AP11" s="280">
        <v>4643</v>
      </c>
      <c r="AQ11" s="281">
        <v>1750</v>
      </c>
      <c r="AR11" s="282">
        <v>165.3</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9" t="s">
        <v>511</v>
      </c>
      <c r="AL12" s="1160"/>
      <c r="AM12" s="1160"/>
      <c r="AN12" s="1161"/>
      <c r="AO12" s="280" t="s">
        <v>512</v>
      </c>
      <c r="AP12" s="280" t="s">
        <v>512</v>
      </c>
      <c r="AQ12" s="281">
        <v>30</v>
      </c>
      <c r="AR12" s="282" t="s">
        <v>512</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9" t="s">
        <v>513</v>
      </c>
      <c r="AL13" s="1160"/>
      <c r="AM13" s="1160"/>
      <c r="AN13" s="1161"/>
      <c r="AO13" s="280">
        <v>412336</v>
      </c>
      <c r="AP13" s="280">
        <v>1776</v>
      </c>
      <c r="AQ13" s="281">
        <v>1645</v>
      </c>
      <c r="AR13" s="282">
        <v>8</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9" t="s">
        <v>514</v>
      </c>
      <c r="AL14" s="1160"/>
      <c r="AM14" s="1160"/>
      <c r="AN14" s="1161"/>
      <c r="AO14" s="280">
        <v>211013</v>
      </c>
      <c r="AP14" s="280">
        <v>909</v>
      </c>
      <c r="AQ14" s="281">
        <v>1253</v>
      </c>
      <c r="AR14" s="282">
        <v>-27.5</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2" t="s">
        <v>515</v>
      </c>
      <c r="AL15" s="1163"/>
      <c r="AM15" s="1163"/>
      <c r="AN15" s="1164"/>
      <c r="AO15" s="280">
        <v>-963198</v>
      </c>
      <c r="AP15" s="280">
        <v>-4149</v>
      </c>
      <c r="AQ15" s="281">
        <v>-3723</v>
      </c>
      <c r="AR15" s="282">
        <v>11.4</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2" t="s">
        <v>188</v>
      </c>
      <c r="AL16" s="1163"/>
      <c r="AM16" s="1163"/>
      <c r="AN16" s="1164"/>
      <c r="AO16" s="280">
        <v>17425911</v>
      </c>
      <c r="AP16" s="280">
        <v>75056</v>
      </c>
      <c r="AQ16" s="281">
        <v>66432</v>
      </c>
      <c r="AR16" s="282">
        <v>13</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516</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517</v>
      </c>
      <c r="AP20" s="289" t="s">
        <v>518</v>
      </c>
      <c r="AQ20" s="290" t="s">
        <v>519</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5" t="s">
        <v>520</v>
      </c>
      <c r="AL21" s="1166"/>
      <c r="AM21" s="1166"/>
      <c r="AN21" s="1167"/>
      <c r="AO21" s="293">
        <v>6.5</v>
      </c>
      <c r="AP21" s="294">
        <v>6.41</v>
      </c>
      <c r="AQ21" s="295">
        <v>0.09</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5" t="s">
        <v>521</v>
      </c>
      <c r="AL22" s="1166"/>
      <c r="AM22" s="1166"/>
      <c r="AN22" s="1167"/>
      <c r="AO22" s="298">
        <v>100.4</v>
      </c>
      <c r="AP22" s="299">
        <v>99.7</v>
      </c>
      <c r="AQ22" s="300">
        <v>0.7</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8" t="s">
        <v>522</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63"/>
    </row>
    <row r="27" spans="1:46" x14ac:dyDescent="0.15">
      <c r="A27" s="305"/>
      <c r="AO27" s="258"/>
      <c r="AP27" s="258"/>
      <c r="AQ27" s="258"/>
      <c r="AR27" s="258"/>
      <c r="AS27" s="258"/>
      <c r="AT27" s="258"/>
    </row>
    <row r="28" spans="1:46" ht="17.25" x14ac:dyDescent="0.15">
      <c r="A28" s="259" t="s">
        <v>523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524</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7" t="s">
        <v>503</v>
      </c>
      <c r="AP30" s="268"/>
      <c r="AQ30" s="269" t="s">
        <v>504</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8"/>
      <c r="AP31" s="274" t="s">
        <v>505</v>
      </c>
      <c r="AQ31" s="275" t="s">
        <v>506</v>
      </c>
      <c r="AR31" s="276" t="s">
        <v>507</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9" t="s">
        <v>525</v>
      </c>
      <c r="AL32" s="1150"/>
      <c r="AM32" s="1150"/>
      <c r="AN32" s="1151"/>
      <c r="AO32" s="308">
        <v>6805745</v>
      </c>
      <c r="AP32" s="308">
        <v>29314</v>
      </c>
      <c r="AQ32" s="309">
        <v>30006</v>
      </c>
      <c r="AR32" s="310">
        <v>-2.2999999999999998</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9" t="s">
        <v>526</v>
      </c>
      <c r="AL33" s="1150"/>
      <c r="AM33" s="1150"/>
      <c r="AN33" s="1151"/>
      <c r="AO33" s="308" t="s">
        <v>512</v>
      </c>
      <c r="AP33" s="308" t="s">
        <v>512</v>
      </c>
      <c r="AQ33" s="309" t="s">
        <v>512</v>
      </c>
      <c r="AR33" s="310" t="s">
        <v>512</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9" t="s">
        <v>527</v>
      </c>
      <c r="AL34" s="1150"/>
      <c r="AM34" s="1150"/>
      <c r="AN34" s="1151"/>
      <c r="AO34" s="308" t="s">
        <v>512</v>
      </c>
      <c r="AP34" s="308" t="s">
        <v>512</v>
      </c>
      <c r="AQ34" s="309">
        <v>25</v>
      </c>
      <c r="AR34" s="310" t="s">
        <v>512</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9" t="s">
        <v>528</v>
      </c>
      <c r="AL35" s="1150"/>
      <c r="AM35" s="1150"/>
      <c r="AN35" s="1151"/>
      <c r="AO35" s="308">
        <v>1161379</v>
      </c>
      <c r="AP35" s="308">
        <v>5002</v>
      </c>
      <c r="AQ35" s="309">
        <v>7870</v>
      </c>
      <c r="AR35" s="310">
        <v>-36.4</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9" t="s">
        <v>529</v>
      </c>
      <c r="AL36" s="1150"/>
      <c r="AM36" s="1150"/>
      <c r="AN36" s="1151"/>
      <c r="AO36" s="308">
        <v>3864</v>
      </c>
      <c r="AP36" s="308">
        <v>17</v>
      </c>
      <c r="AQ36" s="309">
        <v>526</v>
      </c>
      <c r="AR36" s="310">
        <v>-96.8</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9" t="s">
        <v>530</v>
      </c>
      <c r="AL37" s="1150"/>
      <c r="AM37" s="1150"/>
      <c r="AN37" s="1151"/>
      <c r="AO37" s="308">
        <v>537365</v>
      </c>
      <c r="AP37" s="308">
        <v>2315</v>
      </c>
      <c r="AQ37" s="309">
        <v>821</v>
      </c>
      <c r="AR37" s="310">
        <v>182</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2" t="s">
        <v>531</v>
      </c>
      <c r="AL38" s="1153"/>
      <c r="AM38" s="1153"/>
      <c r="AN38" s="1154"/>
      <c r="AO38" s="311">
        <v>211</v>
      </c>
      <c r="AP38" s="311">
        <v>1</v>
      </c>
      <c r="AQ38" s="312">
        <v>0</v>
      </c>
      <c r="AR38" s="300">
        <v>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2" t="s">
        <v>532</v>
      </c>
      <c r="AL39" s="1153"/>
      <c r="AM39" s="1153"/>
      <c r="AN39" s="1154"/>
      <c r="AO39" s="308">
        <v>-1574909</v>
      </c>
      <c r="AP39" s="308">
        <v>-6783</v>
      </c>
      <c r="AQ39" s="309">
        <v>-7309</v>
      </c>
      <c r="AR39" s="310">
        <v>-7.2</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9" t="s">
        <v>533</v>
      </c>
      <c r="AL40" s="1150"/>
      <c r="AM40" s="1150"/>
      <c r="AN40" s="1151"/>
      <c r="AO40" s="308">
        <v>-4914023</v>
      </c>
      <c r="AP40" s="308">
        <v>-21166</v>
      </c>
      <c r="AQ40" s="309">
        <v>-24731</v>
      </c>
      <c r="AR40" s="310">
        <v>-14.4</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5" t="s">
        <v>298</v>
      </c>
      <c r="AL41" s="1156"/>
      <c r="AM41" s="1156"/>
      <c r="AN41" s="1157"/>
      <c r="AO41" s="308">
        <v>2019632</v>
      </c>
      <c r="AP41" s="308">
        <v>8699</v>
      </c>
      <c r="AQ41" s="309">
        <v>7208</v>
      </c>
      <c r="AR41" s="310">
        <v>20.7</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534</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536</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2" t="s">
        <v>503</v>
      </c>
      <c r="AN49" s="1144" t="s">
        <v>537</v>
      </c>
      <c r="AO49" s="1145"/>
      <c r="AP49" s="1145"/>
      <c r="AQ49" s="1145"/>
      <c r="AR49" s="1146"/>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3"/>
      <c r="AN50" s="324" t="s">
        <v>538</v>
      </c>
      <c r="AO50" s="325" t="s">
        <v>539</v>
      </c>
      <c r="AP50" s="326" t="s">
        <v>540</v>
      </c>
      <c r="AQ50" s="327" t="s">
        <v>541</v>
      </c>
      <c r="AR50" s="328" t="s">
        <v>542</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543</v>
      </c>
      <c r="AL51" s="321"/>
      <c r="AM51" s="329">
        <v>7056626</v>
      </c>
      <c r="AN51" s="330">
        <v>30071</v>
      </c>
      <c r="AO51" s="331">
        <v>21.4</v>
      </c>
      <c r="AP51" s="332">
        <v>45426</v>
      </c>
      <c r="AQ51" s="333">
        <v>6.7</v>
      </c>
      <c r="AR51" s="334">
        <v>14.7</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544</v>
      </c>
      <c r="AM52" s="337">
        <v>3755095</v>
      </c>
      <c r="AN52" s="338">
        <v>16002</v>
      </c>
      <c r="AO52" s="339">
        <v>6.3</v>
      </c>
      <c r="AP52" s="340">
        <v>24508</v>
      </c>
      <c r="AQ52" s="341">
        <v>0.6</v>
      </c>
      <c r="AR52" s="342">
        <v>5.7</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545</v>
      </c>
      <c r="AL53" s="321"/>
      <c r="AM53" s="329">
        <v>6822679</v>
      </c>
      <c r="AN53" s="330">
        <v>29131</v>
      </c>
      <c r="AO53" s="331">
        <v>-3.1</v>
      </c>
      <c r="AP53" s="332">
        <v>45022</v>
      </c>
      <c r="AQ53" s="333">
        <v>-0.9</v>
      </c>
      <c r="AR53" s="334">
        <v>-2.2000000000000002</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544</v>
      </c>
      <c r="AM54" s="337">
        <v>3306507</v>
      </c>
      <c r="AN54" s="338">
        <v>14118</v>
      </c>
      <c r="AO54" s="339">
        <v>-11.8</v>
      </c>
      <c r="AP54" s="340">
        <v>25247</v>
      </c>
      <c r="AQ54" s="341">
        <v>3</v>
      </c>
      <c r="AR54" s="342">
        <v>-14.8</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546</v>
      </c>
      <c r="AL55" s="321"/>
      <c r="AM55" s="329">
        <v>7919215</v>
      </c>
      <c r="AN55" s="330">
        <v>33836</v>
      </c>
      <c r="AO55" s="331">
        <v>16.2</v>
      </c>
      <c r="AP55" s="332">
        <v>46035</v>
      </c>
      <c r="AQ55" s="333">
        <v>2.2999999999999998</v>
      </c>
      <c r="AR55" s="334">
        <v>13.9</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544</v>
      </c>
      <c r="AM56" s="337">
        <v>3438117</v>
      </c>
      <c r="AN56" s="338">
        <v>14690</v>
      </c>
      <c r="AO56" s="339">
        <v>4.0999999999999996</v>
      </c>
      <c r="AP56" s="340">
        <v>25158</v>
      </c>
      <c r="AQ56" s="341">
        <v>-0.4</v>
      </c>
      <c r="AR56" s="342">
        <v>4.5</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547</v>
      </c>
      <c r="AL57" s="321"/>
      <c r="AM57" s="329">
        <v>5369586</v>
      </c>
      <c r="AN57" s="330">
        <v>22996</v>
      </c>
      <c r="AO57" s="331">
        <v>-32</v>
      </c>
      <c r="AP57" s="332">
        <v>43261</v>
      </c>
      <c r="AQ57" s="333">
        <v>-6</v>
      </c>
      <c r="AR57" s="334">
        <v>-26</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544</v>
      </c>
      <c r="AM58" s="337">
        <v>2588876</v>
      </c>
      <c r="AN58" s="338">
        <v>11087</v>
      </c>
      <c r="AO58" s="339">
        <v>-24.5</v>
      </c>
      <c r="AP58" s="340">
        <v>24721</v>
      </c>
      <c r="AQ58" s="341">
        <v>-1.7</v>
      </c>
      <c r="AR58" s="342">
        <v>-22.8</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548</v>
      </c>
      <c r="AL59" s="321"/>
      <c r="AM59" s="329">
        <v>8010301</v>
      </c>
      <c r="AN59" s="330">
        <v>34502</v>
      </c>
      <c r="AO59" s="331">
        <v>50</v>
      </c>
      <c r="AP59" s="332">
        <v>40626</v>
      </c>
      <c r="AQ59" s="333">
        <v>-6.1</v>
      </c>
      <c r="AR59" s="334">
        <v>56.1</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544</v>
      </c>
      <c r="AM60" s="337">
        <v>4131428</v>
      </c>
      <c r="AN60" s="338">
        <v>17795</v>
      </c>
      <c r="AO60" s="339">
        <v>60.5</v>
      </c>
      <c r="AP60" s="340">
        <v>24279</v>
      </c>
      <c r="AQ60" s="341">
        <v>-1.8</v>
      </c>
      <c r="AR60" s="342">
        <v>62.3</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549</v>
      </c>
      <c r="AL61" s="343"/>
      <c r="AM61" s="344">
        <v>7035681</v>
      </c>
      <c r="AN61" s="345">
        <v>30107</v>
      </c>
      <c r="AO61" s="346">
        <v>10.5</v>
      </c>
      <c r="AP61" s="347">
        <v>44074</v>
      </c>
      <c r="AQ61" s="348">
        <v>-0.8</v>
      </c>
      <c r="AR61" s="334">
        <v>11.3</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544</v>
      </c>
      <c r="AM62" s="337">
        <v>3444005</v>
      </c>
      <c r="AN62" s="338">
        <v>14738</v>
      </c>
      <c r="AO62" s="339">
        <v>6.9</v>
      </c>
      <c r="AP62" s="340">
        <v>24783</v>
      </c>
      <c r="AQ62" s="341">
        <v>-0.1</v>
      </c>
      <c r="AR62" s="342">
        <v>7</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VTs0mH8EfbUBRMXJ+kPRsxdgi6kTXXcpbTyXeD06LF5vyS6voV5nV56bOmZuDXvZpi3U7dWHfyFkAp+suWriA==" saltValue="vh0FYNMhg80Une5kUTEPG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551</v>
      </c>
    </row>
    <row r="120" spans="125:125" ht="13.5" hidden="1" customHeight="1" x14ac:dyDescent="0.15"/>
    <row r="121" spans="125:125" ht="13.5" hidden="1" customHeight="1" x14ac:dyDescent="0.15">
      <c r="DU121" s="255"/>
    </row>
  </sheetData>
  <sheetProtection algorithmName="SHA-512" hashValue="zpcwr49C9/gzQAl6kExjwn6V1TwokJ0+/WkOVMliphVTAtHiZTyzXhag40/n+LHeMTYxCrm0eob+i0TC4yvC4w==" saltValue="i+HdaF56Bl193T+ccRIWK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552</v>
      </c>
    </row>
  </sheetData>
  <sheetProtection algorithmName="SHA-512" hashValue="/BRVxZWSxK7MmPr8NosPxq4/IlgNtR2iYaRzMY1UGp4dr4t8jIf/ew82vDF9cJC/vZKLrO4QY2z6EycQfxQbxQ==" saltValue="hOmU+EPihYG2q5CByacuS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68" t="s">
        <v>3</v>
      </c>
      <c r="D47" s="1168"/>
      <c r="E47" s="1169"/>
      <c r="F47" s="11">
        <v>12.2</v>
      </c>
      <c r="G47" s="12">
        <v>12.77</v>
      </c>
      <c r="H47" s="12">
        <v>12.26</v>
      </c>
      <c r="I47" s="12">
        <v>12.5</v>
      </c>
      <c r="J47" s="13">
        <v>13.3</v>
      </c>
    </row>
    <row r="48" spans="2:10" ht="57.75" customHeight="1" x14ac:dyDescent="0.15">
      <c r="B48" s="14"/>
      <c r="C48" s="1170" t="s">
        <v>4</v>
      </c>
      <c r="D48" s="1170"/>
      <c r="E48" s="1171"/>
      <c r="F48" s="15">
        <v>1.29</v>
      </c>
      <c r="G48" s="16">
        <v>0.86</v>
      </c>
      <c r="H48" s="16">
        <v>1.1299999999999999</v>
      </c>
      <c r="I48" s="16">
        <v>3.34</v>
      </c>
      <c r="J48" s="17">
        <v>4.9400000000000004</v>
      </c>
    </row>
    <row r="49" spans="2:10" ht="57.75" customHeight="1" thickBot="1" x14ac:dyDescent="0.2">
      <c r="B49" s="18"/>
      <c r="C49" s="1172" t="s">
        <v>5</v>
      </c>
      <c r="D49" s="1172"/>
      <c r="E49" s="1173"/>
      <c r="F49" s="19">
        <v>0.8</v>
      </c>
      <c r="G49" s="20">
        <v>0.22</v>
      </c>
      <c r="H49" s="20" t="s">
        <v>558</v>
      </c>
      <c r="I49" s="20">
        <v>2.79</v>
      </c>
      <c r="J49" s="21">
        <v>3.37</v>
      </c>
    </row>
    <row r="50" spans="2:10" x14ac:dyDescent="0.15"/>
  </sheetData>
  <sheetProtection algorithmName="SHA-512" hashValue="ThCo2WEKylX5VEAtfvrKUlHWh1hIksc3Tdkl5R/IiSdLaJRuOb/J0Dqm/k6ZevfJ435TcX4tYDGWjUt2oxVdvQ==" saltValue="kHD2mfo+EF4xiwvX0nM8X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76295</cp:lastModifiedBy>
  <cp:lastPrinted>2023-03-14T02:34:42Z</cp:lastPrinted>
  <dcterms:created xsi:type="dcterms:W3CDTF">2023-02-20T06:12:12Z</dcterms:created>
  <dcterms:modified xsi:type="dcterms:W3CDTF">2023-10-11T06:23:38Z</dcterms:modified>
  <cp:category/>
</cp:coreProperties>
</file>